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CO34" i="9"/>
  <c r="BW34" i="9"/>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alcChain>
</file>

<file path=xl/sharedStrings.xml><?xml version="1.0" encoding="utf-8"?>
<sst xmlns="http://schemas.openxmlformats.org/spreadsheetml/2006/main" count="980" uniqueCount="554">
  <si>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</si>
  <si>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</si>
  <si>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</si>
  <si>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</si>
  <si>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</si>
  <si>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</si>
  <si>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</si>
  <si>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</si>
  <si>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</si>
  <si>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</si>
  <si>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</si>
  <si>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</si>
  <si>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</si>
  <si>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</si>
  <si>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</si>
  <si>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</si>
  <si>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</si>
  <si>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</si>
  <si>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</si>
  <si>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</si>
  <si>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</si>
  <si>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</si>
  <si>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</si>
  <si>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</si>
  <si>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</si>
  <si>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</si>
  <si>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</si>
  <si>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</si>
  <si>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</si>
  <si>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</si>
  <si>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</si>
  <si>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</si>
  <si>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</si>
  <si>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</si>
  <si>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</si>
  <si>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</si>
  <si>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</si>
  <si>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</si>
  <si>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</si>
  <si>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</si>
  <si>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</si>
  <si>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</si>
  <si>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</si>
  <si>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</si>
  <si>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</si>
  <si>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</si>
  <si>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</si>
  <si>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</si>
  <si>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</si>
  <si>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</si>
  <si>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</si>
  <si>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</si>
  <si>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</si>
  <si>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</si>
  <si>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</si>
  <si>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</si>
  <si>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</si>
  <si>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</si>
  <si>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</si>
  <si>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</si>
  <si>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</si>
  <si>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</si>
  <si>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</si>
  <si>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</si>
  <si>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</si>
  <si>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</si>
  <si>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</si>
  <si>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</si>
  <si>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</si>
  <si>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</si>
  <si>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</si>
  <si>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</si>
  <si>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</si>
  <si>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</si>
  <si>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</si>
  <si>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</si>
  <si>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</si>
  <si>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</si>
  <si>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</si>
  <si>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</si>
  <si>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</si>
  <si>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</si>
  <si>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</si>
  <si>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</si>
  <si>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</si>
  <si>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</si>
  <si>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</si>
  <si>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</si>
  <si>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</si>
  <si>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</si>
  <si>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</si>
  <si>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</si>
  <si>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</si>
  <si>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</si>
  <si>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</si>
  <si>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</si>
  <si>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</si>
  <si>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</si>
  <si>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</si>
  <si>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</si>
  <si>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</si>
  <si>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</si>
  <si>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</si>
  <si>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</si>
  <si>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</si>
  <si>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</si>
  <si>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</si>
  <si>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</si>
  <si>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</si>
  <si>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</si>
  <si>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</si>
  <si>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</si>
  <si>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</si>
  <si>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</si>
  <si>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</si>
  <si>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</si>
  <si>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</si>
  <si>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</si>
  <si>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</si>
  <si>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</si>
  <si>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</si>
  <si>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</si>
  <si>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</si>
  <si>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</si>
  <si>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</si>
  <si>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</si>
  <si>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</si>
  <si>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</si>
  <si>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</si>
  <si>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</si>
  <si>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</si>
  <si>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</si>
  <si>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</si>
  <si>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</si>
  <si>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</si>
  <si>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</si>
  <si>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</si>
  <si>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</si>
  <si>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</si>
  <si>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</si>
  <si>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</si>
  <si>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</si>
  <si>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</si>
  <si>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</si>
  <si>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</si>
  <si>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</si>
  <si>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</si>
  <si>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</si>
  <si>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</si>
  <si>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</si>
  <si>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</si>
  <si>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</si>
  <si>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</si>
  <si>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</si>
  <si>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</si>
  <si>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</si>
  <si>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</si>
  <si>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</si>
  <si>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</si>
  <si>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</si>
  <si>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</si>
  <si>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</si>
  <si>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</si>
  <si>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</si>
  <si>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</si>
  <si>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</si>
  <si>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</si>
  <si>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</si>
  <si>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</si>
  <si>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</si>
  <si>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</si>
  <si>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</si>
  <si>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</si>
  <si>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</si>
  <si>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</si>
  <si>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</si>
  <si>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</si>
  <si>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</si>
  <si>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</si>
  <si>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</si>
  <si>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</si>
  <si>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</si>
  <si>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</si>
  <si>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</si>
  <si>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</si>
  <si>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</si>
  <si>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</si>
  <si>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</si>
  <si>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</si>
  <si>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</si>
  <si>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</si>
  <si>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</si>
  <si>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</si>
  <si>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鹿児島県南さつま市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</si>
  <si>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</si>
  <si>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</si>
  <si>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</si>
  <si>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</si>
  <si>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</si>
  <si>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</si>
  <si>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</si>
  <si>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</si>
  <si>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</si>
  <si>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</si>
  <si>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</si>
  <si>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</si>
  <si>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</si>
  <si>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</si>
  <si>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</si>
  <si>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</si>
  <si>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</si>
  <si>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</si>
  <si>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</si>
  <si>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</si>
  <si>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</si>
  <si>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</si>
  <si>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</si>
  <si>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</si>
  <si>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</si>
  <si>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</si>
  <si>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</si>
  <si>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</si>
  <si>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</si>
  <si>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</si>
  <si>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</si>
  <si>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</si>
  <si>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</si>
  <si>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</si>
  <si>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</si>
  <si>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</si>
  <si>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</si>
  <si>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</si>
  <si>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</si>
  <si>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</si>
  <si>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</si>
  <si>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</si>
  <si>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</si>
  <si>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</si>
  <si>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</si>
  <si>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</si>
  <si>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</si>
  <si>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</si>
  <si>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</si>
  <si>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</si>
  <si>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</si>
  <si>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</si>
  <si>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</si>
  <si>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</si>
  <si>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</si>
  <si>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</si>
  <si>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</si>
  <si>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</si>
  <si>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</si>
  <si>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</si>
  <si>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</si>
  <si>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</si>
  <si>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</si>
  <si>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</si>
  <si>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</si>
  <si>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</si>
  <si>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</si>
  <si>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</si>
  <si>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</si>
  <si>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</si>
  <si>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</si>
  <si>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</si>
  <si>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</si>
  <si>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</si>
  <si>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</si>
  <si>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</si>
  <si>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</si>
  <si>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</si>
  <si>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</si>
  <si>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</si>
  <si>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</si>
  <si>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</si>
  <si>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</si>
  <si>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</si>
  <si>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</si>
  <si>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</si>
  <si>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</si>
  <si>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</si>
  <si>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</si>
  <si>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</si>
  <si>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</si>
  <si>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</si>
  <si>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</si>
  <si>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</si>
  <si>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</si>
  <si>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</si>
  <si>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</si>
  <si>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</si>
  <si>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</si>
  <si>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</si>
  <si>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</si>
  <si>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</si>
  <si>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</si>
  <si>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</si>
  <si>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</si>
  <si>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</si>
  <si>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</si>
  <si>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</si>
  <si>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</si>
  <si>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</si>
  <si>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</si>
  <si>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</si>
  <si>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</si>
  <si>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</si>
  <si>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</si>
  <si>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</si>
  <si>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</si>
  <si>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</si>
  <si>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</si>
  <si>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</si>
  <si>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</si>
  <si>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</si>
  <si>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</si>
  <si>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</si>
  <si>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</si>
  <si>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</si>
  <si>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</si>
  <si>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</si>
  <si>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</si>
  <si>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</si>
  <si>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</si>
  <si>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</si>
  <si>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</si>
  <si>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</si>
  <si>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</si>
  <si>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</si>
  <si>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</si>
  <si>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</si>
  <si>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</si>
  <si>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</si>
  <si>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</si>
  <si>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</si>
  <si>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</si>
  <si>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</si>
  <si>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</si>
  <si>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</si>
  <si>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</si>
  <si>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</si>
  <si>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</si>
  <si>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</si>
  <si>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鹿児島県南さつま市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</si>
  <si>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</si>
  <si>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</si>
  <si>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</si>
  <si>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</si>
  <si>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</si>
  <si>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</si>
  <si>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</si>
  <si>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</si>
  <si>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</si>
  <si>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</si>
  <si>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</si>
  <si>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</si>
  <si>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</si>
  <si>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</si>
  <si>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</si>
  <si>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</si>
  <si>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</si>
  <si>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</si>
  <si>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</si>
  <si>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</si>
  <si>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</si>
  <si>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</si>
  <si>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</si>
  <si>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</si>
  <si>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</si>
  <si>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</si>
  <si>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</si>
  <si>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</si>
  <si>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</si>
  <si>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</si>
  <si>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</si>
  <si>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</si>
  <si>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</si>
  <si>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</si>
  <si>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</si>
  <si>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</si>
  <si>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</si>
  <si>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</si>
  <si>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</si>
  <si>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</si>
  <si>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</si>
  <si>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</si>
  <si>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</si>
  <si>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簡易水道事業特別会計</t>
    <phoneticPr fontId="5"/>
  </si>
  <si>
    <t>法非適用企業</t>
    <phoneticPr fontId="5"/>
  </si>
  <si>
    <t>漁業集落環境整備事業特別会計</t>
    <phoneticPr fontId="5"/>
  </si>
  <si>
    <t>農業集落排水事業特別会計</t>
    <phoneticPr fontId="5"/>
  </si>
  <si>
    <t>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</si>
  <si>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</si>
  <si>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</si>
  <si>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</si>
  <si>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</si>
  <si>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</si>
  <si>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</si>
  <si>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</si>
  <si>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</si>
  <si>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</si>
  <si>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</si>
  <si>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</si>
  <si>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</si>
  <si>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</si>
  <si>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</si>
  <si>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</si>
  <si>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</si>
  <si>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</si>
  <si>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</si>
  <si>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</si>
  <si>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</si>
  <si>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</si>
  <si>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</si>
  <si>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</si>
  <si>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</si>
  <si>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</si>
  <si>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</si>
  <si>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</si>
  <si>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</si>
  <si>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</si>
  <si>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</si>
  <si>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</si>
  <si>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</si>
  <si>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</si>
  <si>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</si>
  <si>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</si>
  <si>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</si>
  <si>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</si>
  <si>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</si>
  <si>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</si>
  <si>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</si>
  <si>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</si>
  <si>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</si>
  <si>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</si>
  <si>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</si>
  <si>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</si>
  <si>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</si>
  <si>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</si>
  <si>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</si>
  <si>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</si>
  <si>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</si>
  <si>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</si>
  <si>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</si>
  <si>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</si>
  <si>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</si>
  <si>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</si>
  <si>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</si>
  <si>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</si>
  <si>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</si>
  <si>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</si>
  <si>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</si>
  <si>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漁業集落環境整備事業特別会計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</si>
  <si>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</si>
  <si>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</si>
  <si>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</si>
  <si>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</si>
  <si>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</si>
  <si>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</si>
  <si>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</si>
  <si>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</si>
  <si>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</si>
  <si>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</si>
  <si>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</si>
  <si>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</si>
  <si>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</si>
  <si>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</si>
  <si>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</si>
  <si>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</si>
  <si>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</si>
  <si>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</si>
  <si>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</si>
  <si>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</si>
  <si>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</si>
  <si>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</si>
  <si>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</si>
  <si>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</si>
  <si>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</si>
  <si>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</si>
  <si>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</si>
  <si>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</si>
  <si>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</si>
  <si>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</si>
  <si>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</si>
  <si>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</si>
  <si>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</si>
  <si>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</si>
  <si>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</si>
  <si>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</si>
  <si>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</si>
  <si>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</si>
  <si>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</si>
  <si>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</si>
  <si>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</si>
  <si>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</si>
  <si>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</si>
  <si>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</si>
  <si>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</si>
  <si>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</si>
  <si>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</si>
  <si>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</si>
  <si>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</si>
  <si>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</si>
  <si>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</si>
  <si>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</si>
  <si>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</si>
  <si>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</si>
  <si>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</si>
  <si>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</si>
  <si>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</si>
  <si>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</si>
  <si>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</si>
  <si>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</si>
  <si>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</si>
  <si>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</si>
  <si>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</si>
  <si>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</si>
  <si>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</si>
  <si>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</si>
  <si>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</si>
  <si>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</si>
  <si>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</si>
  <si>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</si>
  <si>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</si>
  <si>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</si>
  <si>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</si>
  <si>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</si>
  <si>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</si>
  <si>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</si>
  <si>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</si>
  <si>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</si>
  <si>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</si>
  <si>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</si>
  <si>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</si>
  <si>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水道事業会計</t>
  </si>
  <si>
    <t>一般会計</t>
  </si>
  <si>
    <t>土地区画整理特別会計</t>
  </si>
  <si>
    <t>病院事業会計</t>
  </si>
  <si>
    <t>介護保険特別会計</t>
  </si>
  <si>
    <t>国民健康保険特別会計</t>
  </si>
  <si>
    <t>特別養護老人ホーム事業特別会計</t>
  </si>
  <si>
    <t>簡易水道事業特別会計</t>
  </si>
  <si>
    <t>その他会計（赤字）</t>
  </si>
  <si>
    <t>その他会計（黒字）</t>
  </si>
  <si>
    <t>-</t>
    <phoneticPr fontId="2"/>
  </si>
  <si>
    <t>-</t>
    <phoneticPr fontId="2"/>
  </si>
  <si>
    <t>南薩地区衛生管理組合</t>
    <rPh sb="0" eb="2">
      <t>ナンサツ</t>
    </rPh>
    <rPh sb="2" eb="4">
      <t>チク</t>
    </rPh>
    <rPh sb="4" eb="6">
      <t>エイセイ</t>
    </rPh>
    <rPh sb="6" eb="8">
      <t>カンリ</t>
    </rPh>
    <rPh sb="8" eb="10">
      <t>クミアイ</t>
    </rPh>
    <phoneticPr fontId="2"/>
  </si>
  <si>
    <t>笠沙恵比寿</t>
    <rPh sb="0" eb="2">
      <t>カササ</t>
    </rPh>
    <rPh sb="2" eb="5">
      <t>エビス</t>
    </rPh>
    <phoneticPr fontId="2"/>
  </si>
  <si>
    <t>杜氏の里笠沙</t>
    <rPh sb="0" eb="2">
      <t>トウジ</t>
    </rPh>
    <rPh sb="3" eb="4">
      <t>サト</t>
    </rPh>
    <rPh sb="4" eb="6">
      <t>カササ</t>
    </rPh>
    <phoneticPr fontId="2"/>
  </si>
  <si>
    <t>南さつま市農業公社</t>
    <rPh sb="0" eb="1">
      <t>ミナミ</t>
    </rPh>
    <rPh sb="4" eb="5">
      <t>シ</t>
    </rPh>
    <rPh sb="5" eb="7">
      <t>ノウギョウ</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</si>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</sst>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97890</c:v>
                </c:pt>
                <c:pt idx="1">
                  <c:v>69102</c:v>
                </c:pt>
                <c:pt idx="2">
                  <c:v>62571</c:v>
                </c:pt>
                <c:pt idx="3">
                  <c:v>98428</c:v>
                </c:pt>
                <c:pt idx="4">
                  <c:v>81674</c:v>
                </c:pt>
              </c:numCache>
            </c:numRef>
          </c:val>
          <c:smooth val="0"/>
        </c:ser>
        <c:dLbls>
          <c:showLegendKey val="0"/>
          <c:showVal val="0"/>
          <c:showCatName val="0"/>
          <c:showSerName val="0"/>
          <c:showPercent val="0"/>
          <c:showBubbleSize val="0"/>
        </c:dLbls>
        <c:marker val="1"/>
        <c:smooth val="0"/>
        <c:axId val="113525504"/>
        <c:axId val="113527424"/>
      </c:lineChart>
      <c:catAx>
        <c:axId val="11352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27424"/>
        <c:crosses val="autoZero"/>
        <c:auto val="1"/>
        <c:lblAlgn val="ctr"/>
        <c:lblOffset val="100"/>
        <c:tickLblSkip val="1"/>
        <c:tickMarkSkip val="1"/>
        <c:noMultiLvlLbl val="0"/>
      </c:catAx>
      <c:valAx>
        <c:axId val="113527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2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4.75</c:v>
                </c:pt>
                <c:pt idx="1">
                  <c:v>4.57</c:v>
                </c:pt>
                <c:pt idx="2">
                  <c:v>4.91</c:v>
                </c:pt>
                <c:pt idx="3">
                  <c:v>4.3899999999999997</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9.83</c:v>
                </c:pt>
                <c:pt idx="1">
                  <c:v>10.59</c:v>
                </c:pt>
                <c:pt idx="2">
                  <c:v>10.85</c:v>
                </c:pt>
                <c:pt idx="3">
                  <c:v>10.73</c:v>
                </c:pt>
                <c:pt idx="4">
                  <c:v>10.81</c:v>
                </c:pt>
              </c:numCache>
            </c:numRef>
          </c:val>
        </c:ser>
        <c:dLbls>
          <c:showLegendKey val="0"/>
          <c:showVal val="0"/>
          <c:showCatName val="0"/>
          <c:showSerName val="0"/>
          <c:showPercent val="0"/>
          <c:showBubbleSize val="0"/>
        </c:dLbls>
        <c:gapWidth val="250"/>
        <c:overlap val="100"/>
        <c:axId val="114184576"/>
        <c:axId val="11418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5.91</c:v>
                </c:pt>
                <c:pt idx="1">
                  <c:v>1.76</c:v>
                </c:pt>
                <c:pt idx="2">
                  <c:v>2.16</c:v>
                </c:pt>
                <c:pt idx="3">
                  <c:v>-0.43</c:v>
                </c:pt>
                <c:pt idx="4">
                  <c:v>0.7</c:v>
                </c:pt>
              </c:numCache>
            </c:numRef>
          </c:val>
          <c:smooth val="0"/>
        </c:ser>
        <c:dLbls>
          <c:showLegendKey val="0"/>
          <c:showVal val="0"/>
          <c:showCatName val="0"/>
          <c:showSerName val="0"/>
          <c:showPercent val="0"/>
          <c:showBubbleSize val="0"/>
        </c:dLbls>
        <c:marker val="1"/>
        <c:smooth val="0"/>
        <c:axId val="114184576"/>
        <c:axId val="114186496"/>
      </c:lineChart>
      <c:catAx>
        <c:axId val="1141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86496"/>
        <c:crosses val="autoZero"/>
        <c:auto val="1"/>
        <c:lblAlgn val="ctr"/>
        <c:lblOffset val="100"/>
        <c:tickLblSkip val="1"/>
        <c:tickMarkSkip val="1"/>
        <c:noMultiLvlLbl val="0"/>
      </c:catAx>
      <c:valAx>
        <c:axId val="11418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8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#N/A</c:v>
                </c:pt>
                <c:pt idx="3">
                  <c:v>0.06</c:v>
                </c:pt>
                <c:pt idx="4">
                  <c:v>#N/A</c:v>
                </c:pt>
                <c:pt idx="5">
                  <c:v>7.0000000000000007E-2</c:v>
                </c:pt>
                <c:pt idx="6">
                  <c:v>#N/A</c:v>
                </c:pt>
                <c:pt idx="7">
                  <c:v>0.06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0.06</c:v>
                </c:pt>
                <c:pt idx="4">
                  <c:v>#N/A</c:v>
                </c:pt>
                <c:pt idx="5">
                  <c:v>0.03</c:v>
                </c:pt>
                <c:pt idx="6">
                  <c:v>#N/A</c:v>
                </c:pt>
                <c:pt idx="7">
                  <c:v>0.03</c:v>
                </c:pt>
                <c:pt idx="8">
                  <c:v>#N/A</c:v>
                </c:pt>
                <c:pt idx="9">
                  <c:v>0.04</c:v>
                </c:pt>
              </c:numCache>
            </c:numRef>
          </c:val>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0.11</c:v>
                </c:pt>
                <c:pt idx="4">
                  <c:v>#N/A</c:v>
                </c:pt>
                <c:pt idx="5">
                  <c:v>0.11</c:v>
                </c:pt>
                <c:pt idx="6">
                  <c:v>#N/A</c:v>
                </c:pt>
                <c:pt idx="7">
                  <c:v>0.08</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0.19</c:v>
                </c:pt>
                <c:pt idx="4">
                  <c:v>#N/A</c:v>
                </c:pt>
                <c:pt idx="5">
                  <c:v>1.1399999999999999</c:v>
                </c:pt>
                <c:pt idx="6">
                  <c:v>#N/A</c:v>
                </c:pt>
                <c:pt idx="7">
                  <c:v>1.05</c:v>
                </c:pt>
                <c:pt idx="8">
                  <c:v>#N/A</c:v>
                </c:pt>
                <c:pt idx="9">
                  <c:v>0.38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c:v>
                </c:pt>
                <c:pt idx="2">
                  <c:v>#N/A</c:v>
                </c:pt>
                <c:pt idx="3">
                  <c:v>0.87</c:v>
                </c:pt>
                <c:pt idx="4">
                  <c:v>#N/A</c:v>
                </c:pt>
                <c:pt idx="5">
                  <c:v>0.98</c:v>
                </c:pt>
                <c:pt idx="6">
                  <c:v>#N/A</c:v>
                </c:pt>
                <c:pt idx="7">
                  <c:v>0.83</c:v>
                </c:pt>
                <c:pt idx="8">
                  <c:v>#N/A</c:v>
                </c:pt>
                <c:pt idx="9">
                  <c:v>0.56999999999999995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0.9</c:v>
                </c:pt>
                <c:pt idx="4">
                  <c:v>#N/A</c:v>
                </c:pt>
                <c:pt idx="5">
                  <c:v>0.88</c:v>
                </c:pt>
                <c:pt idx="6">
                  <c:v>#N/A</c:v>
                </c:pt>
                <c:pt idx="7">
                  <c:v>1.05</c:v>
                </c:pt>
                <c:pt idx="8">
                  <c:v>#N/A</c:v>
                </c:pt>
                <c:pt idx="9">
                  <c:v>1.05</c:v>
                </c:pt>
              </c:numCache>
            </c:numRef>
          </c:val>
        </c:ser>
        <c:ser>
          <c:idx val="7"/>
          <c:order val="7"/>
          <c:tx>
            <c:strRef>
              <c:f>データシート!$A$34</c:f>
              <c:strCache>
                <c:ptCount val="1"/>
                <c:pt idx="0">
                  <c:v>土地区画整理特別会計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2.0499999999999998</c:v>
                </c:pt>
                <c:pt idx="2">
                  <c:v>#N/A</c:v>
                </c:pt>
                <c:pt idx="3">
                  <c:v>3.29</c:v>
                </c:pt>
                <c:pt idx="4">
                  <c:v>#N/A</c:v>
                </c:pt>
                <c:pt idx="5">
                  <c:v>2.93</c:v>
                </c:pt>
                <c:pt idx="6">
                  <c:v>#N/A</c:v>
                </c:pt>
                <c:pt idx="7">
                  <c:v>2.2000000000000002</c:v>
                </c:pt>
                <c:pt idx="8">
                  <c:v>#N/A</c:v>
                </c:pt>
                <c:pt idx="9">
                  <c:v>1.31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4.68</c:v>
                </c:pt>
                <c:pt idx="2">
                  <c:v>#N/A</c:v>
                </c:pt>
                <c:pt idx="3">
                  <c:v>4.54</c:v>
                </c:pt>
                <c:pt idx="4">
                  <c:v>#N/A</c:v>
                </c:pt>
                <c:pt idx="5">
                  <c:v>4.88</c:v>
                </c:pt>
                <c:pt idx="6">
                  <c:v>#N/A</c:v>
                </c:pt>
                <c:pt idx="7">
                  <c:v>4.3600000000000003</c:v>
                </c:pt>
                <c:pt idx="8">
                  <c:v>#N/A</c:v>
                </c:pt>
                <c:pt idx="9">
                  <c:v>5.05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5.07</c:v>
                </c:pt>
                <c:pt idx="2">
                  <c:v>#N/A</c:v>
                </c:pt>
                <c:pt idx="3">
                  <c:v>5.5</c:v>
                </c:pt>
                <c:pt idx="4">
                  <c:v>#N/A</c:v>
                </c:pt>
                <c:pt idx="5">
                  <c:v>5.38</c:v>
                </c:pt>
                <c:pt idx="6">
                  <c:v>#N/A</c:v>
                </c:pt>
                <c:pt idx="7">
                  <c:v>5.1100000000000003</c:v>
                </c:pt>
                <c:pt idx="8">
                  <c:v>#N/A</c:v>
                </c:pt>
                <c:pt idx="9">
                  <c:v>5.46</c:v>
                </c:pt>
              </c:numCache>
            </c:numRef>
          </c:val>
        </c:ser>
        <c:dLbls>
          <c:showLegendKey val="0"/>
          <c:showVal val="0"/>
          <c:showCatName val="0"/>
          <c:showSerName val="0"/>
          <c:showPercent val="0"/>
          <c:showBubbleSize val="0"/>
        </c:dLbls>
        <c:gapWidth val="150"/>
        <c:overlap val="100"/>
        <c:axId val="113907968"/>
        <c:axId val="113917952"/>
      </c:barChart>
      <c:catAx>
        <c:axId val="1139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17952"/>
        <c:crosses val="autoZero"/>
        <c:auto val="1"/>
        <c:lblAlgn val="ctr"/>
        <c:lblOffset val="100"/>
        <c:tickLblSkip val="1"/>
        <c:tickMarkSkip val="1"/>
        <c:noMultiLvlLbl val="0"/>
      </c:catAx>
      <c:valAx>
        <c:axId val="11391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0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2495</c:v>
                </c:pt>
                <c:pt idx="5">
                  <c:v>2545</c:v>
                </c:pt>
                <c:pt idx="8">
                  <c:v>2524</c:v>
                </c:pt>
                <c:pt idx="11">
                  <c:v>2582</c:v>
                </c:pt>
                <c:pt idx="14">
                  <c:v>2727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45</c:v>
                </c:pt>
                <c:pt idx="6">
                  <c:v>45</c:v>
                </c:pt>
                <c:pt idx="9">
                  <c:v>40</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146</c:v>
                </c:pt>
                <c:pt idx="3">
                  <c:v>146</c:v>
                </c:pt>
                <c:pt idx="6">
                  <c:v>41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279</c:v>
                </c:pt>
                <c:pt idx="3">
                  <c:v>286</c:v>
                </c:pt>
                <c:pt idx="6">
                  <c:v>220</c:v>
                </c:pt>
                <c:pt idx="9">
                  <c:v>214</c:v>
                </c:pt>
                <c:pt idx="12">
                  <c:v>190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3460</c:v>
                </c:pt>
                <c:pt idx="3">
                  <c:v>3310</c:v>
                </c:pt>
                <c:pt idx="6">
                  <c:v>3252</c:v>
                </c:pt>
                <c:pt idx="9">
                  <c:v>3229</c:v>
                </c:pt>
                <c:pt idx="12">
                  <c:v>3333</c:v>
                </c:pt>
              </c:numCache>
            </c:numRef>
          </c:val>
        </c:ser>
        <c:dLbls>
          <c:showLegendKey val="0"/>
          <c:showVal val="0"/>
          <c:showCatName val="0"/>
          <c:showSerName val="0"/>
          <c:showPercent val="0"/>
          <c:showBubbleSize val="0"/>
        </c:dLbls>
        <c:gapWidth val="100"/>
        <c:overlap val="100"/>
        <c:axId val="112764416"/>
        <c:axId val="11276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1438</c:v>
                </c:pt>
                <c:pt idx="2">
                  <c:v>#N/A</c:v>
                </c:pt>
                <c:pt idx="3">
                  <c:v>#N/A</c:v>
                </c:pt>
                <c:pt idx="4">
                  <c:v>1242</c:v>
                </c:pt>
                <c:pt idx="5">
                  <c:v>#N/A</c:v>
                </c:pt>
                <c:pt idx="6">
                  <c:v>#N/A</c:v>
                </c:pt>
                <c:pt idx="7">
                  <c:v>1034</c:v>
                </c:pt>
                <c:pt idx="8">
                  <c:v>#N/A</c:v>
                </c:pt>
                <c:pt idx="9">
                  <c:v>#N/A</c:v>
                </c:pt>
                <c:pt idx="10">
                  <c:v>901</c:v>
                </c:pt>
                <c:pt idx="11">
                  <c:v>#N/A</c:v>
                </c:pt>
                <c:pt idx="12">
                  <c:v>#N/A</c:v>
                </c:pt>
                <c:pt idx="13">
                  <c:v>888</c:v>
                </c:pt>
                <c:pt idx="14">
                  <c:v>#N/A</c:v>
                </c:pt>
              </c:numCache>
            </c:numRef>
          </c:val>
          <c:smooth val="0"/>
        </c:ser>
        <c:dLbls>
          <c:showLegendKey val="0"/>
          <c:showVal val="0"/>
          <c:showCatName val="0"/>
          <c:showSerName val="0"/>
          <c:showPercent val="0"/>
          <c:showBubbleSize val="0"/>
        </c:dLbls>
        <c:marker val="1"/>
        <c:smooth val="0"/>
        <c:axId val="112764416"/>
        <c:axId val="112766336"/>
      </c:lineChart>
      <c:catAx>
        <c:axId val="1127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66336"/>
        <c:crosses val="autoZero"/>
        <c:auto val="1"/>
        <c:lblAlgn val="ctr"/>
        <c:lblOffset val="100"/>
        <c:tickLblSkip val="1"/>
        <c:tickMarkSkip val="1"/>
        <c:noMultiLvlLbl val="0"/>
      </c:catAx>
      <c:valAx>
        <c:axId val="11276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23829</c:v>
                </c:pt>
                <c:pt idx="5">
                  <c:v>23390</c:v>
                </c:pt>
                <c:pt idx="8">
                  <c:v>24044</c:v>
                </c:pt>
                <c:pt idx="11">
                  <c:v>23429</c:v>
                </c:pt>
                <c:pt idx="14">
                  <c:v>23586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1658</c:v>
                </c:pt>
                <c:pt idx="5">
                  <c:v>1583</c:v>
                </c:pt>
                <c:pt idx="8">
                  <c:v>1841</c:v>
                </c:pt>
                <c:pt idx="11">
                  <c:v>1460</c:v>
                </c:pt>
                <c:pt idx="14">
                  <c:v>1260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4916</c:v>
                </c:pt>
                <c:pt idx="5">
                  <c:v>6417</c:v>
                </c:pt>
                <c:pt idx="8">
                  <c:v>7480</c:v>
                </c:pt>
                <c:pt idx="11">
                  <c:v>9818</c:v>
                </c:pt>
                <c:pt idx="14">
                  <c:v>11720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677</c:v>
                </c:pt>
                <c:pt idx="3">
                  <c:v>697</c:v>
                </c:pt>
                <c:pt idx="6">
                  <c:v>127</c:v>
                </c:pt>
                <c:pt idx="9">
                  <c:v>18</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6348</c:v>
                </c:pt>
                <c:pt idx="3">
                  <c:v>6050</c:v>
                </c:pt>
                <c:pt idx="6">
                  <c:v>5945</c:v>
                </c:pt>
                <c:pt idx="9">
                  <c:v>5509</c:v>
                </c:pt>
                <c:pt idx="12">
                  <c:v>5033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183</c:v>
                </c:pt>
                <c:pt idx="3">
                  <c:v>41</c:v>
                </c:pt>
                <c:pt idx="6">
                  <c:v>3</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2140</c:v>
                </c:pt>
                <c:pt idx="3">
                  <c:v>2023</c:v>
                </c:pt>
                <c:pt idx="6">
                  <c:v>1772</c:v>
                </c:pt>
                <c:pt idx="9">
                  <c:v>1806</c:v>
                </c:pt>
                <c:pt idx="12">
                  <c:v>1832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1048</c:v>
                </c:pt>
                <c:pt idx="3">
                  <c:v>975</c:v>
                </c:pt>
                <c:pt idx="6">
                  <c:v>903</c:v>
                </c:pt>
                <c:pt idx="9">
                  <c:v>836</c:v>
                </c:pt>
                <c:pt idx="12">
                  <c:v>719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30386</c:v>
                </c:pt>
                <c:pt idx="3">
                  <c:v>29404</c:v>
                </c:pt>
                <c:pt idx="6">
                  <c:v>29169</c:v>
                </c:pt>
                <c:pt idx="9">
                  <c:v>28860</c:v>
                </c:pt>
                <c:pt idx="12">
                  <c:v>28332</c:v>
                </c:pt>
              </c:numCache>
            </c:numRef>
          </c:val>
        </c:ser>
        <c:dLbls>
          <c:showLegendKey val="0"/>
          <c:showVal val="0"/>
          <c:showCatName val="0"/>
          <c:showSerName val="0"/>
          <c:showPercent val="0"/>
          <c:showBubbleSize val="0"/>
        </c:dLbls>
        <c:gapWidth val="100"/>
        <c:overlap val="100"/>
        <c:axId val="92018176"/>
        <c:axId val="9202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10379</c:v>
                </c:pt>
                <c:pt idx="2">
                  <c:v>#N/A</c:v>
                </c:pt>
                <c:pt idx="3">
                  <c:v>#N/A</c:v>
                </c:pt>
                <c:pt idx="4">
                  <c:v>7801</c:v>
                </c:pt>
                <c:pt idx="5">
                  <c:v>#N/A</c:v>
                </c:pt>
                <c:pt idx="6">
                  <c:v>#N/A</c:v>
                </c:pt>
                <c:pt idx="7">
                  <c:v>4555</c:v>
                </c:pt>
                <c:pt idx="8">
                  <c:v>#N/A</c:v>
                </c:pt>
                <c:pt idx="9">
                  <c:v>#N/A</c:v>
                </c:pt>
                <c:pt idx="10">
                  <c:v>2324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018176"/>
        <c:axId val="92020096"/>
      </c:lineChart>
      <c:catAx>
        <c:axId val="920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20096"/>
        <c:crosses val="autoZero"/>
        <c:auto val="1"/>
        <c:lblAlgn val="ctr"/>
        <c:lblOffset val="100"/>
        <c:tickLblSkip val="1"/>
        <c:tickMarkSkip val="1"/>
        <c:noMultiLvlLbl val="0"/>
      </c:catAx>
      <c:valAx>
        <c:axId val="920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1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36,782
36,710
283.59
23,733,838
22,952,080
719,246
14,130,282
28,156,046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財政基盤の弱い自治体同士が合併したことから、合併時から財政力指数は低くなっていたが、合併後も人口の減少や全国平均を上回る高齢化率に加え、基幹産業の農林水産業の衰退や安定した雇用を確保する産業がないことから税源に乏しく、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は、新しい産業の創出と若者の雇用を図ることで財政基盤の向上を目指したいが、短期間での向上は期待できないことから、集中改革プランに基づき行政のスリム化と財政の健全化に向けた取り組みを強化していくことと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6" name="直線コネクタ 75"/>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7"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4" name="円/楕円 93"/>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5" name="テキスト ボックス 94"/>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税収が乏しく経常一般財源の約</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を普通交付税に依存していることから、普通交付税の動向により比率が大きく変動する構造となっている。比率は、合併により多くの職員と多額の地方債残高を抱えていることから、人件費及び公債費の比率が高くなっており、今後も税収の伸びが期待できないことから、集中改革プランに基づき行政のスリム化を図り、経常経費の削減に努めた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110672</xdr:rowOff>
    </xdr:from>
    <xdr:to>
      <xdr:col>7</xdr:col>
      <xdr:colOff>152400</xdr:colOff>
      <xdr:row>60</xdr:row>
      <xdr:rowOff>15059</xdr:rowOff>
    </xdr:to>
    <xdr:cxnSp macro="">
      <xdr:nvCxnSpPr>
        <xdr:cNvPr id="132" name="直線コネクタ 131"/>
        <xdr:cNvCxnSpPr/>
      </xdr:nvCxnSpPr>
      <xdr:spPr>
        <a:xfrm>
          <a:off x="4114800" y="1022622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110672</xdr:rowOff>
    </xdr:from>
    <xdr:to>
      <xdr:col>6</xdr:col>
      <xdr:colOff>0</xdr:colOff>
      <xdr:row>60</xdr:row>
      <xdr:rowOff>4717</xdr:rowOff>
    </xdr:to>
    <xdr:cxnSp macro="">
      <xdr:nvCxnSpPr>
        <xdr:cNvPr id="135" name="直線コネクタ 134"/>
        <xdr:cNvCxnSpPr/>
      </xdr:nvCxnSpPr>
      <xdr:spPr>
        <a:xfrm flipV="1">
          <a:off x="3225800" y="1022622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4717</xdr:rowOff>
    </xdr:from>
    <xdr:to>
      <xdr:col>4</xdr:col>
      <xdr:colOff>482600</xdr:colOff>
      <xdr:row>60</xdr:row>
      <xdr:rowOff>18506</xdr:rowOff>
    </xdr:to>
    <xdr:cxnSp macro="">
      <xdr:nvCxnSpPr>
        <xdr:cNvPr id="138" name="直線コネクタ 137"/>
        <xdr:cNvCxnSpPr/>
      </xdr:nvCxnSpPr>
      <xdr:spPr>
        <a:xfrm flipV="1">
          <a:off x="2336800" y="102917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8165</xdr:rowOff>
    </xdr:from>
    <xdr:to>
      <xdr:col>3</xdr:col>
      <xdr:colOff>279400</xdr:colOff>
      <xdr:row>60</xdr:row>
      <xdr:rowOff>18506</xdr:rowOff>
    </xdr:to>
    <xdr:cxnSp macro="">
      <xdr:nvCxnSpPr>
        <xdr:cNvPr id="141" name="直線コネクタ 140"/>
        <xdr:cNvCxnSpPr/>
      </xdr:nvCxnSpPr>
      <xdr:spPr>
        <a:xfrm>
          <a:off x="1447800" y="102951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135709</xdr:rowOff>
    </xdr:from>
    <xdr:to>
      <xdr:col>7</xdr:col>
      <xdr:colOff>203200</xdr:colOff>
      <xdr:row>60</xdr:row>
      <xdr:rowOff>65859</xdr:rowOff>
    </xdr:to>
    <xdr:sp macro="" textlink="">
      <xdr:nvSpPr>
        <xdr:cNvPr id="151" name="円/楕円 150"/>
        <xdr:cNvSpPr/>
      </xdr:nvSpPr>
      <xdr:spPr>
        <a:xfrm>
          <a:off x="4902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107786</xdr:rowOff>
    </xdr:from>
    <xdr:ext cx="762000" cy="259045"/>
    <xdr:sp macro="" textlink="">
      <xdr:nvSpPr>
        <xdr:cNvPr id="152" name="財政構造の弾力性該当値テキスト"/>
        <xdr:cNvSpPr txBox="1"/>
      </xdr:nvSpPr>
      <xdr:spPr>
        <a:xfrm>
          <a:off x="5041900" y="1022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59872</xdr:rowOff>
    </xdr:from>
    <xdr:to>
      <xdr:col>6</xdr:col>
      <xdr:colOff>50800</xdr:colOff>
      <xdr:row>59</xdr:row>
      <xdr:rowOff>161472</xdr:rowOff>
    </xdr:to>
    <xdr:sp macro="" textlink="">
      <xdr:nvSpPr>
        <xdr:cNvPr id="153" name="円/楕円 152"/>
        <xdr:cNvSpPr/>
      </xdr:nvSpPr>
      <xdr:spPr>
        <a:xfrm>
          <a:off x="4064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199</xdr:rowOff>
    </xdr:from>
    <xdr:ext cx="736600" cy="259045"/>
    <xdr:sp macro="" textlink="">
      <xdr:nvSpPr>
        <xdr:cNvPr id="154" name="テキスト ボックス 153"/>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125367</xdr:rowOff>
    </xdr:from>
    <xdr:to>
      <xdr:col>4</xdr:col>
      <xdr:colOff>533400</xdr:colOff>
      <xdr:row>60</xdr:row>
      <xdr:rowOff>55517</xdr:rowOff>
    </xdr:to>
    <xdr:sp macro="" textlink="">
      <xdr:nvSpPr>
        <xdr:cNvPr id="155" name="円/楕円 154"/>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40294</xdr:rowOff>
    </xdr:from>
    <xdr:ext cx="762000" cy="259045"/>
    <xdr:sp macro="" textlink="">
      <xdr:nvSpPr>
        <xdr:cNvPr id="156" name="テキスト ボックス 155"/>
        <xdr:cNvSpPr txBox="1"/>
      </xdr:nvSpPr>
      <xdr:spPr>
        <a:xfrm>
          <a:off x="2844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139156</xdr:rowOff>
    </xdr:from>
    <xdr:to>
      <xdr:col>3</xdr:col>
      <xdr:colOff>330200</xdr:colOff>
      <xdr:row>60</xdr:row>
      <xdr:rowOff>69306</xdr:rowOff>
    </xdr:to>
    <xdr:sp macro="" textlink="">
      <xdr:nvSpPr>
        <xdr:cNvPr id="157" name="円/楕円 156"/>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54083</xdr:rowOff>
    </xdr:from>
    <xdr:ext cx="762000" cy="259045"/>
    <xdr:sp macro="" textlink="">
      <xdr:nvSpPr>
        <xdr:cNvPr id="158" name="テキスト ボックス 157"/>
        <xdr:cNvSpPr txBox="1"/>
      </xdr:nvSpPr>
      <xdr:spPr>
        <a:xfrm>
          <a:off x="1955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128815</xdr:rowOff>
    </xdr:from>
    <xdr:to>
      <xdr:col>2</xdr:col>
      <xdr:colOff>127000</xdr:colOff>
      <xdr:row>60</xdr:row>
      <xdr:rowOff>58965</xdr:rowOff>
    </xdr:to>
    <xdr:sp macro="" textlink="">
      <xdr:nvSpPr>
        <xdr:cNvPr id="159" name="円/楕円 158"/>
        <xdr:cNvSpPr/>
      </xdr:nvSpPr>
      <xdr:spPr>
        <a:xfrm>
          <a:off x="1397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43742</xdr:rowOff>
    </xdr:from>
    <xdr:ext cx="762000" cy="259045"/>
    <xdr:sp macro="" textlink="">
      <xdr:nvSpPr>
        <xdr:cNvPr id="160" name="テキスト ボックス 159"/>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[174,842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合併により非常勤職員を含めた多くの職員と類似の公共施設が多数存在していることから、人口一人当たりの決算額は類似団体の平均を上回っている。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職員数については、定員管理適正化計画に基づき計画的に削減されているが、公共施設の統廃合については、早急な成果は得られていない状況である。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今後も集中改革プランや今後策定予定である公共施設等総合管理計画に基づき、施設の統廃合、民営化等を住民の理解を得ながら着実に進め、経費の削減を図りたい。</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59072</xdr:rowOff>
    </xdr:from>
    <xdr:to>
      <xdr:col>7</xdr:col>
      <xdr:colOff>152400</xdr:colOff>
      <xdr:row>83</xdr:row>
      <xdr:rowOff>72644</xdr:rowOff>
    </xdr:to>
    <xdr:cxnSp macro="">
      <xdr:nvCxnSpPr>
        <xdr:cNvPr id="192" name="直線コネクタ 191"/>
        <xdr:cNvCxnSpPr/>
      </xdr:nvCxnSpPr>
      <xdr:spPr>
        <a:xfrm>
          <a:off x="4114800" y="14289422"/>
          <a:ext cx="8382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39046</xdr:rowOff>
    </xdr:from>
    <xdr:to>
      <xdr:col>6</xdr:col>
      <xdr:colOff>0</xdr:colOff>
      <xdr:row>83</xdr:row>
      <xdr:rowOff>59072</xdr:rowOff>
    </xdr:to>
    <xdr:cxnSp macro="">
      <xdr:nvCxnSpPr>
        <xdr:cNvPr id="195" name="直線コネクタ 194"/>
        <xdr:cNvCxnSpPr/>
      </xdr:nvCxnSpPr>
      <xdr:spPr>
        <a:xfrm>
          <a:off x="3225800" y="14269396"/>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39046</xdr:rowOff>
    </xdr:from>
    <xdr:to>
      <xdr:col>4</xdr:col>
      <xdr:colOff>482600</xdr:colOff>
      <xdr:row>83</xdr:row>
      <xdr:rowOff>39697</xdr:rowOff>
    </xdr:to>
    <xdr:cxnSp macro="">
      <xdr:nvCxnSpPr>
        <xdr:cNvPr id="198" name="直線コネクタ 197"/>
        <xdr:cNvCxnSpPr/>
      </xdr:nvCxnSpPr>
      <xdr:spPr>
        <a:xfrm flipV="1">
          <a:off x="2336800" y="14269396"/>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37494</xdr:rowOff>
    </xdr:from>
    <xdr:to>
      <xdr:col>3</xdr:col>
      <xdr:colOff>279400</xdr:colOff>
      <xdr:row>83</xdr:row>
      <xdr:rowOff>39697</xdr:rowOff>
    </xdr:to>
    <xdr:cxnSp macro="">
      <xdr:nvCxnSpPr>
        <xdr:cNvPr id="201" name="直線コネクタ 200"/>
        <xdr:cNvCxnSpPr/>
      </xdr:nvCxnSpPr>
      <xdr:spPr>
        <a:xfrm>
          <a:off x="1447800" y="14267844"/>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21844</xdr:rowOff>
    </xdr:from>
    <xdr:to>
      <xdr:col>7</xdr:col>
      <xdr:colOff>203200</xdr:colOff>
      <xdr:row>83</xdr:row>
      <xdr:rowOff>123444</xdr:rowOff>
    </xdr:to>
    <xdr:sp macro="" textlink="">
      <xdr:nvSpPr>
        <xdr:cNvPr id="211" name="円/楕円 210"/>
        <xdr:cNvSpPr/>
      </xdr:nvSpPr>
      <xdr:spPr>
        <a:xfrm>
          <a:off x="4902200" y="14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165371</xdr:rowOff>
    </xdr:from>
    <xdr:ext cx="762000" cy="259045"/>
    <xdr:sp macro="" textlink="">
      <xdr:nvSpPr>
        <xdr:cNvPr id="212" name="人件費・物件費等の状況該当値テキスト"/>
        <xdr:cNvSpPr txBox="1"/>
      </xdr:nvSpPr>
      <xdr:spPr>
        <a:xfrm>
          <a:off x="5041900" y="1422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174,842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8272</xdr:rowOff>
    </xdr:from>
    <xdr:to>
      <xdr:col>6</xdr:col>
      <xdr:colOff>50800</xdr:colOff>
      <xdr:row>83</xdr:row>
      <xdr:rowOff>109872</xdr:rowOff>
    </xdr:to>
    <xdr:sp macro="" textlink="">
      <xdr:nvSpPr>
        <xdr:cNvPr id="213" name="円/楕円 212"/>
        <xdr:cNvSpPr/>
      </xdr:nvSpPr>
      <xdr:spPr>
        <a:xfrm>
          <a:off x="4064000" y="142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94649</xdr:rowOff>
    </xdr:from>
    <xdr:ext cx="736600" cy="259045"/>
    <xdr:sp macro="" textlink="">
      <xdr:nvSpPr>
        <xdr:cNvPr id="214" name="テキスト ボックス 213"/>
        <xdr:cNvSpPr txBox="1"/>
      </xdr:nvSpPr>
      <xdr:spPr>
        <a:xfrm>
          <a:off x="3733800" y="1432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159696</xdr:rowOff>
    </xdr:from>
    <xdr:to>
      <xdr:col>4</xdr:col>
      <xdr:colOff>533400</xdr:colOff>
      <xdr:row>83</xdr:row>
      <xdr:rowOff>89846</xdr:rowOff>
    </xdr:to>
    <xdr:sp macro="" textlink="">
      <xdr:nvSpPr>
        <xdr:cNvPr id="215" name="円/楕円 214"/>
        <xdr:cNvSpPr/>
      </xdr:nvSpPr>
      <xdr:spPr>
        <a:xfrm>
          <a:off x="3175000" y="142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74623</xdr:rowOff>
    </xdr:from>
    <xdr:ext cx="762000" cy="259045"/>
    <xdr:sp macro="" textlink="">
      <xdr:nvSpPr>
        <xdr:cNvPr id="216" name="テキスト ボックス 215"/>
        <xdr:cNvSpPr txBox="1"/>
      </xdr:nvSpPr>
      <xdr:spPr>
        <a:xfrm>
          <a:off x="2844800" y="1430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160347</xdr:rowOff>
    </xdr:from>
    <xdr:to>
      <xdr:col>3</xdr:col>
      <xdr:colOff>330200</xdr:colOff>
      <xdr:row>83</xdr:row>
      <xdr:rowOff>90497</xdr:rowOff>
    </xdr:to>
    <xdr:sp macro="" textlink="">
      <xdr:nvSpPr>
        <xdr:cNvPr id="217" name="円/楕円 216"/>
        <xdr:cNvSpPr/>
      </xdr:nvSpPr>
      <xdr:spPr>
        <a:xfrm>
          <a:off x="2286000" y="142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75274</xdr:rowOff>
    </xdr:from>
    <xdr:ext cx="762000" cy="259045"/>
    <xdr:sp macro="" textlink="">
      <xdr:nvSpPr>
        <xdr:cNvPr id="218" name="テキスト ボックス 217"/>
        <xdr:cNvSpPr txBox="1"/>
      </xdr:nvSpPr>
      <xdr:spPr>
        <a:xfrm>
          <a:off x="1955800" y="1430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158144</xdr:rowOff>
    </xdr:from>
    <xdr:to>
      <xdr:col>2</xdr:col>
      <xdr:colOff>127000</xdr:colOff>
      <xdr:row>83</xdr:row>
      <xdr:rowOff>88294</xdr:rowOff>
    </xdr:to>
    <xdr:sp macro="" textlink="">
      <xdr:nvSpPr>
        <xdr:cNvPr id="219" name="円/楕円 218"/>
        <xdr:cNvSpPr/>
      </xdr:nvSpPr>
      <xdr:spPr>
        <a:xfrm>
          <a:off x="1397000" y="142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73071</xdr:rowOff>
    </xdr:from>
    <xdr:ext cx="762000" cy="259045"/>
    <xdr:sp macro="" textlink="">
      <xdr:nvSpPr>
        <xdr:cNvPr id="220" name="テキスト ボックス 219"/>
        <xdr:cNvSpPr txBox="1"/>
      </xdr:nvSpPr>
      <xdr:spPr>
        <a:xfrm>
          <a:off x="1066800" y="143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指数は平成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年度から類似団体平均を若干上回っていたが、平成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年度は類似団体平均を若干下回った。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本市は、類似団体と比較して、総職員数に占める入庁</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年の職員の割合が高くなっているが、平成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年度は退職等により入庁</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年前後の職員数が減少したことにより類似団体平均を下回る数値となった。</a:t>
          </a:r>
          <a:endParaRPr kumimoji="1" lang="en-US" altLang="ja-JP" sz="12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今後は、職務職階制度の適正な運用により、住民から理解される給与制度にするとともに、手当の見直しや職員数を削減し、人件費の削減を図りたい。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123444</xdr:rowOff>
    </xdr:to>
    <xdr:cxnSp macro="">
      <xdr:nvCxnSpPr>
        <xdr:cNvPr id="252" name="直線コネクタ 251"/>
        <xdr:cNvCxnSpPr/>
      </xdr:nvCxnSpPr>
      <xdr:spPr>
        <a:xfrm>
          <a:off x="16179800" y="14696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88</xdr:row>
      <xdr:rowOff>9652</xdr:rowOff>
    </xdr:to>
    <xdr:cxnSp macro="">
      <xdr:nvCxnSpPr>
        <xdr:cNvPr id="255" name="直線コネクタ 254"/>
        <xdr:cNvCxnSpPr/>
      </xdr:nvCxnSpPr>
      <xdr:spPr>
        <a:xfrm flipV="1">
          <a:off x="15290800" y="1469669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xdr:rowOff>
    </xdr:from>
    <xdr:to>
      <xdr:col>22</xdr:col>
      <xdr:colOff>203200</xdr:colOff>
      <xdr:row>88</xdr:row>
      <xdr:rowOff>43435</xdr:rowOff>
    </xdr:to>
    <xdr:cxnSp macro="">
      <xdr:nvCxnSpPr>
        <xdr:cNvPr id="258" name="直線コネクタ 257"/>
        <xdr:cNvCxnSpPr/>
      </xdr:nvCxnSpPr>
      <xdr:spPr>
        <a:xfrm flipV="1">
          <a:off x="14401800" y="1509725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88</xdr:row>
      <xdr:rowOff>43435</xdr:rowOff>
    </xdr:to>
    <xdr:cxnSp macro="">
      <xdr:nvCxnSpPr>
        <xdr:cNvPr id="261" name="直線コネクタ 260"/>
        <xdr:cNvCxnSpPr/>
      </xdr:nvCxnSpPr>
      <xdr:spPr>
        <a:xfrm>
          <a:off x="13512800" y="14643608"/>
          <a:ext cx="889000" cy="4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89171</xdr:rowOff>
    </xdr:from>
    <xdr:ext cx="762000" cy="259045"/>
    <xdr:sp macro="" textlink="">
      <xdr:nvSpPr>
        <xdr:cNvPr id="272" name="給与水準   （国との比較）該当値テキスト"/>
        <xdr:cNvSpPr txBox="1"/>
      </xdr:nvSpPr>
      <xdr:spPr>
        <a:xfrm>
          <a:off x="171069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3" name="円/楕円 272"/>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159021</xdr:rowOff>
    </xdr:from>
    <xdr:ext cx="736600" cy="259045"/>
    <xdr:sp macro="" textlink="">
      <xdr:nvSpPr>
        <xdr:cNvPr id="274" name="テキスト ボックス 273"/>
        <xdr:cNvSpPr txBox="1"/>
      </xdr:nvSpPr>
      <xdr:spPr>
        <a:xfrm>
          <a:off x="15798800" y="1473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75" name="円/楕円 274"/>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76" name="テキスト ボックス 275"/>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7" name="円/楕円 276"/>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8" name="テキスト ボックス 277"/>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19558</xdr:rowOff>
    </xdr:from>
    <xdr:to>
      <xdr:col>19</xdr:col>
      <xdr:colOff>533400</xdr:colOff>
      <xdr:row>85</xdr:row>
      <xdr:rowOff>121158</xdr:rowOff>
    </xdr:to>
    <xdr:sp macro="" textlink="">
      <xdr:nvSpPr>
        <xdr:cNvPr id="279" name="円/楕円 278"/>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131335</xdr:rowOff>
    </xdr:from>
    <xdr:ext cx="762000" cy="259045"/>
    <xdr:sp macro="" textlink="">
      <xdr:nvSpPr>
        <xdr:cNvPr id="280" name="テキスト ボックス 279"/>
        <xdr:cNvSpPr txBox="1"/>
      </xdr:nvSpPr>
      <xdr:spPr>
        <a:xfrm>
          <a:off x="13131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職員数は、</a:t>
          </a:r>
          <a:r>
            <a:rPr kumimoji="1" lang="en-US" altLang="ja-JP" sz="1250">
              <a:latin typeface="ＭＳ Ｐゴシック"/>
            </a:rPr>
            <a:t>H18.4.1</a:t>
          </a:r>
          <a:r>
            <a:rPr kumimoji="1" lang="ja-JP" altLang="en-US" sz="1250">
              <a:latin typeface="ＭＳ Ｐゴシック"/>
            </a:rPr>
            <a:t>の</a:t>
          </a:r>
          <a:r>
            <a:rPr kumimoji="1" lang="en-US" altLang="ja-JP" sz="1250">
              <a:latin typeface="ＭＳ Ｐゴシック"/>
            </a:rPr>
            <a:t>617</a:t>
          </a:r>
          <a:r>
            <a:rPr kumimoji="1" lang="ja-JP" altLang="en-US" sz="1250">
              <a:latin typeface="ＭＳ Ｐゴシック"/>
            </a:rPr>
            <a:t>人から</a:t>
          </a:r>
          <a:r>
            <a:rPr kumimoji="1" lang="en-US" altLang="ja-JP" sz="1250">
              <a:latin typeface="ＭＳ Ｐゴシック"/>
            </a:rPr>
            <a:t>H27.4.1</a:t>
          </a:r>
          <a:r>
            <a:rPr kumimoji="1" lang="ja-JP" altLang="en-US" sz="1250">
              <a:latin typeface="ＭＳ Ｐゴシック"/>
            </a:rPr>
            <a:t>の</a:t>
          </a:r>
          <a:r>
            <a:rPr kumimoji="1" lang="en-US" altLang="ja-JP" sz="1250">
              <a:latin typeface="ＭＳ Ｐゴシック"/>
            </a:rPr>
            <a:t>478</a:t>
          </a:r>
          <a:r>
            <a:rPr kumimoji="1" lang="ja-JP" altLang="en-US" sz="1250">
              <a:latin typeface="ＭＳ Ｐゴシック"/>
            </a:rPr>
            <a:t>人と</a:t>
          </a:r>
          <a:r>
            <a:rPr kumimoji="1" lang="en-US" altLang="ja-JP" sz="1250">
              <a:latin typeface="ＭＳ Ｐゴシック"/>
            </a:rPr>
            <a:t>9</a:t>
          </a:r>
          <a:r>
            <a:rPr kumimoji="1" lang="ja-JP" altLang="en-US" sz="1250">
              <a:latin typeface="ＭＳ Ｐゴシック"/>
            </a:rPr>
            <a:t>年間で</a:t>
          </a:r>
          <a:r>
            <a:rPr kumimoji="1" lang="en-US" altLang="ja-JP" sz="1250">
              <a:latin typeface="ＭＳ Ｐゴシック"/>
            </a:rPr>
            <a:t>139</a:t>
          </a:r>
          <a:r>
            <a:rPr kumimoji="1" lang="ja-JP" altLang="en-US" sz="1250">
              <a:latin typeface="ＭＳ Ｐゴシック"/>
            </a:rPr>
            <a:t>人減少した。</a:t>
          </a:r>
        </a:p>
        <a:p>
          <a:r>
            <a:rPr kumimoji="1" lang="ja-JP" altLang="en-US" sz="1250">
              <a:latin typeface="ＭＳ Ｐゴシック"/>
            </a:rPr>
            <a:t>　平成</a:t>
          </a:r>
          <a:r>
            <a:rPr kumimoji="1" lang="en-US" altLang="ja-JP" sz="1250">
              <a:latin typeface="ＭＳ Ｐゴシック"/>
            </a:rPr>
            <a:t>24</a:t>
          </a:r>
          <a:r>
            <a:rPr kumimoji="1" lang="ja-JP" altLang="en-US" sz="1250">
              <a:latin typeface="ＭＳ Ｐゴシック"/>
            </a:rPr>
            <a:t>年度に消防組合の解散により人口当たりの職員数は大きく増加したが、平成</a:t>
          </a:r>
          <a:r>
            <a:rPr kumimoji="1" lang="en-US" altLang="ja-JP" sz="1250">
              <a:latin typeface="ＭＳ Ｐゴシック"/>
            </a:rPr>
            <a:t>25</a:t>
          </a:r>
          <a:r>
            <a:rPr kumimoji="1" lang="ja-JP" altLang="en-US" sz="1250">
              <a:latin typeface="ＭＳ Ｐゴシック"/>
            </a:rPr>
            <a:t>、</a:t>
          </a:r>
          <a:r>
            <a:rPr kumimoji="1" lang="en-US" altLang="ja-JP" sz="1250">
              <a:latin typeface="ＭＳ Ｐゴシック"/>
            </a:rPr>
            <a:t>26</a:t>
          </a:r>
          <a:r>
            <a:rPr kumimoji="1" lang="ja-JP" altLang="en-US" sz="1250">
              <a:latin typeface="ＭＳ Ｐゴシック"/>
            </a:rPr>
            <a:t>年度は定員管理適正化計画に基づき人口当たりの職員数は減少した。</a:t>
          </a:r>
        </a:p>
        <a:p>
          <a:r>
            <a:rPr kumimoji="1" lang="ja-JP" altLang="en-US" sz="1250">
              <a:latin typeface="ＭＳ Ｐゴシック"/>
            </a:rPr>
            <a:t>　今後も定員管理適正化計画に基づき合併後</a:t>
          </a:r>
          <a:r>
            <a:rPr kumimoji="1" lang="en-US" altLang="ja-JP" sz="1250">
              <a:latin typeface="ＭＳ Ｐゴシック"/>
            </a:rPr>
            <a:t>10</a:t>
          </a:r>
          <a:r>
            <a:rPr kumimoji="1" lang="ja-JP" altLang="en-US" sz="1250">
              <a:latin typeface="ＭＳ Ｐゴシック"/>
            </a:rPr>
            <a:t>年間で職員</a:t>
          </a:r>
          <a:r>
            <a:rPr kumimoji="1" lang="en-US" altLang="ja-JP" sz="1250">
              <a:latin typeface="ＭＳ Ｐゴシック"/>
            </a:rPr>
            <a:t>200</a:t>
          </a:r>
          <a:r>
            <a:rPr kumimoji="1" lang="ja-JP" altLang="en-US" sz="1250">
              <a:latin typeface="ＭＳ Ｐゴシック"/>
            </a:rPr>
            <a:t>人の削減を進めていくことで平均に近づけていきたい。</a:t>
          </a:r>
        </a:p>
        <a:p>
          <a:r>
            <a:rPr kumimoji="1" lang="ja-JP" altLang="en-US" sz="1250">
              <a:latin typeface="ＭＳ Ｐゴシック"/>
            </a:rPr>
            <a:t>　今後も人口が減少していくことが予想されることから、事務事業の見直しや施設の統廃合も含め、最終的な職員数を人口千人当たり</a:t>
          </a:r>
          <a:r>
            <a:rPr kumimoji="1" lang="en-US" altLang="ja-JP" sz="1250">
              <a:latin typeface="ＭＳ Ｐゴシック"/>
            </a:rPr>
            <a:t>10</a:t>
          </a:r>
          <a:r>
            <a:rPr kumimoji="1" lang="ja-JP" altLang="en-US" sz="1250">
              <a:latin typeface="ＭＳ Ｐゴシック"/>
            </a:rPr>
            <a:t>人以内としたい。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109462</xdr:rowOff>
    </xdr:from>
    <xdr:to>
      <xdr:col>24</xdr:col>
      <xdr:colOff>558800</xdr:colOff>
      <xdr:row>64</xdr:row>
      <xdr:rowOff>134741</xdr:rowOff>
    </xdr:to>
    <xdr:cxnSp macro="">
      <xdr:nvCxnSpPr>
        <xdr:cNvPr id="317" name="直線コネクタ 316"/>
        <xdr:cNvCxnSpPr/>
      </xdr:nvCxnSpPr>
      <xdr:spPr>
        <a:xfrm flipV="1">
          <a:off x="16179800" y="1108226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134741</xdr:rowOff>
    </xdr:from>
    <xdr:to>
      <xdr:col>23</xdr:col>
      <xdr:colOff>406400</xdr:colOff>
      <xdr:row>64</xdr:row>
      <xdr:rowOff>149678</xdr:rowOff>
    </xdr:to>
    <xdr:cxnSp macro="">
      <xdr:nvCxnSpPr>
        <xdr:cNvPr id="320" name="直線コネクタ 319"/>
        <xdr:cNvCxnSpPr/>
      </xdr:nvCxnSpPr>
      <xdr:spPr>
        <a:xfrm flipV="1">
          <a:off x="15290800" y="1110754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85574</xdr:rowOff>
    </xdr:from>
    <xdr:to>
      <xdr:col>22</xdr:col>
      <xdr:colOff>203200</xdr:colOff>
      <xdr:row>64</xdr:row>
      <xdr:rowOff>149678</xdr:rowOff>
    </xdr:to>
    <xdr:cxnSp macro="">
      <xdr:nvCxnSpPr>
        <xdr:cNvPr id="323" name="直線コネクタ 322"/>
        <xdr:cNvCxnSpPr/>
      </xdr:nvCxnSpPr>
      <xdr:spPr>
        <a:xfrm>
          <a:off x="14401800" y="10886924"/>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85574</xdr:rowOff>
    </xdr:from>
    <xdr:to>
      <xdr:col>21</xdr:col>
      <xdr:colOff>0</xdr:colOff>
      <xdr:row>63</xdr:row>
      <xdr:rowOff>95915</xdr:rowOff>
    </xdr:to>
    <xdr:cxnSp macro="">
      <xdr:nvCxnSpPr>
        <xdr:cNvPr id="326" name="直線コネクタ 325"/>
        <xdr:cNvCxnSpPr/>
      </xdr:nvCxnSpPr>
      <xdr:spPr>
        <a:xfrm flipV="1">
          <a:off x="13512800" y="1088692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58662</xdr:rowOff>
    </xdr:from>
    <xdr:to>
      <xdr:col>24</xdr:col>
      <xdr:colOff>609600</xdr:colOff>
      <xdr:row>64</xdr:row>
      <xdr:rowOff>160262</xdr:rowOff>
    </xdr:to>
    <xdr:sp macro="" textlink="">
      <xdr:nvSpPr>
        <xdr:cNvPr id="336" name="円/楕円 335"/>
        <xdr:cNvSpPr/>
      </xdr:nvSpPr>
      <xdr:spPr>
        <a:xfrm>
          <a:off x="169672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30739</xdr:rowOff>
    </xdr:from>
    <xdr:ext cx="762000" cy="259045"/>
    <xdr:sp macro="" textlink="">
      <xdr:nvSpPr>
        <xdr:cNvPr id="337" name="定員管理の状況該当値テキスト"/>
        <xdr:cNvSpPr txBox="1"/>
      </xdr:nvSpPr>
      <xdr:spPr>
        <a:xfrm>
          <a:off x="17106900" y="1100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83941</xdr:rowOff>
    </xdr:from>
    <xdr:to>
      <xdr:col>23</xdr:col>
      <xdr:colOff>457200</xdr:colOff>
      <xdr:row>65</xdr:row>
      <xdr:rowOff>14091</xdr:rowOff>
    </xdr:to>
    <xdr:sp macro="" textlink="">
      <xdr:nvSpPr>
        <xdr:cNvPr id="338" name="円/楕円 337"/>
        <xdr:cNvSpPr/>
      </xdr:nvSpPr>
      <xdr:spPr>
        <a:xfrm>
          <a:off x="16129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170318</xdr:rowOff>
    </xdr:from>
    <xdr:ext cx="736600" cy="259045"/>
    <xdr:sp macro="" textlink="">
      <xdr:nvSpPr>
        <xdr:cNvPr id="339" name="テキスト ボックス 338"/>
        <xdr:cNvSpPr txBox="1"/>
      </xdr:nvSpPr>
      <xdr:spPr>
        <a:xfrm>
          <a:off x="15798800" y="1114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98878</xdr:rowOff>
    </xdr:from>
    <xdr:to>
      <xdr:col>22</xdr:col>
      <xdr:colOff>254000</xdr:colOff>
      <xdr:row>65</xdr:row>
      <xdr:rowOff>29028</xdr:rowOff>
    </xdr:to>
    <xdr:sp macro="" textlink="">
      <xdr:nvSpPr>
        <xdr:cNvPr id="340" name="円/楕円 339"/>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13805</xdr:rowOff>
    </xdr:from>
    <xdr:ext cx="762000" cy="259045"/>
    <xdr:sp macro="" textlink="">
      <xdr:nvSpPr>
        <xdr:cNvPr id="341" name="テキスト ボックス 340"/>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34774</xdr:rowOff>
    </xdr:from>
    <xdr:to>
      <xdr:col>21</xdr:col>
      <xdr:colOff>50800</xdr:colOff>
      <xdr:row>63</xdr:row>
      <xdr:rowOff>136374</xdr:rowOff>
    </xdr:to>
    <xdr:sp macro="" textlink="">
      <xdr:nvSpPr>
        <xdr:cNvPr id="342" name="円/楕円 341"/>
        <xdr:cNvSpPr/>
      </xdr:nvSpPr>
      <xdr:spPr>
        <a:xfrm>
          <a:off x="14351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121151</xdr:rowOff>
    </xdr:from>
    <xdr:ext cx="762000" cy="259045"/>
    <xdr:sp macro="" textlink="">
      <xdr:nvSpPr>
        <xdr:cNvPr id="343" name="テキスト ボックス 342"/>
        <xdr:cNvSpPr txBox="1"/>
      </xdr:nvSpPr>
      <xdr:spPr>
        <a:xfrm>
          <a:off x="14020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45115</xdr:rowOff>
    </xdr:from>
    <xdr:to>
      <xdr:col>19</xdr:col>
      <xdr:colOff>533400</xdr:colOff>
      <xdr:row>63</xdr:row>
      <xdr:rowOff>146715</xdr:rowOff>
    </xdr:to>
    <xdr:sp macro="" textlink="">
      <xdr:nvSpPr>
        <xdr:cNvPr id="344" name="円/楕円 343"/>
        <xdr:cNvSpPr/>
      </xdr:nvSpPr>
      <xdr:spPr>
        <a:xfrm>
          <a:off x="13462000" y="108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131492</xdr:rowOff>
    </xdr:from>
    <xdr:ext cx="762000" cy="259045"/>
    <xdr:sp macro="" textlink="">
      <xdr:nvSpPr>
        <xdr:cNvPr id="345" name="テキスト ボックス 344"/>
        <xdr:cNvSpPr txBox="1"/>
      </xdr:nvSpPr>
      <xdr:spPr>
        <a:xfrm>
          <a:off x="13131800" y="1093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本市の地方債残高からすると比率は低く、類似団体平均を上回る状況となっているが、地方債残高に占める過疎債、辺地債等の割合が高く、基準財政需要額に算入される額が多い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mn-ea"/>
              <a:cs typeface="+mn-cs"/>
            </a:rPr>
            <a:t>年度の比率が改善した主な要因は、公債費に充当された一般財源等の減少と基準財政需要額に算入された公債費の増加によるものである。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今後も、市債の発行を抑制し、公債費の負担軽減を図りたい。</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112903</xdr:rowOff>
    </xdr:from>
    <xdr:to>
      <xdr:col>24</xdr:col>
      <xdr:colOff>558800</xdr:colOff>
      <xdr:row>37</xdr:row>
      <xdr:rowOff>134620</xdr:rowOff>
    </xdr:to>
    <xdr:cxnSp macro="">
      <xdr:nvCxnSpPr>
        <xdr:cNvPr id="377" name="直線コネクタ 376"/>
        <xdr:cNvCxnSpPr/>
      </xdr:nvCxnSpPr>
      <xdr:spPr>
        <a:xfrm flipV="1">
          <a:off x="16179800" y="645655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134620</xdr:rowOff>
    </xdr:from>
    <xdr:to>
      <xdr:col>23</xdr:col>
      <xdr:colOff>406400</xdr:colOff>
      <xdr:row>37</xdr:row>
      <xdr:rowOff>165989</xdr:rowOff>
    </xdr:to>
    <xdr:cxnSp macro="">
      <xdr:nvCxnSpPr>
        <xdr:cNvPr id="380" name="直線コネクタ 379"/>
        <xdr:cNvCxnSpPr/>
      </xdr:nvCxnSpPr>
      <xdr:spPr>
        <a:xfrm flipV="1">
          <a:off x="15290800" y="647827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165989</xdr:rowOff>
    </xdr:from>
    <xdr:to>
      <xdr:col>22</xdr:col>
      <xdr:colOff>203200</xdr:colOff>
      <xdr:row>38</xdr:row>
      <xdr:rowOff>37973</xdr:rowOff>
    </xdr:to>
    <xdr:cxnSp macro="">
      <xdr:nvCxnSpPr>
        <xdr:cNvPr id="383" name="直線コネクタ 382"/>
        <xdr:cNvCxnSpPr/>
      </xdr:nvCxnSpPr>
      <xdr:spPr>
        <a:xfrm flipV="1">
          <a:off x="14401800" y="65096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37973</xdr:rowOff>
    </xdr:from>
    <xdr:to>
      <xdr:col>21</xdr:col>
      <xdr:colOff>0</xdr:colOff>
      <xdr:row>38</xdr:row>
      <xdr:rowOff>78994</xdr:rowOff>
    </xdr:to>
    <xdr:cxnSp macro="">
      <xdr:nvCxnSpPr>
        <xdr:cNvPr id="386" name="直線コネクタ 385"/>
        <xdr:cNvCxnSpPr/>
      </xdr:nvCxnSpPr>
      <xdr:spPr>
        <a:xfrm flipV="1">
          <a:off x="13512800" y="655307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62103</xdr:rowOff>
    </xdr:from>
    <xdr:to>
      <xdr:col>24</xdr:col>
      <xdr:colOff>609600</xdr:colOff>
      <xdr:row>37</xdr:row>
      <xdr:rowOff>163703</xdr:rowOff>
    </xdr:to>
    <xdr:sp macro="" textlink="">
      <xdr:nvSpPr>
        <xdr:cNvPr id="396" name="円/楕円 395"/>
        <xdr:cNvSpPr/>
      </xdr:nvSpPr>
      <xdr:spPr>
        <a:xfrm>
          <a:off x="16967200" y="64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78630</xdr:rowOff>
    </xdr:from>
    <xdr:ext cx="762000" cy="259045"/>
    <xdr:sp macro="" textlink="">
      <xdr:nvSpPr>
        <xdr:cNvPr id="397" name="公債費負担の状況該当値テキスト"/>
        <xdr:cNvSpPr txBox="1"/>
      </xdr:nvSpPr>
      <xdr:spPr>
        <a:xfrm>
          <a:off x="17106900" y="62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83820</xdr:rowOff>
    </xdr:from>
    <xdr:to>
      <xdr:col>23</xdr:col>
      <xdr:colOff>457200</xdr:colOff>
      <xdr:row>38</xdr:row>
      <xdr:rowOff>13970</xdr:rowOff>
    </xdr:to>
    <xdr:sp macro="" textlink="">
      <xdr:nvSpPr>
        <xdr:cNvPr id="398" name="円/楕円 397"/>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24147</xdr:rowOff>
    </xdr:from>
    <xdr:ext cx="736600" cy="259045"/>
    <xdr:sp macro="" textlink="">
      <xdr:nvSpPr>
        <xdr:cNvPr id="399" name="テキスト ボックス 398"/>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115189</xdr:rowOff>
    </xdr:from>
    <xdr:to>
      <xdr:col>22</xdr:col>
      <xdr:colOff>254000</xdr:colOff>
      <xdr:row>38</xdr:row>
      <xdr:rowOff>45339</xdr:rowOff>
    </xdr:to>
    <xdr:sp macro="" textlink="">
      <xdr:nvSpPr>
        <xdr:cNvPr id="400" name="円/楕円 399"/>
        <xdr:cNvSpPr/>
      </xdr:nvSpPr>
      <xdr:spPr>
        <a:xfrm>
          <a:off x="152400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55516</xdr:rowOff>
    </xdr:from>
    <xdr:ext cx="762000" cy="259045"/>
    <xdr:sp macro="" textlink="">
      <xdr:nvSpPr>
        <xdr:cNvPr id="401" name="テキスト ボックス 400"/>
        <xdr:cNvSpPr txBox="1"/>
      </xdr:nvSpPr>
      <xdr:spPr>
        <a:xfrm>
          <a:off x="14909800" y="622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158623</xdr:rowOff>
    </xdr:from>
    <xdr:to>
      <xdr:col>21</xdr:col>
      <xdr:colOff>50800</xdr:colOff>
      <xdr:row>38</xdr:row>
      <xdr:rowOff>88773</xdr:rowOff>
    </xdr:to>
    <xdr:sp macro="" textlink="">
      <xdr:nvSpPr>
        <xdr:cNvPr id="402" name="円/楕円 401"/>
        <xdr:cNvSpPr/>
      </xdr:nvSpPr>
      <xdr:spPr>
        <a:xfrm>
          <a:off x="14351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98950</xdr:rowOff>
    </xdr:from>
    <xdr:ext cx="762000" cy="259045"/>
    <xdr:sp macro="" textlink="">
      <xdr:nvSpPr>
        <xdr:cNvPr id="403" name="テキスト ボックス 402"/>
        <xdr:cNvSpPr txBox="1"/>
      </xdr:nvSpPr>
      <xdr:spPr>
        <a:xfrm>
          <a:off x="14020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28194</xdr:rowOff>
    </xdr:from>
    <xdr:to>
      <xdr:col>19</xdr:col>
      <xdr:colOff>533400</xdr:colOff>
      <xdr:row>38</xdr:row>
      <xdr:rowOff>129794</xdr:rowOff>
    </xdr:to>
    <xdr:sp macro="" textlink="">
      <xdr:nvSpPr>
        <xdr:cNvPr id="404" name="円/楕円 403"/>
        <xdr:cNvSpPr/>
      </xdr:nvSpPr>
      <xdr:spPr>
        <a:xfrm>
          <a:off x="13462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139971</xdr:rowOff>
    </xdr:from>
    <xdr:ext cx="762000" cy="259045"/>
    <xdr:sp macro="" textlink="">
      <xdr:nvSpPr>
        <xdr:cNvPr id="405" name="テキスト ボックス 404"/>
        <xdr:cNvSpPr txBox="1"/>
      </xdr:nvSpPr>
      <xdr:spPr>
        <a:xfrm>
          <a:off x="13131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比率は年々改善してきており、類似団体平均を大きく下回っている。</a:t>
          </a:r>
        </a:p>
        <a:p>
          <a:r>
            <a:rPr kumimoji="1" lang="ja-JP" altLang="en-US" sz="1250">
              <a:latin typeface="ＭＳ Ｐゴシック"/>
            </a:rPr>
            <a:t>　平成</a:t>
          </a:r>
          <a:r>
            <a:rPr kumimoji="1" lang="en-US" altLang="ja-JP" sz="1250">
              <a:latin typeface="ＭＳ Ｐゴシック"/>
            </a:rPr>
            <a:t>26</a:t>
          </a:r>
          <a:r>
            <a:rPr kumimoji="1" lang="ja-JP" altLang="en-US" sz="1250">
              <a:latin typeface="ＭＳ Ｐゴシック"/>
            </a:rPr>
            <a:t>年度の将来負担額は</a:t>
          </a:r>
          <a:r>
            <a:rPr kumimoji="1" lang="en-US" altLang="ja-JP" sz="1250">
              <a:latin typeface="ＭＳ Ｐゴシック"/>
            </a:rPr>
            <a:t>359</a:t>
          </a:r>
          <a:r>
            <a:rPr kumimoji="1" lang="ja-JP" altLang="en-US" sz="1250">
              <a:latin typeface="ＭＳ Ｐゴシック"/>
            </a:rPr>
            <a:t>億</a:t>
          </a:r>
          <a:r>
            <a:rPr kumimoji="1" lang="en-US" altLang="ja-JP" sz="1250">
              <a:latin typeface="ＭＳ Ｐゴシック"/>
            </a:rPr>
            <a:t>3</a:t>
          </a:r>
          <a:r>
            <a:rPr kumimoji="1" lang="ja-JP" altLang="en-US" sz="1250">
              <a:latin typeface="ＭＳ Ｐゴシック"/>
            </a:rPr>
            <a:t>千万円で、主なものは地方債残高が</a:t>
          </a:r>
          <a:r>
            <a:rPr kumimoji="1" lang="en-US" altLang="ja-JP" sz="1250">
              <a:latin typeface="ＭＳ Ｐゴシック"/>
            </a:rPr>
            <a:t>283</a:t>
          </a:r>
          <a:r>
            <a:rPr kumimoji="1" lang="ja-JP" altLang="en-US" sz="1250">
              <a:latin typeface="ＭＳ Ｐゴシック"/>
            </a:rPr>
            <a:t>億</a:t>
          </a:r>
          <a:r>
            <a:rPr kumimoji="1" lang="en-US" altLang="ja-JP" sz="1250">
              <a:latin typeface="ＭＳ Ｐゴシック"/>
            </a:rPr>
            <a:t>3</a:t>
          </a:r>
          <a:r>
            <a:rPr kumimoji="1" lang="ja-JP" altLang="en-US" sz="1250">
              <a:latin typeface="ＭＳ Ｐゴシック"/>
            </a:rPr>
            <a:t>千万円で全体の</a:t>
          </a:r>
          <a:r>
            <a:rPr kumimoji="1" lang="en-US" altLang="ja-JP" sz="1250">
              <a:latin typeface="ＭＳ Ｐゴシック"/>
            </a:rPr>
            <a:t>79</a:t>
          </a:r>
          <a:r>
            <a:rPr kumimoji="1" lang="ja-JP" altLang="en-US" sz="1250">
              <a:latin typeface="ＭＳ Ｐゴシック"/>
            </a:rPr>
            <a:t>％を占め、次いで職員の退職手当支給見込額、公営企業債への繰入見込額となっている。</a:t>
          </a:r>
        </a:p>
        <a:p>
          <a:r>
            <a:rPr kumimoji="1" lang="ja-JP" altLang="en-US" sz="1250">
              <a:latin typeface="ＭＳ Ｐゴシック"/>
            </a:rPr>
            <a:t>　比率が大きく改善した主な要因は、地方債残高及び退職手当支給見込み額の減少と基金残高が増加したことによるものである。</a:t>
          </a:r>
        </a:p>
        <a:p>
          <a:r>
            <a:rPr kumimoji="1" lang="ja-JP" altLang="en-US" sz="1250">
              <a:latin typeface="ＭＳ Ｐゴシック"/>
            </a:rPr>
            <a:t>　今後も、市債の発行を抑制するとともに、職員数の削減等を計画的に進め、将来負担の軽減を図りたい。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10181</xdr:rowOff>
    </xdr:from>
    <xdr:to>
      <xdr:col>23</xdr:col>
      <xdr:colOff>406400</xdr:colOff>
      <xdr:row>14</xdr:row>
      <xdr:rowOff>49191</xdr:rowOff>
    </xdr:to>
    <xdr:cxnSp macro="">
      <xdr:nvCxnSpPr>
        <xdr:cNvPr id="439" name="直線コネクタ 438"/>
        <xdr:cNvCxnSpPr/>
      </xdr:nvCxnSpPr>
      <xdr:spPr>
        <a:xfrm flipV="1">
          <a:off x="15290800" y="2410481"/>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49191</xdr:rowOff>
    </xdr:from>
    <xdr:to>
      <xdr:col>22</xdr:col>
      <xdr:colOff>203200</xdr:colOff>
      <xdr:row>14</xdr:row>
      <xdr:rowOff>101674</xdr:rowOff>
    </xdr:to>
    <xdr:cxnSp macro="">
      <xdr:nvCxnSpPr>
        <xdr:cNvPr id="442" name="直線コネクタ 441"/>
        <xdr:cNvCxnSpPr/>
      </xdr:nvCxnSpPr>
      <xdr:spPr>
        <a:xfrm flipV="1">
          <a:off x="14401800" y="2449491"/>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101674</xdr:rowOff>
    </xdr:from>
    <xdr:to>
      <xdr:col>21</xdr:col>
      <xdr:colOff>0</xdr:colOff>
      <xdr:row>14</xdr:row>
      <xdr:rowOff>139880</xdr:rowOff>
    </xdr:to>
    <xdr:cxnSp macro="">
      <xdr:nvCxnSpPr>
        <xdr:cNvPr id="445" name="直線コネクタ 444"/>
        <xdr:cNvCxnSpPr/>
      </xdr:nvCxnSpPr>
      <xdr:spPr>
        <a:xfrm flipV="1">
          <a:off x="13512800" y="250197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8" name="フローチャート : 判断 447"/>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9" name="テキスト ボックス 448"/>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0" name="フローチャート : 判断 449"/>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1" name="テキスト ボックス 450"/>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130831</xdr:rowOff>
    </xdr:from>
    <xdr:to>
      <xdr:col>23</xdr:col>
      <xdr:colOff>457200</xdr:colOff>
      <xdr:row>14</xdr:row>
      <xdr:rowOff>60981</xdr:rowOff>
    </xdr:to>
    <xdr:sp macro="" textlink="">
      <xdr:nvSpPr>
        <xdr:cNvPr id="457" name="円/楕円 456"/>
        <xdr:cNvSpPr/>
      </xdr:nvSpPr>
      <xdr:spPr>
        <a:xfrm>
          <a:off x="16129000" y="23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71158</xdr:rowOff>
    </xdr:from>
    <xdr:ext cx="736600" cy="259045"/>
    <xdr:sp macro="" textlink="">
      <xdr:nvSpPr>
        <xdr:cNvPr id="458" name="テキスト ボックス 457"/>
        <xdr:cNvSpPr txBox="1"/>
      </xdr:nvSpPr>
      <xdr:spPr>
        <a:xfrm>
          <a:off x="15798800" y="212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169841</xdr:rowOff>
    </xdr:from>
    <xdr:to>
      <xdr:col>22</xdr:col>
      <xdr:colOff>254000</xdr:colOff>
      <xdr:row>14</xdr:row>
      <xdr:rowOff>99991</xdr:rowOff>
    </xdr:to>
    <xdr:sp macro="" textlink="">
      <xdr:nvSpPr>
        <xdr:cNvPr id="459" name="円/楕円 458"/>
        <xdr:cNvSpPr/>
      </xdr:nvSpPr>
      <xdr:spPr>
        <a:xfrm>
          <a:off x="15240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110168</xdr:rowOff>
    </xdr:from>
    <xdr:ext cx="762000" cy="259045"/>
    <xdr:sp macro="" textlink="">
      <xdr:nvSpPr>
        <xdr:cNvPr id="460" name="テキスト ボックス 459"/>
        <xdr:cNvSpPr txBox="1"/>
      </xdr:nvSpPr>
      <xdr:spPr>
        <a:xfrm>
          <a:off x="14909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50874</xdr:rowOff>
    </xdr:from>
    <xdr:to>
      <xdr:col>21</xdr:col>
      <xdr:colOff>50800</xdr:colOff>
      <xdr:row>14</xdr:row>
      <xdr:rowOff>152474</xdr:rowOff>
    </xdr:to>
    <xdr:sp macro="" textlink="">
      <xdr:nvSpPr>
        <xdr:cNvPr id="461" name="円/楕円 460"/>
        <xdr:cNvSpPr/>
      </xdr:nvSpPr>
      <xdr:spPr>
        <a:xfrm>
          <a:off x="14351000" y="2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162651</xdr:rowOff>
    </xdr:from>
    <xdr:ext cx="762000" cy="259045"/>
    <xdr:sp macro="" textlink="">
      <xdr:nvSpPr>
        <xdr:cNvPr id="462" name="テキスト ボックス 461"/>
        <xdr:cNvSpPr txBox="1"/>
      </xdr:nvSpPr>
      <xdr:spPr>
        <a:xfrm>
          <a:off x="14020800" y="22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89080</xdr:rowOff>
    </xdr:from>
    <xdr:to>
      <xdr:col>19</xdr:col>
      <xdr:colOff>533400</xdr:colOff>
      <xdr:row>15</xdr:row>
      <xdr:rowOff>19230</xdr:rowOff>
    </xdr:to>
    <xdr:sp macro="" textlink="">
      <xdr:nvSpPr>
        <xdr:cNvPr id="463" name="円/楕円 462"/>
        <xdr:cNvSpPr/>
      </xdr:nvSpPr>
      <xdr:spPr>
        <a:xfrm>
          <a:off x="13462000" y="24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29407</xdr:rowOff>
    </xdr:from>
    <xdr:ext cx="762000" cy="259045"/>
    <xdr:sp macro="" textlink="">
      <xdr:nvSpPr>
        <xdr:cNvPr id="464" name="テキスト ボックス 463"/>
        <xdr:cNvSpPr txBox="1"/>
      </xdr:nvSpPr>
      <xdr:spPr>
        <a:xfrm>
          <a:off x="13131800" y="225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36,782
36,710
283.59
23,733,838
22,952,080
719,246
14,130,282
28,156,046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合併により多くの職員を抱えたことから人件費の比率が高くなっているが、定員管理適正化計画に基づき、合併後</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年間で職員</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200</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人を削減することとしてる。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年度は職員数は減少したが、国家公務員の給与削減にあわせた給与削減が終了したことにより増加となった。</a:t>
          </a:r>
          <a:endParaRPr kumimoji="1" lang="en-US" altLang="ja-JP" sz="12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今後は類似団体より多額となっている行政嘱託員報酬など委員等報酬の制度の見直しを含め適正化を図りたい。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40</xdr:row>
      <xdr:rowOff>35560</xdr:rowOff>
    </xdr:to>
    <xdr:cxnSp macro="">
      <xdr:nvCxnSpPr>
        <xdr:cNvPr id="64" name="直線コネクタ 63"/>
        <xdr:cNvCxnSpPr/>
      </xdr:nvCxnSpPr>
      <xdr:spPr>
        <a:xfrm>
          <a:off x="3987800" y="6847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161290</xdr:rowOff>
    </xdr:to>
    <xdr:cxnSp macro="">
      <xdr:nvCxnSpPr>
        <xdr:cNvPr id="67" name="直線コネクタ 66"/>
        <xdr:cNvCxnSpPr/>
      </xdr:nvCxnSpPr>
      <xdr:spPr>
        <a:xfrm>
          <a:off x="3098800" y="66497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157480</xdr:rowOff>
    </xdr:to>
    <xdr:cxnSp macro="">
      <xdr:nvCxnSpPr>
        <xdr:cNvPr id="70" name="直線コネクタ 69"/>
        <xdr:cNvCxnSpPr/>
      </xdr:nvCxnSpPr>
      <xdr:spPr>
        <a:xfrm flipV="1">
          <a:off x="2209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39</xdr:row>
      <xdr:rowOff>54610</xdr:rowOff>
    </xdr:to>
    <xdr:cxnSp macro="">
      <xdr:nvCxnSpPr>
        <xdr:cNvPr id="73" name="直線コネクタ 72"/>
        <xdr:cNvCxnSpPr/>
      </xdr:nvCxnSpPr>
      <xdr:spPr>
        <a:xfrm flipV="1">
          <a:off x="1320800" y="667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3" name="円/楕円 82"/>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128287</xdr:rowOff>
    </xdr:from>
    <xdr:ext cx="762000" cy="259045"/>
    <xdr:sp macro="" textlink="">
      <xdr:nvSpPr>
        <xdr:cNvPr id="84"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5" name="円/楕円 84"/>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6" name="テキスト ボックス 85"/>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7" name="円/楕円 86"/>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88" name="テキスト ボックス 87"/>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106680</xdr:rowOff>
    </xdr:from>
    <xdr:to>
      <xdr:col>3</xdr:col>
      <xdr:colOff>193675</xdr:colOff>
      <xdr:row>39</xdr:row>
      <xdr:rowOff>36830</xdr:rowOff>
    </xdr:to>
    <xdr:sp macro="" textlink="">
      <xdr:nvSpPr>
        <xdr:cNvPr id="89" name="円/楕円 88"/>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21607</xdr:rowOff>
    </xdr:from>
    <xdr:ext cx="762000" cy="259045"/>
    <xdr:sp macro="" textlink="">
      <xdr:nvSpPr>
        <xdr:cNvPr id="90" name="テキスト ボックス 89"/>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物件費については、合併以降、集中改革プランに基づき経費の削減を図り、総額では減少傾向を続けており、平成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年度以降増加傾向にあった経常的な物件費も平成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年度は若干ではあるが減少している。</a:t>
          </a:r>
          <a:endParaRPr kumimoji="1" lang="ja-JP" altLang="en-US" sz="125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特に合併後、類似の施設が多く存在しており、施設の管理費に多額の経費を要していることから、今後も、類似の公共施設の統廃合を進めるなど、経常的な物件費の削減を図りたい。</a:t>
          </a:r>
          <a:endParaRPr kumimoji="1" lang="ja-JP" altLang="en-US" sz="12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20864</xdr:rowOff>
    </xdr:to>
    <xdr:cxnSp macro="">
      <xdr:nvCxnSpPr>
        <xdr:cNvPr id="127" name="直線コネクタ 126"/>
        <xdr:cNvCxnSpPr/>
      </xdr:nvCxnSpPr>
      <xdr:spPr>
        <a:xfrm flipV="1">
          <a:off x="15671800" y="2581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20864</xdr:rowOff>
    </xdr:to>
    <xdr:cxnSp macro="">
      <xdr:nvCxnSpPr>
        <xdr:cNvPr id="130" name="直線コネクタ 129"/>
        <xdr:cNvCxnSpPr/>
      </xdr:nvCxnSpPr>
      <xdr:spPr>
        <a:xfrm>
          <a:off x="14782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148771</xdr:rowOff>
    </xdr:to>
    <xdr:cxnSp macro="">
      <xdr:nvCxnSpPr>
        <xdr:cNvPr id="133" name="直線コネクタ 132"/>
        <xdr:cNvCxnSpPr/>
      </xdr:nvCxnSpPr>
      <xdr:spPr>
        <a:xfrm>
          <a:off x="13893800" y="2451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61686</xdr:rowOff>
    </xdr:to>
    <xdr:cxnSp macro="">
      <xdr:nvCxnSpPr>
        <xdr:cNvPr id="136" name="直線コネクタ 135"/>
        <xdr:cNvCxnSpPr/>
      </xdr:nvCxnSpPr>
      <xdr:spPr>
        <a:xfrm flipV="1">
          <a:off x="13004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6" name="円/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8" name="円/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0" name="円/楕円 149"/>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1" name="テキスト ボックス 150"/>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扶助費は、少子高齢化の進展とともに児童福祉費や社会福祉費をはじめ、全体的に年々増加傾向にある。</a:t>
          </a:r>
        </a:p>
        <a:p>
          <a:r>
            <a:rPr kumimoji="1" lang="ja-JP" altLang="en-US" sz="1250">
              <a:latin typeface="ＭＳ Ｐゴシック"/>
            </a:rPr>
            <a:t>　また、本市は少子化対策として中学生までの医療費無料化を実施していることから、扶助費における児童福祉費の割合が高くなっている。</a:t>
          </a:r>
        </a:p>
        <a:p>
          <a:r>
            <a:rPr kumimoji="1" lang="ja-JP" altLang="en-US" sz="1250">
              <a:latin typeface="ＭＳ Ｐゴシック"/>
            </a:rPr>
            <a:t>　扶助費については今後も増加が見込まれており、住民への福祉サービスを維持していくための財源確保が大きな課題である。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78015</xdr:rowOff>
    </xdr:to>
    <xdr:cxnSp macro="">
      <xdr:nvCxnSpPr>
        <xdr:cNvPr id="190" name="直線コネクタ 189"/>
        <xdr:cNvCxnSpPr/>
      </xdr:nvCxnSpPr>
      <xdr:spPr>
        <a:xfrm>
          <a:off x="3987800" y="9592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162378</xdr:rowOff>
    </xdr:to>
    <xdr:cxnSp macro="">
      <xdr:nvCxnSpPr>
        <xdr:cNvPr id="193" name="直線コネクタ 192"/>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55</xdr:row>
      <xdr:rowOff>151493</xdr:rowOff>
    </xdr:to>
    <xdr:cxnSp macro="">
      <xdr:nvCxnSpPr>
        <xdr:cNvPr id="196" name="直線コネクタ 195"/>
        <xdr:cNvCxnSpPr/>
      </xdr:nvCxnSpPr>
      <xdr:spPr>
        <a:xfrm>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129722</xdr:rowOff>
    </xdr:to>
    <xdr:cxnSp macro="">
      <xdr:nvCxnSpPr>
        <xdr:cNvPr id="199" name="直線コネクタ 198"/>
        <xdr:cNvCxnSpPr/>
      </xdr:nvCxnSpPr>
      <xdr:spPr>
        <a:xfrm>
          <a:off x="1320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その他については、維持補修費、繰出金等であり、各年度とも類似団体平均を下回っている。</a:t>
          </a:r>
        </a:p>
        <a:p>
          <a:r>
            <a:rPr kumimoji="1" lang="ja-JP" altLang="en-US" sz="1250">
              <a:latin typeface="ＭＳ Ｐゴシック"/>
            </a:rPr>
            <a:t>　維持補修費ついては、老朽化した公共施設が多いことから</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今後</a:t>
          </a:r>
          <a:r>
            <a:rPr kumimoji="1" lang="ja-JP" altLang="en-US" sz="1250">
              <a:latin typeface="ＭＳ Ｐゴシック"/>
            </a:rPr>
            <a:t>増加していくことが予想され、計画的な改修と施設の統廃合を図りたい。</a:t>
          </a:r>
        </a:p>
        <a:p>
          <a:r>
            <a:rPr kumimoji="1" lang="ja-JP" altLang="en-US" sz="1250">
              <a:latin typeface="ＭＳ Ｐゴシック"/>
            </a:rPr>
            <a:t>　繰出金については、医療費、介護給付費が増大していくことが必至であることから、今後の財政運営の大きな課題となっている。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165100</xdr:rowOff>
    </xdr:to>
    <xdr:cxnSp macro="">
      <xdr:nvCxnSpPr>
        <xdr:cNvPr id="251" name="直線コネクタ 250"/>
        <xdr:cNvCxnSpPr/>
      </xdr:nvCxnSpPr>
      <xdr:spPr>
        <a:xfrm>
          <a:off x="15671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4" name="直線コネクタ 253"/>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7" name="直線コネクタ 256"/>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134620</xdr:rowOff>
    </xdr:to>
    <xdr:cxnSp macro="">
      <xdr:nvCxnSpPr>
        <xdr:cNvPr id="260" name="直線コネクタ 259"/>
        <xdr:cNvCxnSpPr/>
      </xdr:nvCxnSpPr>
      <xdr:spPr>
        <a:xfrm>
          <a:off x="13004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補助費等については、平成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年度に消防組合の解散により人件費へ性質が変更となったことにより大きな減少となり</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mn-ea"/>
              <a:cs typeface="+mn-cs"/>
            </a:rPr>
            <a:t>年度は前年度と比較して若干の減少となった。</a:t>
          </a:r>
          <a:endParaRPr kumimoji="1" lang="en-US" altLang="ja-JP" sz="12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今後は、補助金の交付について適切な基準を定めるなどし、経費の削減に努めていく。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165100</xdr:rowOff>
    </xdr:from>
    <xdr:to>
      <xdr:col>24</xdr:col>
      <xdr:colOff>31750</xdr:colOff>
      <xdr:row>34</xdr:row>
      <xdr:rowOff>5080</xdr:rowOff>
    </xdr:to>
    <xdr:cxnSp macro="">
      <xdr:nvCxnSpPr>
        <xdr:cNvPr id="311" name="直線コネクタ 310"/>
        <xdr:cNvCxnSpPr/>
      </xdr:nvCxnSpPr>
      <xdr:spPr>
        <a:xfrm flipV="1">
          <a:off x="15671800" y="5822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xdr:rowOff>
    </xdr:from>
    <xdr:to>
      <xdr:col>22</xdr:col>
      <xdr:colOff>565150</xdr:colOff>
      <xdr:row>35</xdr:row>
      <xdr:rowOff>1270</xdr:rowOff>
    </xdr:to>
    <xdr:cxnSp macro="">
      <xdr:nvCxnSpPr>
        <xdr:cNvPr id="314" name="直線コネクタ 313"/>
        <xdr:cNvCxnSpPr/>
      </xdr:nvCxnSpPr>
      <xdr:spPr>
        <a:xfrm flipV="1">
          <a:off x="14782800" y="5834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46990</xdr:rowOff>
    </xdr:to>
    <xdr:cxnSp macro="">
      <xdr:nvCxnSpPr>
        <xdr:cNvPr id="317" name="直線コネクタ 316"/>
        <xdr:cNvCxnSpPr/>
      </xdr:nvCxnSpPr>
      <xdr:spPr>
        <a:xfrm flipV="1">
          <a:off x="13893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35560</xdr:rowOff>
    </xdr:from>
    <xdr:to>
      <xdr:col>20</xdr:col>
      <xdr:colOff>158750</xdr:colOff>
      <xdr:row>35</xdr:row>
      <xdr:rowOff>46990</xdr:rowOff>
    </xdr:to>
    <xdr:cxnSp macro="">
      <xdr:nvCxnSpPr>
        <xdr:cNvPr id="320" name="直線コネクタ 319"/>
        <xdr:cNvCxnSpPr/>
      </xdr:nvCxnSpPr>
      <xdr:spPr>
        <a:xfrm>
          <a:off x="13004800" y="6036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114300</xdr:rowOff>
    </xdr:from>
    <xdr:to>
      <xdr:col>24</xdr:col>
      <xdr:colOff>82550</xdr:colOff>
      <xdr:row>34</xdr:row>
      <xdr:rowOff>44450</xdr:rowOff>
    </xdr:to>
    <xdr:sp macro="" textlink="">
      <xdr:nvSpPr>
        <xdr:cNvPr id="330" name="円/楕円 329"/>
        <xdr:cNvSpPr/>
      </xdr:nvSpPr>
      <xdr:spPr>
        <a:xfrm>
          <a:off x="16459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22877</xdr:rowOff>
    </xdr:from>
    <xdr:ext cx="762000" cy="259045"/>
    <xdr:sp macro="" textlink="">
      <xdr:nvSpPr>
        <xdr:cNvPr id="331" name="補助費等該当値テキスト"/>
        <xdr:cNvSpPr txBox="1"/>
      </xdr:nvSpPr>
      <xdr:spPr>
        <a:xfrm>
          <a:off x="16598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125730</xdr:rowOff>
    </xdr:from>
    <xdr:to>
      <xdr:col>22</xdr:col>
      <xdr:colOff>615950</xdr:colOff>
      <xdr:row>34</xdr:row>
      <xdr:rowOff>55880</xdr:rowOff>
    </xdr:to>
    <xdr:sp macro="" textlink="">
      <xdr:nvSpPr>
        <xdr:cNvPr id="332" name="円/楕円 331"/>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66057</xdr:rowOff>
    </xdr:from>
    <xdr:ext cx="736600" cy="259045"/>
    <xdr:sp macro="" textlink="">
      <xdr:nvSpPr>
        <xdr:cNvPr id="333" name="テキスト ボックス 332"/>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4" name="円/楕円 33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5" name="テキスト ボックス 33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6" name="円/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7" name="テキスト ボックス 33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156210</xdr:rowOff>
    </xdr:from>
    <xdr:to>
      <xdr:col>19</xdr:col>
      <xdr:colOff>6350</xdr:colOff>
      <xdr:row>35</xdr:row>
      <xdr:rowOff>86360</xdr:rowOff>
    </xdr:to>
    <xdr:sp macro="" textlink="">
      <xdr:nvSpPr>
        <xdr:cNvPr id="338" name="円/楕円 337"/>
        <xdr:cNvSpPr/>
      </xdr:nvSpPr>
      <xdr:spPr>
        <a:xfrm>
          <a:off x="12954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96537</xdr:rowOff>
    </xdr:from>
    <xdr:ext cx="762000" cy="259045"/>
    <xdr:sp macro="" textlink="">
      <xdr:nvSpPr>
        <xdr:cNvPr id="339" name="テキスト ボックス 338"/>
        <xdr:cNvSpPr txBox="1"/>
      </xdr:nvSpPr>
      <xdr:spPr>
        <a:xfrm>
          <a:off x="12623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合併時</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319</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千万円の地方債残高は、発行額を抑制することにより年々減少し、平成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年度末は</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281</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千万円となった。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今後も財政健全化計画に基づき、発行額の抑制等を実施し、可能な限り公債費の抑制を図りたい。</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58420</xdr:rowOff>
    </xdr:from>
    <xdr:to>
      <xdr:col>7</xdr:col>
      <xdr:colOff>15875</xdr:colOff>
      <xdr:row>75</xdr:row>
      <xdr:rowOff>71755</xdr:rowOff>
    </xdr:to>
    <xdr:cxnSp macro="">
      <xdr:nvCxnSpPr>
        <xdr:cNvPr id="371" name="直線コネクタ 370"/>
        <xdr:cNvCxnSpPr/>
      </xdr:nvCxnSpPr>
      <xdr:spPr>
        <a:xfrm>
          <a:off x="3987800" y="12917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58420</xdr:rowOff>
    </xdr:from>
    <xdr:to>
      <xdr:col>5</xdr:col>
      <xdr:colOff>549275</xdr:colOff>
      <xdr:row>75</xdr:row>
      <xdr:rowOff>69850</xdr:rowOff>
    </xdr:to>
    <xdr:cxnSp macro="">
      <xdr:nvCxnSpPr>
        <xdr:cNvPr id="374" name="直線コネクタ 373"/>
        <xdr:cNvCxnSpPr/>
      </xdr:nvCxnSpPr>
      <xdr:spPr>
        <a:xfrm flipV="1">
          <a:off x="3098800" y="12917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67945</xdr:rowOff>
    </xdr:from>
    <xdr:to>
      <xdr:col>4</xdr:col>
      <xdr:colOff>346075</xdr:colOff>
      <xdr:row>75</xdr:row>
      <xdr:rowOff>69850</xdr:rowOff>
    </xdr:to>
    <xdr:cxnSp macro="">
      <xdr:nvCxnSpPr>
        <xdr:cNvPr id="377" name="直線コネクタ 376"/>
        <xdr:cNvCxnSpPr/>
      </xdr:nvCxnSpPr>
      <xdr:spPr>
        <a:xfrm>
          <a:off x="2209800" y="12926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67945</xdr:rowOff>
    </xdr:from>
    <xdr:to>
      <xdr:col>3</xdr:col>
      <xdr:colOff>142875</xdr:colOff>
      <xdr:row>75</xdr:row>
      <xdr:rowOff>71755</xdr:rowOff>
    </xdr:to>
    <xdr:cxnSp macro="">
      <xdr:nvCxnSpPr>
        <xdr:cNvPr id="380" name="直線コネクタ 379"/>
        <xdr:cNvCxnSpPr/>
      </xdr:nvCxnSpPr>
      <xdr:spPr>
        <a:xfrm flipV="1">
          <a:off x="1320800" y="12926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20955</xdr:rowOff>
    </xdr:from>
    <xdr:to>
      <xdr:col>7</xdr:col>
      <xdr:colOff>66675</xdr:colOff>
      <xdr:row>75</xdr:row>
      <xdr:rowOff>122555</xdr:rowOff>
    </xdr:to>
    <xdr:sp macro="" textlink="">
      <xdr:nvSpPr>
        <xdr:cNvPr id="390" name="円/楕円 389"/>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164482</xdr:rowOff>
    </xdr:from>
    <xdr:ext cx="762000" cy="259045"/>
    <xdr:sp macro="" textlink="">
      <xdr:nvSpPr>
        <xdr:cNvPr id="391" name="公債費該当値テキスト"/>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xdr:rowOff>
    </xdr:from>
    <xdr:to>
      <xdr:col>5</xdr:col>
      <xdr:colOff>600075</xdr:colOff>
      <xdr:row>75</xdr:row>
      <xdr:rowOff>109220</xdr:rowOff>
    </xdr:to>
    <xdr:sp macro="" textlink="">
      <xdr:nvSpPr>
        <xdr:cNvPr id="392" name="円/楕円 391"/>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93997</xdr:rowOff>
    </xdr:from>
    <xdr:ext cx="736600" cy="259045"/>
    <xdr:sp macro="" textlink="">
      <xdr:nvSpPr>
        <xdr:cNvPr id="393" name="テキスト ボックス 392"/>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4" name="円/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95" name="テキスト ボックス 394"/>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17145</xdr:rowOff>
    </xdr:from>
    <xdr:to>
      <xdr:col>3</xdr:col>
      <xdr:colOff>193675</xdr:colOff>
      <xdr:row>75</xdr:row>
      <xdr:rowOff>118745</xdr:rowOff>
    </xdr:to>
    <xdr:sp macro="" textlink="">
      <xdr:nvSpPr>
        <xdr:cNvPr id="396" name="円/楕円 395"/>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103522</xdr:rowOff>
    </xdr:from>
    <xdr:ext cx="762000" cy="259045"/>
    <xdr:sp macro="" textlink="">
      <xdr:nvSpPr>
        <xdr:cNvPr id="397" name="テキスト ボックス 396"/>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20955</xdr:rowOff>
    </xdr:from>
    <xdr:to>
      <xdr:col>1</xdr:col>
      <xdr:colOff>676275</xdr:colOff>
      <xdr:row>75</xdr:row>
      <xdr:rowOff>122555</xdr:rowOff>
    </xdr:to>
    <xdr:sp macro="" textlink="">
      <xdr:nvSpPr>
        <xdr:cNvPr id="398" name="円/楕円 397"/>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107332</xdr:rowOff>
    </xdr:from>
    <xdr:ext cx="762000" cy="259045"/>
    <xdr:sp macro="" textlink="">
      <xdr:nvSpPr>
        <xdr:cNvPr id="399" name="テキスト ボックス 398"/>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公債費以外の経費の比率については、平成</a:t>
          </a:r>
          <a:r>
            <a:rPr kumimoji="1" lang="en-US" altLang="ja-JP" sz="1250">
              <a:latin typeface="ＭＳ Ｐゴシック"/>
            </a:rPr>
            <a:t>24</a:t>
          </a:r>
          <a:r>
            <a:rPr kumimoji="1" lang="ja-JP" altLang="en-US" sz="1250">
              <a:latin typeface="ＭＳ Ｐゴシック"/>
            </a:rPr>
            <a:t>年度から類似団体平均を</a:t>
          </a:r>
          <a:r>
            <a:rPr kumimoji="1" lang="ja-JP" altLang="en-US" sz="1250">
              <a:solidFill>
                <a:sysClr val="windowText" lastClr="000000"/>
              </a:solidFill>
              <a:latin typeface="ＭＳ Ｐゴシック"/>
            </a:rPr>
            <a:t>下回っている。</a:t>
          </a:r>
        </a:p>
        <a:p>
          <a:r>
            <a:rPr kumimoji="1" lang="ja-JP" altLang="en-US" sz="1250">
              <a:latin typeface="ＭＳ Ｐゴシック"/>
            </a:rPr>
            <a:t>　平成</a:t>
          </a:r>
          <a:r>
            <a:rPr kumimoji="1" lang="en-US" altLang="ja-JP" sz="1250">
              <a:latin typeface="ＭＳ Ｐゴシック"/>
            </a:rPr>
            <a:t>26</a:t>
          </a:r>
          <a:r>
            <a:rPr kumimoji="1" lang="ja-JP" altLang="en-US" sz="1250">
              <a:latin typeface="ＭＳ Ｐゴシック"/>
            </a:rPr>
            <a:t>年度は前年度と比較して増加しているが、主な要因は人件費が前年度と比較して増加したことである。</a:t>
          </a:r>
        </a:p>
        <a:p>
          <a:r>
            <a:rPr kumimoji="1" lang="ja-JP" altLang="en-US" sz="1250">
              <a:latin typeface="ＭＳ Ｐゴシック"/>
            </a:rPr>
            <a:t>　人件費については、定員管理適正化計画に基づき削減してはいるが、依然として類似団体と比較して高くなっているため、今後も制度の見直しを含め適正化を図りたい。</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16511</xdr:rowOff>
    </xdr:to>
    <xdr:cxnSp macro="">
      <xdr:nvCxnSpPr>
        <xdr:cNvPr id="432" name="直線コネクタ 431"/>
        <xdr:cNvCxnSpPr/>
      </xdr:nvCxnSpPr>
      <xdr:spPr>
        <a:xfrm>
          <a:off x="15671800" y="131610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8889</xdr:rowOff>
    </xdr:to>
    <xdr:cxnSp macro="">
      <xdr:nvCxnSpPr>
        <xdr:cNvPr id="435" name="直線コネクタ 434"/>
        <xdr:cNvCxnSpPr/>
      </xdr:nvCxnSpPr>
      <xdr:spPr>
        <a:xfrm flipV="1">
          <a:off x="14782800" y="13161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27939</xdr:rowOff>
    </xdr:to>
    <xdr:cxnSp macro="">
      <xdr:nvCxnSpPr>
        <xdr:cNvPr id="438" name="直線コネクタ 437"/>
        <xdr:cNvCxnSpPr/>
      </xdr:nvCxnSpPr>
      <xdr:spPr>
        <a:xfrm flipV="1">
          <a:off x="13893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27939</xdr:rowOff>
    </xdr:to>
    <xdr:cxnSp macro="">
      <xdr:nvCxnSpPr>
        <xdr:cNvPr id="441" name="直線コネクタ 440"/>
        <xdr:cNvCxnSpPr/>
      </xdr:nvCxnSpPr>
      <xdr:spPr>
        <a:xfrm>
          <a:off x="13004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51" name="円/楕円 450"/>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52"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53" name="円/楕円 452"/>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20337</xdr:rowOff>
    </xdr:from>
    <xdr:ext cx="736600" cy="259045"/>
    <xdr:sp macro="" textlink="">
      <xdr:nvSpPr>
        <xdr:cNvPr id="454" name="テキスト ボックス 453"/>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5" name="円/楕円 45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6" name="テキスト ボックス 45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57" name="円/楕円 456"/>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58" name="テキスト ボックス 457"/>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9" name="円/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60" name="テキスト ボックス 459"/>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鹿児島県南さつま市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120218</xdr:rowOff>
    </xdr:from>
    <xdr:to>
      <xdr:col>4</xdr:col>
      <xdr:colOff>1117600</xdr:colOff>
      <xdr:row>15</xdr:row>
      <xdr:rowOff>165379</xdr:rowOff>
    </xdr:to>
    <xdr:cxnSp macro="">
      <xdr:nvCxnSpPr>
        <xdr:cNvPr id="50" name="直線コネクタ 49"/>
        <xdr:cNvCxnSpPr/>
      </xdr:nvCxnSpPr>
      <xdr:spPr bwMode="auto">
        <a:xfrm flipV="1">
          <a:off x="5003800" y="2739593"/>
          <a:ext cx="647700" cy="45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79337</xdr:rowOff>
    </xdr:from>
    <xdr:to>
      <xdr:col>4</xdr:col>
      <xdr:colOff>469900</xdr:colOff>
      <xdr:row>15</xdr:row>
      <xdr:rowOff>165379</xdr:rowOff>
    </xdr:to>
    <xdr:cxnSp macro="">
      <xdr:nvCxnSpPr>
        <xdr:cNvPr id="53" name="直線コネクタ 52"/>
        <xdr:cNvCxnSpPr/>
      </xdr:nvCxnSpPr>
      <xdr:spPr bwMode="auto">
        <a:xfrm>
          <a:off x="4305300" y="2698712"/>
          <a:ext cx="698500" cy="8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67513</xdr:rowOff>
    </xdr:from>
    <xdr:to>
      <xdr:col>3</xdr:col>
      <xdr:colOff>904875</xdr:colOff>
      <xdr:row>15</xdr:row>
      <xdr:rowOff>79337</xdr:rowOff>
    </xdr:to>
    <xdr:cxnSp macro="">
      <xdr:nvCxnSpPr>
        <xdr:cNvPr id="56" name="直線コネクタ 55"/>
        <xdr:cNvCxnSpPr/>
      </xdr:nvCxnSpPr>
      <xdr:spPr bwMode="auto">
        <a:xfrm>
          <a:off x="3606800" y="2686888"/>
          <a:ext cx="698500" cy="1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49949</xdr:rowOff>
    </xdr:from>
    <xdr:to>
      <xdr:col>3</xdr:col>
      <xdr:colOff>206375</xdr:colOff>
      <xdr:row>15</xdr:row>
      <xdr:rowOff>67513</xdr:rowOff>
    </xdr:to>
    <xdr:cxnSp macro="">
      <xdr:nvCxnSpPr>
        <xdr:cNvPr id="59" name="直線コネクタ 58"/>
        <xdr:cNvCxnSpPr/>
      </xdr:nvCxnSpPr>
      <xdr:spPr bwMode="auto">
        <a:xfrm>
          <a:off x="2908300" y="266932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69418</xdr:rowOff>
    </xdr:from>
    <xdr:to>
      <xdr:col>5</xdr:col>
      <xdr:colOff>34925</xdr:colOff>
      <xdr:row>15</xdr:row>
      <xdr:rowOff>171018</xdr:rowOff>
    </xdr:to>
    <xdr:sp macro="" textlink="">
      <xdr:nvSpPr>
        <xdr:cNvPr id="69" name="円/楕円 68"/>
        <xdr:cNvSpPr/>
      </xdr:nvSpPr>
      <xdr:spPr bwMode="auto">
        <a:xfrm>
          <a:off x="56007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85945</xdr:rowOff>
    </xdr:from>
    <xdr:ext cx="762000" cy="259045"/>
    <xdr:sp macro="" textlink="">
      <xdr:nvSpPr>
        <xdr:cNvPr id="70" name="人口1人当たり決算額の推移該当値テキスト130"/>
        <xdr:cNvSpPr txBox="1"/>
      </xdr:nvSpPr>
      <xdr:spPr>
        <a:xfrm>
          <a:off x="5740400" y="25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124,284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114579</xdr:rowOff>
    </xdr:from>
    <xdr:to>
      <xdr:col>4</xdr:col>
      <xdr:colOff>520700</xdr:colOff>
      <xdr:row>16</xdr:row>
      <xdr:rowOff>44729</xdr:rowOff>
    </xdr:to>
    <xdr:sp macro="" textlink="">
      <xdr:nvSpPr>
        <xdr:cNvPr id="71" name="円/楕円 70"/>
        <xdr:cNvSpPr/>
      </xdr:nvSpPr>
      <xdr:spPr bwMode="auto">
        <a:xfrm>
          <a:off x="4953000" y="27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54906</xdr:rowOff>
    </xdr:from>
    <xdr:ext cx="736600" cy="259045"/>
    <xdr:sp macro="" textlink="">
      <xdr:nvSpPr>
        <xdr:cNvPr id="72" name="テキスト ボックス 71"/>
        <xdr:cNvSpPr txBox="1"/>
      </xdr:nvSpPr>
      <xdr:spPr>
        <a:xfrm>
          <a:off x="4622800" y="2502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28537</xdr:rowOff>
    </xdr:from>
    <xdr:to>
      <xdr:col>3</xdr:col>
      <xdr:colOff>955675</xdr:colOff>
      <xdr:row>15</xdr:row>
      <xdr:rowOff>130137</xdr:rowOff>
    </xdr:to>
    <xdr:sp macro="" textlink="">
      <xdr:nvSpPr>
        <xdr:cNvPr id="73" name="円/楕円 72"/>
        <xdr:cNvSpPr/>
      </xdr:nvSpPr>
      <xdr:spPr bwMode="auto">
        <a:xfrm>
          <a:off x="4254500" y="264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140314</xdr:rowOff>
    </xdr:from>
    <xdr:ext cx="762000" cy="259045"/>
    <xdr:sp macro="" textlink="">
      <xdr:nvSpPr>
        <xdr:cNvPr id="74" name="テキスト ボックス 73"/>
        <xdr:cNvSpPr txBox="1"/>
      </xdr:nvSpPr>
      <xdr:spPr>
        <a:xfrm>
          <a:off x="3924300" y="24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16713</xdr:rowOff>
    </xdr:from>
    <xdr:to>
      <xdr:col>3</xdr:col>
      <xdr:colOff>257175</xdr:colOff>
      <xdr:row>15</xdr:row>
      <xdr:rowOff>118313</xdr:rowOff>
    </xdr:to>
    <xdr:sp macro="" textlink="">
      <xdr:nvSpPr>
        <xdr:cNvPr id="75" name="円/楕円 74"/>
        <xdr:cNvSpPr/>
      </xdr:nvSpPr>
      <xdr:spPr bwMode="auto">
        <a:xfrm>
          <a:off x="3556000" y="263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128490</xdr:rowOff>
    </xdr:from>
    <xdr:ext cx="762000" cy="259045"/>
    <xdr:sp macro="" textlink="">
      <xdr:nvSpPr>
        <xdr:cNvPr id="76" name="テキスト ボックス 75"/>
        <xdr:cNvSpPr txBox="1"/>
      </xdr:nvSpPr>
      <xdr:spPr>
        <a:xfrm>
          <a:off x="3225800" y="24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128,434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170599</xdr:rowOff>
    </xdr:from>
    <xdr:to>
      <xdr:col>2</xdr:col>
      <xdr:colOff>692150</xdr:colOff>
      <xdr:row>15</xdr:row>
      <xdr:rowOff>100749</xdr:rowOff>
    </xdr:to>
    <xdr:sp macro="" textlink="">
      <xdr:nvSpPr>
        <xdr:cNvPr id="77" name="円/楕円 76"/>
        <xdr:cNvSpPr/>
      </xdr:nvSpPr>
      <xdr:spPr bwMode="auto">
        <a:xfrm>
          <a:off x="2857500" y="261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110926</xdr:rowOff>
    </xdr:from>
    <xdr:ext cx="762000" cy="259045"/>
    <xdr:sp macro="" textlink="">
      <xdr:nvSpPr>
        <xdr:cNvPr id="78" name="テキスト ボックス 77"/>
        <xdr:cNvSpPr txBox="1"/>
      </xdr:nvSpPr>
      <xdr:spPr>
        <a:xfrm>
          <a:off x="2527300" y="238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339865</xdr:rowOff>
    </xdr:from>
    <xdr:to>
      <xdr:col>4</xdr:col>
      <xdr:colOff>1117600</xdr:colOff>
      <xdr:row>37</xdr:row>
      <xdr:rowOff>340075</xdr:rowOff>
    </xdr:to>
    <xdr:cxnSp macro="">
      <xdr:nvCxnSpPr>
        <xdr:cNvPr id="112" name="直線コネクタ 111"/>
        <xdr:cNvCxnSpPr/>
      </xdr:nvCxnSpPr>
      <xdr:spPr bwMode="auto">
        <a:xfrm flipV="1">
          <a:off x="5003800" y="7464565"/>
          <a:ext cx="647700" cy="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326888</xdr:rowOff>
    </xdr:from>
    <xdr:to>
      <xdr:col>4</xdr:col>
      <xdr:colOff>469900</xdr:colOff>
      <xdr:row>37</xdr:row>
      <xdr:rowOff>340075</xdr:rowOff>
    </xdr:to>
    <xdr:cxnSp macro="">
      <xdr:nvCxnSpPr>
        <xdr:cNvPr id="115" name="直線コネクタ 114"/>
        <xdr:cNvCxnSpPr/>
      </xdr:nvCxnSpPr>
      <xdr:spPr bwMode="auto">
        <a:xfrm>
          <a:off x="4305300" y="7451588"/>
          <a:ext cx="698500" cy="1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307925</xdr:rowOff>
    </xdr:from>
    <xdr:to>
      <xdr:col>3</xdr:col>
      <xdr:colOff>904875</xdr:colOff>
      <xdr:row>37</xdr:row>
      <xdr:rowOff>326888</xdr:rowOff>
    </xdr:to>
    <xdr:cxnSp macro="">
      <xdr:nvCxnSpPr>
        <xdr:cNvPr id="118" name="直線コネクタ 117"/>
        <xdr:cNvCxnSpPr/>
      </xdr:nvCxnSpPr>
      <xdr:spPr bwMode="auto">
        <a:xfrm>
          <a:off x="3606800" y="7432625"/>
          <a:ext cx="698500" cy="18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291066</xdr:rowOff>
    </xdr:from>
    <xdr:to>
      <xdr:col>3</xdr:col>
      <xdr:colOff>206375</xdr:colOff>
      <xdr:row>37</xdr:row>
      <xdr:rowOff>307925</xdr:rowOff>
    </xdr:to>
    <xdr:cxnSp macro="">
      <xdr:nvCxnSpPr>
        <xdr:cNvPr id="121" name="直線コネクタ 120"/>
        <xdr:cNvCxnSpPr/>
      </xdr:nvCxnSpPr>
      <xdr:spPr bwMode="auto">
        <a:xfrm>
          <a:off x="2908300" y="7415766"/>
          <a:ext cx="698500" cy="1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289065</xdr:rowOff>
    </xdr:from>
    <xdr:to>
      <xdr:col>5</xdr:col>
      <xdr:colOff>34925</xdr:colOff>
      <xdr:row>38</xdr:row>
      <xdr:rowOff>47765</xdr:rowOff>
    </xdr:to>
    <xdr:sp macro="" textlink="">
      <xdr:nvSpPr>
        <xdr:cNvPr id="131" name="円/楕円 130"/>
        <xdr:cNvSpPr/>
      </xdr:nvSpPr>
      <xdr:spPr bwMode="auto">
        <a:xfrm>
          <a:off x="5600700" y="74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289275</xdr:rowOff>
    </xdr:from>
    <xdr:to>
      <xdr:col>4</xdr:col>
      <xdr:colOff>520700</xdr:colOff>
      <xdr:row>38</xdr:row>
      <xdr:rowOff>47975</xdr:rowOff>
    </xdr:to>
    <xdr:sp macro="" textlink="">
      <xdr:nvSpPr>
        <xdr:cNvPr id="133" name="円/楕円 132"/>
        <xdr:cNvSpPr/>
      </xdr:nvSpPr>
      <xdr:spPr bwMode="auto">
        <a:xfrm>
          <a:off x="4953000" y="741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32752</xdr:rowOff>
    </xdr:from>
    <xdr:ext cx="736600" cy="259045"/>
    <xdr:sp macro="" textlink="">
      <xdr:nvSpPr>
        <xdr:cNvPr id="134" name="テキスト ボックス 133"/>
        <xdr:cNvSpPr txBox="1"/>
      </xdr:nvSpPr>
      <xdr:spPr>
        <a:xfrm>
          <a:off x="4622800" y="75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276088</xdr:rowOff>
    </xdr:from>
    <xdr:to>
      <xdr:col>3</xdr:col>
      <xdr:colOff>955675</xdr:colOff>
      <xdr:row>38</xdr:row>
      <xdr:rowOff>34788</xdr:rowOff>
    </xdr:to>
    <xdr:sp macro="" textlink="">
      <xdr:nvSpPr>
        <xdr:cNvPr id="135" name="円/楕円 134"/>
        <xdr:cNvSpPr/>
      </xdr:nvSpPr>
      <xdr:spPr bwMode="auto">
        <a:xfrm>
          <a:off x="4254500" y="740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19565</xdr:rowOff>
    </xdr:from>
    <xdr:ext cx="762000" cy="259045"/>
    <xdr:sp macro="" textlink="">
      <xdr:nvSpPr>
        <xdr:cNvPr id="136" name="テキスト ボックス 135"/>
        <xdr:cNvSpPr txBox="1"/>
      </xdr:nvSpPr>
      <xdr:spPr>
        <a:xfrm>
          <a:off x="3924300" y="74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257125</xdr:rowOff>
    </xdr:from>
    <xdr:to>
      <xdr:col>3</xdr:col>
      <xdr:colOff>257175</xdr:colOff>
      <xdr:row>38</xdr:row>
      <xdr:rowOff>15825</xdr:rowOff>
    </xdr:to>
    <xdr:sp macro="" textlink="">
      <xdr:nvSpPr>
        <xdr:cNvPr id="137" name="円/楕円 136"/>
        <xdr:cNvSpPr/>
      </xdr:nvSpPr>
      <xdr:spPr bwMode="auto">
        <a:xfrm>
          <a:off x="3556000" y="73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602</xdr:rowOff>
    </xdr:from>
    <xdr:ext cx="762000" cy="259045"/>
    <xdr:sp macro="" textlink="">
      <xdr:nvSpPr>
        <xdr:cNvPr id="138" name="テキスト ボックス 137"/>
        <xdr:cNvSpPr txBox="1"/>
      </xdr:nvSpPr>
      <xdr:spPr>
        <a:xfrm>
          <a:off x="3225800" y="74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32,513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240266</xdr:rowOff>
    </xdr:from>
    <xdr:to>
      <xdr:col>2</xdr:col>
      <xdr:colOff>692150</xdr:colOff>
      <xdr:row>37</xdr:row>
      <xdr:rowOff>341866</xdr:rowOff>
    </xdr:to>
    <xdr:sp macro="" textlink="">
      <xdr:nvSpPr>
        <xdr:cNvPr id="139" name="円/楕円 138"/>
        <xdr:cNvSpPr/>
      </xdr:nvSpPr>
      <xdr:spPr bwMode="auto">
        <a:xfrm>
          <a:off x="2857500" y="736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9143</xdr:rowOff>
    </xdr:from>
    <xdr:ext cx="762000" cy="259045"/>
    <xdr:sp macro="" textlink="">
      <xdr:nvSpPr>
        <xdr:cNvPr id="140" name="テキスト ボックス 139"/>
        <xdr:cNvSpPr txBox="1"/>
      </xdr:nvSpPr>
      <xdr:spPr>
        <a:xfrm>
          <a:off x="2527300" y="713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実質収支比率については、毎年度、着実な財源の確保を図ることにより、適正な水準といわれる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財政調整基金残高については、合併以降、適正な水準といわれる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％程度となっていることから、今後も現状を維持していきたい。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毎年度、各会計において黒字を計上しており、連結赤字比率は無しとなっている。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ただし、法非適用企業については、人件費、公債費等の基準外繰出を行った結果黒字決算となっている実態等があることから、今後は人員配置の見直し等を行い、経営の健全化に向けた取り組みを図りたい。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分子）については、元利償還金公営企業債繰入金が減少傾向にある一方、元利償還金、債務負担行為支出金は増加したが、算入公債費等が大幅に増加したため、比率は前年度とほぼ同じとなっている。（単年度比率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発行額を抑制する一方、繰上償還等を実施した効果が現れている。算入公債費等については、過疎債や合併特例債等の後年度交付税算入される比率の高いものを重点的に借り入れを行っていることから元利償還金に対する算入比率が年々高く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今後も、発行額の抑制や可能な範囲での繰上償還等を行い、比率の改善に努めていく。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職員数の減少による退職手当支給見込額のほか、地方債残高の減少による負担見込額が減額となり、年々減少傾向にある一方、将来負担額を軽減する充当可能財源については、充当可能基金の大幅な増額などにより、将来負担額は大きく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需要額算入見込額については、過疎債、合併特例債など後年度交付税算入される比率の高いものを重点的に借り入れを行っていることから、残高に占める算入額の割合も年々高くなっている。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これにより、将来負担比率は大幅な改善が図られている。（将来負担比率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今後も、実施事業の適正化を図り、財政の健全化に努め、将来への負担を軽減していく。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23733838</v>
      </c>
      <c r="BO4" s="349"/>
      <c r="BP4" s="349"/>
      <c r="BQ4" s="349"/>
      <c r="BR4" s="349"/>
      <c r="BS4" s="349"/>
      <c r="BT4" s="349"/>
      <c r="BU4" s="350"/>
      <c r="BV4" s="348">
        <v>24459315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22952080</v>
      </c>
      <c r="BO5" s="386"/>
      <c r="BP5" s="386"/>
      <c r="BQ5" s="386"/>
      <c r="BR5" s="386"/>
      <c r="BS5" s="386"/>
      <c r="BT5" s="386"/>
      <c r="BU5" s="387"/>
      <c r="BV5" s="385">
        <v>23817400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781758</v>
      </c>
      <c r="BO6" s="386"/>
      <c r="BP6" s="386"/>
      <c r="BQ6" s="386"/>
      <c r="BR6" s="386"/>
      <c r="BS6" s="386"/>
      <c r="BT6" s="386"/>
      <c r="BU6" s="387"/>
      <c r="BV6" s="385">
        <v>641915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62512</v>
      </c>
      <c r="BO7" s="386"/>
      <c r="BP7" s="386"/>
      <c r="BQ7" s="386"/>
      <c r="BR7" s="386"/>
      <c r="BS7" s="386"/>
      <c r="BT7" s="386"/>
      <c r="BU7" s="387"/>
      <c r="BV7" s="385">
        <v>18698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14130282</v>
      </c>
      <c r="CU7" s="386"/>
      <c r="CV7" s="386"/>
      <c r="CW7" s="386"/>
      <c r="CX7" s="386"/>
      <c r="CY7" s="386"/>
      <c r="CZ7" s="386"/>
      <c r="DA7" s="387"/>
      <c r="DB7" s="385">
        <v>14207530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719246</v>
      </c>
      <c r="BO8" s="386"/>
      <c r="BP8" s="386"/>
      <c r="BQ8" s="386"/>
      <c r="BR8" s="386"/>
      <c r="BS8" s="386"/>
      <c r="BT8" s="386"/>
      <c r="BU8" s="387"/>
      <c r="BV8" s="385">
        <v>623217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38704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96029</v>
      </c>
      <c r="BO9" s="386"/>
      <c r="BP9" s="386"/>
      <c r="BQ9" s="386"/>
      <c r="BR9" s="386"/>
      <c r="BS9" s="386"/>
      <c r="BT9" s="386"/>
      <c r="BU9" s="387"/>
      <c r="BV9" s="385">
        <v>-65524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41677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2955</v>
      </c>
      <c r="BO10" s="386"/>
      <c r="BP10" s="386"/>
      <c r="BQ10" s="386"/>
      <c r="BR10" s="386"/>
      <c r="BS10" s="386"/>
      <c r="BT10" s="386"/>
      <c r="BU10" s="387"/>
      <c r="BV10" s="385">
        <v>3224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1530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36782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36710</v>
      </c>
      <c r="S13" s="467"/>
      <c r="T13" s="467"/>
      <c r="U13" s="467"/>
      <c r="V13" s="468"/>
      <c r="W13" s="401" t="s">
        <v>123</v>
      </c>
      <c r="X13" s="402"/>
      <c r="Y13" s="402"/>
      <c r="Z13" s="402"/>
      <c r="AA13" s="402"/>
      <c r="AB13" s="392"/>
      <c r="AC13" s="436">
        <v>1939</v>
      </c>
      <c r="AD13" s="437"/>
      <c r="AE13" s="437"/>
      <c r="AF13" s="437"/>
      <c r="AG13" s="476"/>
      <c r="AH13" s="436">
        <v>2576</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98984</v>
      </c>
      <c r="BO13" s="386"/>
      <c r="BP13" s="386"/>
      <c r="BQ13" s="386"/>
      <c r="BR13" s="386"/>
      <c r="BS13" s="386"/>
      <c r="BT13" s="386"/>
      <c r="BU13" s="387"/>
      <c r="BV13" s="385">
        <v>-60770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37446</v>
      </c>
      <c r="S14" s="467"/>
      <c r="T14" s="467"/>
      <c r="U14" s="467"/>
      <c r="V14" s="468"/>
      <c r="W14" s="375"/>
      <c r="X14" s="376"/>
      <c r="Y14" s="376"/>
      <c r="Z14" s="376"/>
      <c r="AA14" s="376"/>
      <c r="AB14" s="365"/>
      <c r="AC14" s="469">
        <v>12.3</v>
      </c>
      <c r="AD14" s="470"/>
      <c r="AE14" s="470"/>
      <c r="AF14" s="470"/>
      <c r="AG14" s="471"/>
      <c r="AH14" s="469">
        <v>14.5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37370</v>
      </c>
      <c r="S15" s="467"/>
      <c r="T15" s="467"/>
      <c r="U15" s="467"/>
      <c r="V15" s="468"/>
      <c r="W15" s="401" t="s">
        <v>129</v>
      </c>
      <c r="X15" s="402"/>
      <c r="Y15" s="402"/>
      <c r="Z15" s="402"/>
      <c r="AA15" s="402"/>
      <c r="AB15" s="392"/>
      <c r="AC15" s="436">
        <v>3310</v>
      </c>
      <c r="AD15" s="437"/>
      <c r="AE15" s="437"/>
      <c r="AF15" s="437"/>
      <c r="AG15" s="476"/>
      <c r="AH15" s="436">
        <v>4124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2933900</v>
      </c>
      <c r="BO15" s="349"/>
      <c r="BP15" s="349"/>
      <c r="BQ15" s="349"/>
      <c r="BR15" s="349"/>
      <c r="BS15" s="349"/>
      <c r="BT15" s="349"/>
      <c r="BU15" s="350"/>
      <c r="BV15" s="348">
        <v>2850683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v>
      </c>
      <c r="AD16" s="470"/>
      <c r="AE16" s="470"/>
      <c r="AF16" s="470"/>
      <c r="AG16" s="471"/>
      <c r="AH16" s="469">
        <v>23.3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10523932</v>
      </c>
      <c r="BO16" s="386"/>
      <c r="BP16" s="386"/>
      <c r="BQ16" s="386"/>
      <c r="BR16" s="386"/>
      <c r="BS16" s="386"/>
      <c r="BT16" s="386"/>
      <c r="BU16" s="387"/>
      <c r="BV16" s="385">
        <v>10356365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10522</v>
      </c>
      <c r="AD17" s="437"/>
      <c r="AE17" s="437"/>
      <c r="AF17" s="437"/>
      <c r="AG17" s="476"/>
      <c r="AH17" s="436">
        <v>10990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3721725</v>
      </c>
      <c r="BO17" s="386"/>
      <c r="BP17" s="386"/>
      <c r="BQ17" s="386"/>
      <c r="BR17" s="386"/>
      <c r="BS17" s="386"/>
      <c r="BT17" s="386"/>
      <c r="BU17" s="387"/>
      <c r="BV17" s="385">
        <v>3632374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283.58999999999997</v>
      </c>
      <c r="M18" s="498"/>
      <c r="N18" s="498"/>
      <c r="O18" s="498"/>
      <c r="P18" s="498"/>
      <c r="Q18" s="498"/>
      <c r="R18" s="499"/>
      <c r="S18" s="499"/>
      <c r="T18" s="499"/>
      <c r="U18" s="499"/>
      <c r="V18" s="500"/>
      <c r="W18" s="403"/>
      <c r="X18" s="404"/>
      <c r="Y18" s="404"/>
      <c r="Z18" s="404"/>
      <c r="AA18" s="404"/>
      <c r="AB18" s="395"/>
      <c r="AC18" s="501">
        <v>66.7</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12908532</v>
      </c>
      <c r="BO18" s="386"/>
      <c r="BP18" s="386"/>
      <c r="BQ18" s="386"/>
      <c r="BR18" s="386"/>
      <c r="BS18" s="386"/>
      <c r="BT18" s="386"/>
      <c r="BU18" s="387"/>
      <c r="BV18" s="385">
        <v>12657471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136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16867892</v>
      </c>
      <c r="BO19" s="386"/>
      <c r="BP19" s="386"/>
      <c r="BQ19" s="386"/>
      <c r="BR19" s="386"/>
      <c r="BS19" s="386"/>
      <c r="BT19" s="386"/>
      <c r="BU19" s="387"/>
      <c r="BV19" s="385">
        <v>17199904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16419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28156046</v>
      </c>
      <c r="BO23" s="386"/>
      <c r="BP23" s="386"/>
      <c r="BQ23" s="386"/>
      <c r="BR23" s="386"/>
      <c r="BS23" s="386"/>
      <c r="BT23" s="386"/>
      <c r="BU23" s="387"/>
      <c r="BV23" s="385">
        <v>28639956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7515</v>
      </c>
      <c r="R24" s="437"/>
      <c r="S24" s="437"/>
      <c r="T24" s="437"/>
      <c r="U24" s="437"/>
      <c r="V24" s="476"/>
      <c r="W24" s="531"/>
      <c r="X24" s="519"/>
      <c r="Y24" s="520"/>
      <c r="Z24" s="435" t="s">
        <v>152</v>
      </c>
      <c r="AA24" s="415"/>
      <c r="AB24" s="415"/>
      <c r="AC24" s="415"/>
      <c r="AD24" s="415"/>
      <c r="AE24" s="415"/>
      <c r="AF24" s="415"/>
      <c r="AG24" s="416"/>
      <c r="AH24" s="436">
        <v>472</v>
      </c>
      <c r="AI24" s="437"/>
      <c r="AJ24" s="437"/>
      <c r="AK24" s="437"/>
      <c r="AL24" s="476"/>
      <c r="AM24" s="436">
        <v>1570816</v>
      </c>
      <c r="AN24" s="437"/>
      <c r="AO24" s="437"/>
      <c r="AP24" s="437"/>
      <c r="AQ24" s="437"/>
      <c r="AR24" s="476"/>
      <c r="AS24" s="436">
        <v>3328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21225430</v>
      </c>
      <c r="BO24" s="386"/>
      <c r="BP24" s="386"/>
      <c r="BQ24" s="386"/>
      <c r="BR24" s="386"/>
      <c r="BS24" s="386"/>
      <c r="BT24" s="386"/>
      <c r="BU24" s="387"/>
      <c r="BV24" s="385">
        <v>21804728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6138</v>
      </c>
      <c r="R25" s="437"/>
      <c r="S25" s="437"/>
      <c r="T25" s="437"/>
      <c r="U25" s="437"/>
      <c r="V25" s="476"/>
      <c r="W25" s="531"/>
      <c r="X25" s="519"/>
      <c r="Y25" s="520"/>
      <c r="Z25" s="435" t="s">
        <v>155</v>
      </c>
      <c r="AA25" s="415"/>
      <c r="AB25" s="415"/>
      <c r="AC25" s="415"/>
      <c r="AD25" s="415"/>
      <c r="AE25" s="415"/>
      <c r="AF25" s="415"/>
      <c r="AG25" s="416"/>
      <c r="AH25" s="436">
        <v>86</v>
      </c>
      <c r="AI25" s="437"/>
      <c r="AJ25" s="437"/>
      <c r="AK25" s="437"/>
      <c r="AL25" s="476"/>
      <c r="AM25" s="436">
        <v>243810</v>
      </c>
      <c r="AN25" s="437"/>
      <c r="AO25" s="437"/>
      <c r="AP25" s="437"/>
      <c r="AQ25" s="437"/>
      <c r="AR25" s="476"/>
      <c r="AS25" s="436">
        <v>2835</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1245444</v>
      </c>
      <c r="BO25" s="349"/>
      <c r="BP25" s="349"/>
      <c r="BQ25" s="349"/>
      <c r="BR25" s="349"/>
      <c r="BS25" s="349"/>
      <c r="BT25" s="349"/>
      <c r="BU25" s="350"/>
      <c r="BV25" s="348">
        <v>1073807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5824</v>
      </c>
      <c r="R26" s="437"/>
      <c r="S26" s="437"/>
      <c r="T26" s="437"/>
      <c r="U26" s="437"/>
      <c r="V26" s="476"/>
      <c r="W26" s="531"/>
      <c r="X26" s="519"/>
      <c r="Y26" s="520"/>
      <c r="Z26" s="435" t="s">
        <v>158</v>
      </c>
      <c r="AA26" s="541"/>
      <c r="AB26" s="541"/>
      <c r="AC26" s="541"/>
      <c r="AD26" s="541"/>
      <c r="AE26" s="541"/>
      <c r="AF26" s="541"/>
      <c r="AG26" s="542"/>
      <c r="AH26" s="436">
        <v>8</v>
      </c>
      <c r="AI26" s="437"/>
      <c r="AJ26" s="437"/>
      <c r="AK26" s="437"/>
      <c r="AL26" s="476"/>
      <c r="AM26" s="436">
        <v>26256</v>
      </c>
      <c r="AN26" s="437"/>
      <c r="AO26" s="437"/>
      <c r="AP26" s="437"/>
      <c r="AQ26" s="437"/>
      <c r="AR26" s="476"/>
      <c r="AS26" s="436">
        <v>3282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3970</v>
      </c>
      <c r="R27" s="437"/>
      <c r="S27" s="437"/>
      <c r="T27" s="437"/>
      <c r="U27" s="437"/>
      <c r="V27" s="476"/>
      <c r="W27" s="531"/>
      <c r="X27" s="519"/>
      <c r="Y27" s="520"/>
      <c r="Z27" s="435" t="s">
        <v>161</v>
      </c>
      <c r="AA27" s="415"/>
      <c r="AB27" s="415"/>
      <c r="AC27" s="415"/>
      <c r="AD27" s="415"/>
      <c r="AE27" s="415"/>
      <c r="AF27" s="415"/>
      <c r="AG27" s="416"/>
      <c r="AH27" s="436">
        <v>6</v>
      </c>
      <c r="AI27" s="437"/>
      <c r="AJ27" s="437"/>
      <c r="AK27" s="437"/>
      <c r="AL27" s="476"/>
      <c r="AM27" s="436">
        <v>24228</v>
      </c>
      <c r="AN27" s="437"/>
      <c r="AO27" s="437"/>
      <c r="AP27" s="437"/>
      <c r="AQ27" s="437"/>
      <c r="AR27" s="476"/>
      <c r="AS27" s="436">
        <v>4038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1192880</v>
      </c>
      <c r="BO27" s="555"/>
      <c r="BP27" s="555"/>
      <c r="BQ27" s="555"/>
      <c r="BR27" s="555"/>
      <c r="BS27" s="555"/>
      <c r="BT27" s="555"/>
      <c r="BU27" s="556"/>
      <c r="BV27" s="554">
        <v>1136316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3180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1527602</v>
      </c>
      <c r="BO28" s="349"/>
      <c r="BP28" s="349"/>
      <c r="BQ28" s="349"/>
      <c r="BR28" s="349"/>
      <c r="BS28" s="349"/>
      <c r="BT28" s="349"/>
      <c r="BU28" s="350"/>
      <c r="BV28" s="348">
        <v>1524647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2950</v>
      </c>
      <c r="R29" s="437"/>
      <c r="S29" s="437"/>
      <c r="T29" s="437"/>
      <c r="U29" s="437"/>
      <c r="V29" s="476"/>
      <c r="W29" s="532"/>
      <c r="X29" s="533"/>
      <c r="Y29" s="534"/>
      <c r="Z29" s="435" t="s">
        <v>168</v>
      </c>
      <c r="AA29" s="415"/>
      <c r="AB29" s="415"/>
      <c r="AC29" s="415"/>
      <c r="AD29" s="415"/>
      <c r="AE29" s="415"/>
      <c r="AF29" s="415"/>
      <c r="AG29" s="416"/>
      <c r="AH29" s="436">
        <v>478</v>
      </c>
      <c r="AI29" s="437"/>
      <c r="AJ29" s="437"/>
      <c r="AK29" s="437"/>
      <c r="AL29" s="476"/>
      <c r="AM29" s="436">
        <v>1595044</v>
      </c>
      <c r="AN29" s="437"/>
      <c r="AO29" s="437"/>
      <c r="AP29" s="437"/>
      <c r="AQ29" s="437"/>
      <c r="AR29" s="476"/>
      <c r="AS29" s="436">
        <v>3337</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6008959</v>
      </c>
      <c r="BO29" s="386"/>
      <c r="BP29" s="386"/>
      <c r="BQ29" s="386"/>
      <c r="BR29" s="386"/>
      <c r="BS29" s="386"/>
      <c r="BT29" s="386"/>
      <c r="BU29" s="387"/>
      <c r="BV29" s="385">
        <v>4935679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5135851</v>
      </c>
      <c r="BO30" s="555"/>
      <c r="BP30" s="555"/>
      <c r="BQ30" s="555"/>
      <c r="BR30" s="555"/>
      <c r="BS30" s="555"/>
      <c r="BT30" s="555"/>
      <c r="BU30" s="556"/>
      <c r="BV30" s="554">
        <v>5030598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南薩地区衛生管理組合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笠沙恵比寿</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漁業集落環境整備事業特別会計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杜氏の里笠沙</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農業集落排水事業特別会計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南さつま市農業公社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特別養護老人ホーム事業特別会計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IF('各会計、関係団体の財政状況及び健全化判断比率'!B38="","",'各会計、関係団体の財政状況及び健全化判断比率'!B38)</f>
        <v>土地区画整理特別会計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交通災害共済特別会計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3059112</v>
      </c>
      <c r="S5" s="583"/>
      <c r="T5" s="583"/>
      <c r="U5" s="583"/>
      <c r="V5" s="583"/>
      <c r="W5" s="583"/>
      <c r="X5" s="583"/>
      <c r="Y5" s="584"/>
      <c r="Z5" s="585">
        <v>12.9</v>
      </c>
      <c r="AA5" s="585"/>
      <c r="AB5" s="585"/>
      <c r="AC5" s="585"/>
      <c r="AD5" s="586">
        <v>3059112</v>
      </c>
      <c r="AE5" s="586"/>
      <c r="AF5" s="586"/>
      <c r="AG5" s="586"/>
      <c r="AH5" s="586"/>
      <c r="AI5" s="586"/>
      <c r="AJ5" s="586"/>
      <c r="AK5" s="586"/>
      <c r="AL5" s="587">
        <v>22.7</v>
      </c>
      <c r="AM5" s="588"/>
      <c r="AN5" s="588"/>
      <c r="AO5" s="589"/>
      <c r="AP5" s="579" t="s">
        <v>206</v>
      </c>
      <c r="AQ5" s="580"/>
      <c r="AR5" s="580"/>
      <c r="AS5" s="580"/>
      <c r="AT5" s="580"/>
      <c r="AU5" s="580"/>
      <c r="AV5" s="580"/>
      <c r="AW5" s="580"/>
      <c r="AX5" s="580"/>
      <c r="AY5" s="580"/>
      <c r="AZ5" s="580"/>
      <c r="BA5" s="580"/>
      <c r="BB5" s="580"/>
      <c r="BC5" s="580"/>
      <c r="BD5" s="580"/>
      <c r="BE5" s="580"/>
      <c r="BF5" s="581"/>
      <c r="BG5" s="593">
        <v>3059112</v>
      </c>
      <c r="BH5" s="594"/>
      <c r="BI5" s="594"/>
      <c r="BJ5" s="594"/>
      <c r="BK5" s="594"/>
      <c r="BL5" s="594"/>
      <c r="BM5" s="594"/>
      <c r="BN5" s="595"/>
      <c r="BO5" s="596">
        <v>100</v>
      </c>
      <c r="BP5" s="596"/>
      <c r="BQ5" s="596"/>
      <c r="BR5" s="596"/>
      <c r="BS5" s="597">
        <v>20034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220974</v>
      </c>
      <c r="S6" s="594"/>
      <c r="T6" s="594"/>
      <c r="U6" s="594"/>
      <c r="V6" s="594"/>
      <c r="W6" s="594"/>
      <c r="X6" s="594"/>
      <c r="Y6" s="595"/>
      <c r="Z6" s="596">
        <v>0.9</v>
      </c>
      <c r="AA6" s="596"/>
      <c r="AB6" s="596"/>
      <c r="AC6" s="596"/>
      <c r="AD6" s="597">
        <v>220974</v>
      </c>
      <c r="AE6" s="597"/>
      <c r="AF6" s="597"/>
      <c r="AG6" s="597"/>
      <c r="AH6" s="597"/>
      <c r="AI6" s="597"/>
      <c r="AJ6" s="597"/>
      <c r="AK6" s="597"/>
      <c r="AL6" s="598">
        <v>1.6</v>
      </c>
      <c r="AM6" s="599"/>
      <c r="AN6" s="599"/>
      <c r="AO6" s="600"/>
      <c r="AP6" s="590" t="s">
        <v>211</v>
      </c>
      <c r="AQ6" s="591"/>
      <c r="AR6" s="591"/>
      <c r="AS6" s="591"/>
      <c r="AT6" s="591"/>
      <c r="AU6" s="591"/>
      <c r="AV6" s="591"/>
      <c r="AW6" s="591"/>
      <c r="AX6" s="591"/>
      <c r="AY6" s="591"/>
      <c r="AZ6" s="591"/>
      <c r="BA6" s="591"/>
      <c r="BB6" s="591"/>
      <c r="BC6" s="591"/>
      <c r="BD6" s="591"/>
      <c r="BE6" s="591"/>
      <c r="BF6" s="592"/>
      <c r="BG6" s="593">
        <v>3059112</v>
      </c>
      <c r="BH6" s="594"/>
      <c r="BI6" s="594"/>
      <c r="BJ6" s="594"/>
      <c r="BK6" s="594"/>
      <c r="BL6" s="594"/>
      <c r="BM6" s="594"/>
      <c r="BN6" s="595"/>
      <c r="BO6" s="596">
        <v>100</v>
      </c>
      <c r="BP6" s="596"/>
      <c r="BQ6" s="596"/>
      <c r="BR6" s="596"/>
      <c r="BS6" s="597">
        <v>20034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182320</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182320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4980</v>
      </c>
      <c r="S7" s="594"/>
      <c r="T7" s="594"/>
      <c r="U7" s="594"/>
      <c r="V7" s="594"/>
      <c r="W7" s="594"/>
      <c r="X7" s="594"/>
      <c r="Y7" s="595"/>
      <c r="Z7" s="596">
        <v>0</v>
      </c>
      <c r="AA7" s="596"/>
      <c r="AB7" s="596"/>
      <c r="AC7" s="596"/>
      <c r="AD7" s="597">
        <v>4980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1259568</v>
      </c>
      <c r="BH7" s="594"/>
      <c r="BI7" s="594"/>
      <c r="BJ7" s="594"/>
      <c r="BK7" s="594"/>
      <c r="BL7" s="594"/>
      <c r="BM7" s="594"/>
      <c r="BN7" s="595"/>
      <c r="BO7" s="596">
        <v>41.2</v>
      </c>
      <c r="BP7" s="596"/>
      <c r="BQ7" s="596"/>
      <c r="BR7" s="596"/>
      <c r="BS7" s="597">
        <v>20034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4558178</v>
      </c>
      <c r="CS7" s="594"/>
      <c r="CT7" s="594"/>
      <c r="CU7" s="594"/>
      <c r="CV7" s="594"/>
      <c r="CW7" s="594"/>
      <c r="CX7" s="594"/>
      <c r="CY7" s="595"/>
      <c r="CZ7" s="596">
        <v>19.899999999999999</v>
      </c>
      <c r="DA7" s="596"/>
      <c r="DB7" s="596"/>
      <c r="DC7" s="596"/>
      <c r="DD7" s="602">
        <v>528338</v>
      </c>
      <c r="DE7" s="594"/>
      <c r="DF7" s="594"/>
      <c r="DG7" s="594"/>
      <c r="DH7" s="594"/>
      <c r="DI7" s="594"/>
      <c r="DJ7" s="594"/>
      <c r="DK7" s="594"/>
      <c r="DL7" s="594"/>
      <c r="DM7" s="594"/>
      <c r="DN7" s="594"/>
      <c r="DO7" s="594"/>
      <c r="DP7" s="595"/>
      <c r="DQ7" s="602">
        <v>3853328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14194</v>
      </c>
      <c r="S8" s="594"/>
      <c r="T8" s="594"/>
      <c r="U8" s="594"/>
      <c r="V8" s="594"/>
      <c r="W8" s="594"/>
      <c r="X8" s="594"/>
      <c r="Y8" s="595"/>
      <c r="Z8" s="596">
        <v>0.1</v>
      </c>
      <c r="AA8" s="596"/>
      <c r="AB8" s="596"/>
      <c r="AC8" s="596"/>
      <c r="AD8" s="597">
        <v>14194</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52035</v>
      </c>
      <c r="BH8" s="594"/>
      <c r="BI8" s="594"/>
      <c r="BJ8" s="594"/>
      <c r="BK8" s="594"/>
      <c r="BL8" s="594"/>
      <c r="BM8" s="594"/>
      <c r="BN8" s="595"/>
      <c r="BO8" s="596">
        <v>1.7</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7017329</v>
      </c>
      <c r="CS8" s="594"/>
      <c r="CT8" s="594"/>
      <c r="CU8" s="594"/>
      <c r="CV8" s="594"/>
      <c r="CW8" s="594"/>
      <c r="CX8" s="594"/>
      <c r="CY8" s="595"/>
      <c r="CZ8" s="596">
        <v>30.6</v>
      </c>
      <c r="DA8" s="596"/>
      <c r="DB8" s="596"/>
      <c r="DC8" s="596"/>
      <c r="DD8" s="602">
        <v>20067</v>
      </c>
      <c r="DE8" s="594"/>
      <c r="DF8" s="594"/>
      <c r="DG8" s="594"/>
      <c r="DH8" s="594"/>
      <c r="DI8" s="594"/>
      <c r="DJ8" s="594"/>
      <c r="DK8" s="594"/>
      <c r="DL8" s="594"/>
      <c r="DM8" s="594"/>
      <c r="DN8" s="594"/>
      <c r="DO8" s="594"/>
      <c r="DP8" s="595"/>
      <c r="DQ8" s="602">
        <v>3668256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9685</v>
      </c>
      <c r="S9" s="594"/>
      <c r="T9" s="594"/>
      <c r="U9" s="594"/>
      <c r="V9" s="594"/>
      <c r="W9" s="594"/>
      <c r="X9" s="594"/>
      <c r="Y9" s="595"/>
      <c r="Z9" s="596">
        <v>0</v>
      </c>
      <c r="AA9" s="596"/>
      <c r="AB9" s="596"/>
      <c r="AC9" s="596"/>
      <c r="AD9" s="597">
        <v>9685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1012105</v>
      </c>
      <c r="BH9" s="594"/>
      <c r="BI9" s="594"/>
      <c r="BJ9" s="594"/>
      <c r="BK9" s="594"/>
      <c r="BL9" s="594"/>
      <c r="BM9" s="594"/>
      <c r="BN9" s="595"/>
      <c r="BO9" s="596">
        <v>33.1</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1516166</v>
      </c>
      <c r="CS9" s="594"/>
      <c r="CT9" s="594"/>
      <c r="CU9" s="594"/>
      <c r="CV9" s="594"/>
      <c r="CW9" s="594"/>
      <c r="CX9" s="594"/>
      <c r="CY9" s="595"/>
      <c r="CZ9" s="596">
        <v>6.6</v>
      </c>
      <c r="DA9" s="596"/>
      <c r="DB9" s="596"/>
      <c r="DC9" s="596"/>
      <c r="DD9" s="602">
        <v>78560</v>
      </c>
      <c r="DE9" s="594"/>
      <c r="DF9" s="594"/>
      <c r="DG9" s="594"/>
      <c r="DH9" s="594"/>
      <c r="DI9" s="594"/>
      <c r="DJ9" s="594"/>
      <c r="DK9" s="594"/>
      <c r="DL9" s="594"/>
      <c r="DM9" s="594"/>
      <c r="DN9" s="594"/>
      <c r="DO9" s="594"/>
      <c r="DP9" s="595"/>
      <c r="DQ9" s="602">
        <v>1150201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392890</v>
      </c>
      <c r="S10" s="594"/>
      <c r="T10" s="594"/>
      <c r="U10" s="594"/>
      <c r="V10" s="594"/>
      <c r="W10" s="594"/>
      <c r="X10" s="594"/>
      <c r="Y10" s="595"/>
      <c r="Z10" s="596">
        <v>1.7</v>
      </c>
      <c r="AA10" s="596"/>
      <c r="AB10" s="596"/>
      <c r="AC10" s="596"/>
      <c r="AD10" s="597">
        <v>392890</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72688</v>
      </c>
      <c r="BH10" s="594"/>
      <c r="BI10" s="594"/>
      <c r="BJ10" s="594"/>
      <c r="BK10" s="594"/>
      <c r="BL10" s="594"/>
      <c r="BM10" s="594"/>
      <c r="BN10" s="595"/>
      <c r="BO10" s="596">
        <v>2.4</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28644</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10856</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122740</v>
      </c>
      <c r="BH11" s="594"/>
      <c r="BI11" s="594"/>
      <c r="BJ11" s="594"/>
      <c r="BK11" s="594"/>
      <c r="BL11" s="594"/>
      <c r="BM11" s="594"/>
      <c r="BN11" s="595"/>
      <c r="BO11" s="596">
        <v>4</v>
      </c>
      <c r="BP11" s="596"/>
      <c r="BQ11" s="596"/>
      <c r="BR11" s="596"/>
      <c r="BS11" s="602">
        <v>20034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1045324</v>
      </c>
      <c r="CS11" s="594"/>
      <c r="CT11" s="594"/>
      <c r="CU11" s="594"/>
      <c r="CV11" s="594"/>
      <c r="CW11" s="594"/>
      <c r="CX11" s="594"/>
      <c r="CY11" s="595"/>
      <c r="CZ11" s="596">
        <v>4.5999999999999996</v>
      </c>
      <c r="DA11" s="596"/>
      <c r="DB11" s="596"/>
      <c r="DC11" s="596"/>
      <c r="DD11" s="602">
        <v>208703</v>
      </c>
      <c r="DE11" s="594"/>
      <c r="DF11" s="594"/>
      <c r="DG11" s="594"/>
      <c r="DH11" s="594"/>
      <c r="DI11" s="594"/>
      <c r="DJ11" s="594"/>
      <c r="DK11" s="594"/>
      <c r="DL11" s="594"/>
      <c r="DM11" s="594"/>
      <c r="DN11" s="594"/>
      <c r="DO11" s="594"/>
      <c r="DP11" s="595"/>
      <c r="DQ11" s="602">
        <v>772059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1484624</v>
      </c>
      <c r="BH12" s="594"/>
      <c r="BI12" s="594"/>
      <c r="BJ12" s="594"/>
      <c r="BK12" s="594"/>
      <c r="BL12" s="594"/>
      <c r="BM12" s="594"/>
      <c r="BN12" s="595"/>
      <c r="BO12" s="596">
        <v>48.5</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387519</v>
      </c>
      <c r="CS12" s="594"/>
      <c r="CT12" s="594"/>
      <c r="CU12" s="594"/>
      <c r="CV12" s="594"/>
      <c r="CW12" s="594"/>
      <c r="CX12" s="594"/>
      <c r="CY12" s="595"/>
      <c r="CZ12" s="596">
        <v>1.7</v>
      </c>
      <c r="DA12" s="596"/>
      <c r="DB12" s="596"/>
      <c r="DC12" s="596"/>
      <c r="DD12" s="602">
        <v>9461</v>
      </c>
      <c r="DE12" s="594"/>
      <c r="DF12" s="594"/>
      <c r="DG12" s="594"/>
      <c r="DH12" s="594"/>
      <c r="DI12" s="594"/>
      <c r="DJ12" s="594"/>
      <c r="DK12" s="594"/>
      <c r="DL12" s="594"/>
      <c r="DM12" s="594"/>
      <c r="DN12" s="594"/>
      <c r="DO12" s="594"/>
      <c r="DP12" s="595"/>
      <c r="DQ12" s="602">
        <v>299151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14837</v>
      </c>
      <c r="S13" s="594"/>
      <c r="T13" s="594"/>
      <c r="U13" s="594"/>
      <c r="V13" s="594"/>
      <c r="W13" s="594"/>
      <c r="X13" s="594"/>
      <c r="Y13" s="595"/>
      <c r="Z13" s="596">
        <v>0.1</v>
      </c>
      <c r="AA13" s="596"/>
      <c r="AB13" s="596"/>
      <c r="AC13" s="596"/>
      <c r="AD13" s="597">
        <v>14837</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1459487</v>
      </c>
      <c r="BH13" s="594"/>
      <c r="BI13" s="594"/>
      <c r="BJ13" s="594"/>
      <c r="BK13" s="594"/>
      <c r="BL13" s="594"/>
      <c r="BM13" s="594"/>
      <c r="BN13" s="595"/>
      <c r="BO13" s="596">
        <v>47.7</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1772039</v>
      </c>
      <c r="CS13" s="594"/>
      <c r="CT13" s="594"/>
      <c r="CU13" s="594"/>
      <c r="CV13" s="594"/>
      <c r="CW13" s="594"/>
      <c r="CX13" s="594"/>
      <c r="CY13" s="595"/>
      <c r="CZ13" s="596">
        <v>7.7</v>
      </c>
      <c r="DA13" s="596"/>
      <c r="DB13" s="596"/>
      <c r="DC13" s="596"/>
      <c r="DD13" s="602">
        <v>1180633</v>
      </c>
      <c r="DE13" s="594"/>
      <c r="DF13" s="594"/>
      <c r="DG13" s="594"/>
      <c r="DH13" s="594"/>
      <c r="DI13" s="594"/>
      <c r="DJ13" s="594"/>
      <c r="DK13" s="594"/>
      <c r="DL13" s="594"/>
      <c r="DM13" s="594"/>
      <c r="DN13" s="594"/>
      <c r="DO13" s="594"/>
      <c r="DP13" s="595"/>
      <c r="DQ13" s="602">
        <v>747566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104870</v>
      </c>
      <c r="BH14" s="594"/>
      <c r="BI14" s="594"/>
      <c r="BJ14" s="594"/>
      <c r="BK14" s="594"/>
      <c r="BL14" s="594"/>
      <c r="BM14" s="594"/>
      <c r="BN14" s="595"/>
      <c r="BO14" s="596">
        <v>3.4</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1262829</v>
      </c>
      <c r="CS14" s="594"/>
      <c r="CT14" s="594"/>
      <c r="CU14" s="594"/>
      <c r="CV14" s="594"/>
      <c r="CW14" s="594"/>
      <c r="CX14" s="594"/>
      <c r="CY14" s="595"/>
      <c r="CZ14" s="596">
        <v>5.5</v>
      </c>
      <c r="DA14" s="596"/>
      <c r="DB14" s="596"/>
      <c r="DC14" s="596"/>
      <c r="DD14" s="602">
        <v>500018</v>
      </c>
      <c r="DE14" s="594"/>
      <c r="DF14" s="594"/>
      <c r="DG14" s="594"/>
      <c r="DH14" s="594"/>
      <c r="DI14" s="594"/>
      <c r="DJ14" s="594"/>
      <c r="DK14" s="594"/>
      <c r="DL14" s="594"/>
      <c r="DM14" s="594"/>
      <c r="DN14" s="594"/>
      <c r="DO14" s="594"/>
      <c r="DP14" s="595"/>
      <c r="DQ14" s="602">
        <v>778096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10287</v>
      </c>
      <c r="S15" s="594"/>
      <c r="T15" s="594"/>
      <c r="U15" s="594"/>
      <c r="V15" s="594"/>
      <c r="W15" s="594"/>
      <c r="X15" s="594"/>
      <c r="Y15" s="595"/>
      <c r="Z15" s="596">
        <v>0</v>
      </c>
      <c r="AA15" s="596"/>
      <c r="AB15" s="596"/>
      <c r="AC15" s="596"/>
      <c r="AD15" s="597">
        <v>10287</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210050</v>
      </c>
      <c r="BH15" s="594"/>
      <c r="BI15" s="594"/>
      <c r="BJ15" s="594"/>
      <c r="BK15" s="594"/>
      <c r="BL15" s="594"/>
      <c r="BM15" s="594"/>
      <c r="BN15" s="595"/>
      <c r="BO15" s="596">
        <v>6.9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1865068</v>
      </c>
      <c r="CS15" s="594"/>
      <c r="CT15" s="594"/>
      <c r="CU15" s="594"/>
      <c r="CV15" s="594"/>
      <c r="CW15" s="594"/>
      <c r="CX15" s="594"/>
      <c r="CY15" s="595"/>
      <c r="CZ15" s="596">
        <v>8.1</v>
      </c>
      <c r="DA15" s="596"/>
      <c r="DB15" s="596"/>
      <c r="DC15" s="596"/>
      <c r="DD15" s="602">
        <v>478362</v>
      </c>
      <c r="DE15" s="594"/>
      <c r="DF15" s="594"/>
      <c r="DG15" s="594"/>
      <c r="DH15" s="594"/>
      <c r="DI15" s="594"/>
      <c r="DJ15" s="594"/>
      <c r="DK15" s="594"/>
      <c r="DL15" s="594"/>
      <c r="DM15" s="594"/>
      <c r="DN15" s="594"/>
      <c r="DO15" s="594"/>
      <c r="DP15" s="595"/>
      <c r="DQ15" s="602">
        <v>1451938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11098867</v>
      </c>
      <c r="S16" s="594"/>
      <c r="T16" s="594"/>
      <c r="U16" s="594"/>
      <c r="V16" s="594"/>
      <c r="W16" s="594"/>
      <c r="X16" s="594"/>
      <c r="Y16" s="595"/>
      <c r="Z16" s="596">
        <v>46.8</v>
      </c>
      <c r="AA16" s="596"/>
      <c r="AB16" s="596"/>
      <c r="AC16" s="596"/>
      <c r="AD16" s="597">
        <v>9620726</v>
      </c>
      <c r="AE16" s="597"/>
      <c r="AF16" s="597"/>
      <c r="AG16" s="597"/>
      <c r="AH16" s="597"/>
      <c r="AI16" s="597"/>
      <c r="AJ16" s="597"/>
      <c r="AK16" s="597"/>
      <c r="AL16" s="598">
        <v>71.5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30724</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v>19782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9620726</v>
      </c>
      <c r="S17" s="594"/>
      <c r="T17" s="594"/>
      <c r="U17" s="594"/>
      <c r="V17" s="594"/>
      <c r="W17" s="594"/>
      <c r="X17" s="594"/>
      <c r="Y17" s="595"/>
      <c r="Z17" s="596">
        <v>40.5</v>
      </c>
      <c r="AA17" s="596"/>
      <c r="AB17" s="596"/>
      <c r="AC17" s="596"/>
      <c r="AD17" s="597">
        <v>9620726</v>
      </c>
      <c r="AE17" s="597"/>
      <c r="AF17" s="597"/>
      <c r="AG17" s="597"/>
      <c r="AH17" s="597"/>
      <c r="AI17" s="597"/>
      <c r="AJ17" s="597"/>
      <c r="AK17" s="597"/>
      <c r="AL17" s="598">
        <v>71.5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3285940</v>
      </c>
      <c r="CS17" s="594"/>
      <c r="CT17" s="594"/>
      <c r="CU17" s="594"/>
      <c r="CV17" s="594"/>
      <c r="CW17" s="594"/>
      <c r="CX17" s="594"/>
      <c r="CY17" s="595"/>
      <c r="CZ17" s="596">
        <v>14.3</v>
      </c>
      <c r="DA17" s="596"/>
      <c r="DB17" s="596"/>
      <c r="DC17" s="596"/>
      <c r="DD17" s="602" t="s">
        <v>219</v>
      </c>
      <c r="DE17" s="594"/>
      <c r="DF17" s="594"/>
      <c r="DG17" s="594"/>
      <c r="DH17" s="594"/>
      <c r="DI17" s="594"/>
      <c r="DJ17" s="594"/>
      <c r="DK17" s="594"/>
      <c r="DL17" s="594"/>
      <c r="DM17" s="594"/>
      <c r="DN17" s="594"/>
      <c r="DO17" s="594"/>
      <c r="DP17" s="595"/>
      <c r="DQ17" s="602">
        <v>3152581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1478141</v>
      </c>
      <c r="S18" s="594"/>
      <c r="T18" s="594"/>
      <c r="U18" s="594"/>
      <c r="V18" s="594"/>
      <c r="W18" s="594"/>
      <c r="X18" s="594"/>
      <c r="Y18" s="595"/>
      <c r="Z18" s="596">
        <v>6.2</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14825826</v>
      </c>
      <c r="S20" s="594"/>
      <c r="T20" s="594"/>
      <c r="U20" s="594"/>
      <c r="V20" s="594"/>
      <c r="W20" s="594"/>
      <c r="X20" s="594"/>
      <c r="Y20" s="595"/>
      <c r="Z20" s="596">
        <v>62.5</v>
      </c>
      <c r="AA20" s="596"/>
      <c r="AB20" s="596"/>
      <c r="AC20" s="596"/>
      <c r="AD20" s="597">
        <v>13347685</v>
      </c>
      <c r="AE20" s="597"/>
      <c r="AF20" s="597"/>
      <c r="AG20" s="597"/>
      <c r="AH20" s="597"/>
      <c r="AI20" s="597"/>
      <c r="AJ20" s="597"/>
      <c r="AK20" s="597"/>
      <c r="AL20" s="598">
        <v>99.2</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22952080</v>
      </c>
      <c r="CS20" s="594"/>
      <c r="CT20" s="594"/>
      <c r="CU20" s="594"/>
      <c r="CV20" s="594"/>
      <c r="CW20" s="594"/>
      <c r="CX20" s="594"/>
      <c r="CY20" s="595"/>
      <c r="CZ20" s="596">
        <v>100</v>
      </c>
      <c r="DA20" s="596"/>
      <c r="DB20" s="596"/>
      <c r="DC20" s="596"/>
      <c r="DD20" s="602">
        <v>3004142</v>
      </c>
      <c r="DE20" s="594"/>
      <c r="DF20" s="594"/>
      <c r="DG20" s="594"/>
      <c r="DH20" s="594"/>
      <c r="DI20" s="594"/>
      <c r="DJ20" s="594"/>
      <c r="DK20" s="594"/>
      <c r="DL20" s="594"/>
      <c r="DM20" s="594"/>
      <c r="DN20" s="594"/>
      <c r="DO20" s="594"/>
      <c r="DP20" s="595"/>
      <c r="DQ20" s="602">
        <v>16086134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4661</v>
      </c>
      <c r="S21" s="594"/>
      <c r="T21" s="594"/>
      <c r="U21" s="594"/>
      <c r="V21" s="594"/>
      <c r="W21" s="594"/>
      <c r="X21" s="594"/>
      <c r="Y21" s="595"/>
      <c r="Z21" s="596">
        <v>0</v>
      </c>
      <c r="AA21" s="596"/>
      <c r="AB21" s="596"/>
      <c r="AC21" s="596"/>
      <c r="AD21" s="597">
        <v>4661</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261162</v>
      </c>
      <c r="S22" s="594"/>
      <c r="T22" s="594"/>
      <c r="U22" s="594"/>
      <c r="V22" s="594"/>
      <c r="W22" s="594"/>
      <c r="X22" s="594"/>
      <c r="Y22" s="595"/>
      <c r="Z22" s="596">
        <v>1.1000000000000001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262326</v>
      </c>
      <c r="S23" s="594"/>
      <c r="T23" s="594"/>
      <c r="U23" s="594"/>
      <c r="V23" s="594"/>
      <c r="W23" s="594"/>
      <c r="X23" s="594"/>
      <c r="Y23" s="595"/>
      <c r="Z23" s="596">
        <v>1.1000000000000001</v>
      </c>
      <c r="AA23" s="596"/>
      <c r="AB23" s="596"/>
      <c r="AC23" s="596"/>
      <c r="AD23" s="597">
        <v>10225</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37715</v>
      </c>
      <c r="S24" s="594"/>
      <c r="T24" s="594"/>
      <c r="U24" s="594"/>
      <c r="V24" s="594"/>
      <c r="W24" s="594"/>
      <c r="X24" s="594"/>
      <c r="Y24" s="595"/>
      <c r="Z24" s="596">
        <v>0.2</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12246614</v>
      </c>
      <c r="CS24" s="583"/>
      <c r="CT24" s="583"/>
      <c r="CU24" s="583"/>
      <c r="CV24" s="583"/>
      <c r="CW24" s="583"/>
      <c r="CX24" s="583"/>
      <c r="CY24" s="584"/>
      <c r="CZ24" s="620">
        <v>53.4</v>
      </c>
      <c r="DA24" s="621"/>
      <c r="DB24" s="621"/>
      <c r="DC24" s="622"/>
      <c r="DD24" s="619">
        <v>9039747</v>
      </c>
      <c r="DE24" s="583"/>
      <c r="DF24" s="583"/>
      <c r="DG24" s="583"/>
      <c r="DH24" s="583"/>
      <c r="DI24" s="583"/>
      <c r="DJ24" s="583"/>
      <c r="DK24" s="584"/>
      <c r="DL24" s="619">
        <v>8890972</v>
      </c>
      <c r="DM24" s="583"/>
      <c r="DN24" s="583"/>
      <c r="DO24" s="583"/>
      <c r="DP24" s="583"/>
      <c r="DQ24" s="583"/>
      <c r="DR24" s="583"/>
      <c r="DS24" s="583"/>
      <c r="DT24" s="583"/>
      <c r="DU24" s="583"/>
      <c r="DV24" s="584"/>
      <c r="DW24" s="587">
        <v>62.4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2561681</v>
      </c>
      <c r="S25" s="594"/>
      <c r="T25" s="594"/>
      <c r="U25" s="594"/>
      <c r="V25" s="594"/>
      <c r="W25" s="594"/>
      <c r="X25" s="594"/>
      <c r="Y25" s="595"/>
      <c r="Z25" s="596">
        <v>10.8</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4730315</v>
      </c>
      <c r="CS25" s="625"/>
      <c r="CT25" s="625"/>
      <c r="CU25" s="625"/>
      <c r="CV25" s="625"/>
      <c r="CW25" s="625"/>
      <c r="CX25" s="625"/>
      <c r="CY25" s="626"/>
      <c r="CZ25" s="627">
        <v>20.6</v>
      </c>
      <c r="DA25" s="628"/>
      <c r="DB25" s="628"/>
      <c r="DC25" s="629"/>
      <c r="DD25" s="602">
        <v>4562347</v>
      </c>
      <c r="DE25" s="625"/>
      <c r="DF25" s="625"/>
      <c r="DG25" s="625"/>
      <c r="DH25" s="625"/>
      <c r="DI25" s="625"/>
      <c r="DJ25" s="625"/>
      <c r="DK25" s="626"/>
      <c r="DL25" s="602">
        <v>4451397</v>
      </c>
      <c r="DM25" s="625"/>
      <c r="DN25" s="625"/>
      <c r="DO25" s="625"/>
      <c r="DP25" s="625"/>
      <c r="DQ25" s="625"/>
      <c r="DR25" s="625"/>
      <c r="DS25" s="625"/>
      <c r="DT25" s="625"/>
      <c r="DU25" s="625"/>
      <c r="DV25" s="626"/>
      <c r="DW25" s="598">
        <v>31.3</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2875362</v>
      </c>
      <c r="CS26" s="594"/>
      <c r="CT26" s="594"/>
      <c r="CU26" s="594"/>
      <c r="CV26" s="594"/>
      <c r="CW26" s="594"/>
      <c r="CX26" s="594"/>
      <c r="CY26" s="595"/>
      <c r="CZ26" s="627">
        <v>12.5</v>
      </c>
      <c r="DA26" s="628"/>
      <c r="DB26" s="628"/>
      <c r="DC26" s="629"/>
      <c r="DD26" s="602">
        <v>2768860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1428923</v>
      </c>
      <c r="S27" s="594"/>
      <c r="T27" s="594"/>
      <c r="U27" s="594"/>
      <c r="V27" s="594"/>
      <c r="W27" s="594"/>
      <c r="X27" s="594"/>
      <c r="Y27" s="595"/>
      <c r="Z27" s="596">
        <v>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3059112</v>
      </c>
      <c r="BH27" s="594"/>
      <c r="BI27" s="594"/>
      <c r="BJ27" s="594"/>
      <c r="BK27" s="594"/>
      <c r="BL27" s="594"/>
      <c r="BM27" s="594"/>
      <c r="BN27" s="595"/>
      <c r="BO27" s="596">
        <v>100</v>
      </c>
      <c r="BP27" s="596"/>
      <c r="BQ27" s="596"/>
      <c r="BR27" s="596"/>
      <c r="BS27" s="602">
        <v>20034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4230359</v>
      </c>
      <c r="CS27" s="625"/>
      <c r="CT27" s="625"/>
      <c r="CU27" s="625"/>
      <c r="CV27" s="625"/>
      <c r="CW27" s="625"/>
      <c r="CX27" s="625"/>
      <c r="CY27" s="626"/>
      <c r="CZ27" s="627">
        <v>18.399999999999999</v>
      </c>
      <c r="DA27" s="628"/>
      <c r="DB27" s="628"/>
      <c r="DC27" s="629"/>
      <c r="DD27" s="602">
        <v>1324819</v>
      </c>
      <c r="DE27" s="625"/>
      <c r="DF27" s="625"/>
      <c r="DG27" s="625"/>
      <c r="DH27" s="625"/>
      <c r="DI27" s="625"/>
      <c r="DJ27" s="625"/>
      <c r="DK27" s="626"/>
      <c r="DL27" s="602">
        <v>1286994</v>
      </c>
      <c r="DM27" s="625"/>
      <c r="DN27" s="625"/>
      <c r="DO27" s="625"/>
      <c r="DP27" s="625"/>
      <c r="DQ27" s="625"/>
      <c r="DR27" s="625"/>
      <c r="DS27" s="625"/>
      <c r="DT27" s="625"/>
      <c r="DU27" s="625"/>
      <c r="DV27" s="626"/>
      <c r="DW27" s="598">
        <v>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171154</v>
      </c>
      <c r="S28" s="594"/>
      <c r="T28" s="594"/>
      <c r="U28" s="594"/>
      <c r="V28" s="594"/>
      <c r="W28" s="594"/>
      <c r="X28" s="594"/>
      <c r="Y28" s="595"/>
      <c r="Z28" s="596">
        <v>0.7</v>
      </c>
      <c r="AA28" s="596"/>
      <c r="AB28" s="596"/>
      <c r="AC28" s="596"/>
      <c r="AD28" s="597">
        <v>38768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3285940</v>
      </c>
      <c r="CS28" s="594"/>
      <c r="CT28" s="594"/>
      <c r="CU28" s="594"/>
      <c r="CV28" s="594"/>
      <c r="CW28" s="594"/>
      <c r="CX28" s="594"/>
      <c r="CY28" s="595"/>
      <c r="CZ28" s="627">
        <v>14.3</v>
      </c>
      <c r="DA28" s="628"/>
      <c r="DB28" s="628"/>
      <c r="DC28" s="629"/>
      <c r="DD28" s="602">
        <v>3152581</v>
      </c>
      <c r="DE28" s="594"/>
      <c r="DF28" s="594"/>
      <c r="DG28" s="594"/>
      <c r="DH28" s="594"/>
      <c r="DI28" s="594"/>
      <c r="DJ28" s="594"/>
      <c r="DK28" s="595"/>
      <c r="DL28" s="602">
        <v>3152581</v>
      </c>
      <c r="DM28" s="594"/>
      <c r="DN28" s="594"/>
      <c r="DO28" s="594"/>
      <c r="DP28" s="594"/>
      <c r="DQ28" s="594"/>
      <c r="DR28" s="594"/>
      <c r="DS28" s="594"/>
      <c r="DT28" s="594"/>
      <c r="DU28" s="594"/>
      <c r="DV28" s="595"/>
      <c r="DW28" s="598">
        <v>22.1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13275</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3285940</v>
      </c>
      <c r="CS29" s="625"/>
      <c r="CT29" s="625"/>
      <c r="CU29" s="625"/>
      <c r="CV29" s="625"/>
      <c r="CW29" s="625"/>
      <c r="CX29" s="625"/>
      <c r="CY29" s="626"/>
      <c r="CZ29" s="627">
        <v>14.3</v>
      </c>
      <c r="DA29" s="628"/>
      <c r="DB29" s="628"/>
      <c r="DC29" s="629"/>
      <c r="DD29" s="602">
        <v>3152581</v>
      </c>
      <c r="DE29" s="625"/>
      <c r="DF29" s="625"/>
      <c r="DG29" s="625"/>
      <c r="DH29" s="625"/>
      <c r="DI29" s="625"/>
      <c r="DJ29" s="625"/>
      <c r="DK29" s="626"/>
      <c r="DL29" s="602">
        <v>3152581</v>
      </c>
      <c r="DM29" s="625"/>
      <c r="DN29" s="625"/>
      <c r="DO29" s="625"/>
      <c r="DP29" s="625"/>
      <c r="DQ29" s="625"/>
      <c r="DR29" s="625"/>
      <c r="DS29" s="625"/>
      <c r="DT29" s="625"/>
      <c r="DU29" s="625"/>
      <c r="DV29" s="626"/>
      <c r="DW29" s="598">
        <v>22.1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521281</v>
      </c>
      <c r="S30" s="594"/>
      <c r="T30" s="594"/>
      <c r="U30" s="594"/>
      <c r="V30" s="594"/>
      <c r="W30" s="594"/>
      <c r="X30" s="594"/>
      <c r="Y30" s="595"/>
      <c r="Z30" s="596">
        <v>2.2000000000000002</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99.2</v>
      </c>
      <c r="BH30" s="652"/>
      <c r="BI30" s="652"/>
      <c r="BJ30" s="652"/>
      <c r="BK30" s="652"/>
      <c r="BL30" s="652"/>
      <c r="BM30" s="588">
        <v>96.1</v>
      </c>
      <c r="BN30" s="652"/>
      <c r="BO30" s="652"/>
      <c r="BP30" s="652"/>
      <c r="BQ30" s="653"/>
      <c r="BR30" s="651">
        <v>99.2</v>
      </c>
      <c r="BS30" s="652"/>
      <c r="BT30" s="652"/>
      <c r="BU30" s="652"/>
      <c r="BV30" s="652"/>
      <c r="BW30" s="652"/>
      <c r="BX30" s="588">
        <v>95.3</v>
      </c>
      <c r="BY30" s="652"/>
      <c r="BZ30" s="652"/>
      <c r="CA30" s="652"/>
      <c r="CB30" s="653"/>
      <c r="CD30" s="656"/>
      <c r="CE30" s="657"/>
      <c r="CF30" s="607" t="s">
        <v>291</v>
      </c>
      <c r="CG30" s="608"/>
      <c r="CH30" s="608"/>
      <c r="CI30" s="608"/>
      <c r="CJ30" s="608"/>
      <c r="CK30" s="608"/>
      <c r="CL30" s="608"/>
      <c r="CM30" s="608"/>
      <c r="CN30" s="608"/>
      <c r="CO30" s="608"/>
      <c r="CP30" s="608"/>
      <c r="CQ30" s="609"/>
      <c r="CR30" s="593">
        <v>2954741</v>
      </c>
      <c r="CS30" s="594"/>
      <c r="CT30" s="594"/>
      <c r="CU30" s="594"/>
      <c r="CV30" s="594"/>
      <c r="CW30" s="594"/>
      <c r="CX30" s="594"/>
      <c r="CY30" s="595"/>
      <c r="CZ30" s="627">
        <v>12.9</v>
      </c>
      <c r="DA30" s="628"/>
      <c r="DB30" s="628"/>
      <c r="DC30" s="629"/>
      <c r="DD30" s="602">
        <v>2832432</v>
      </c>
      <c r="DE30" s="594"/>
      <c r="DF30" s="594"/>
      <c r="DG30" s="594"/>
      <c r="DH30" s="594"/>
      <c r="DI30" s="594"/>
      <c r="DJ30" s="594"/>
      <c r="DK30" s="595"/>
      <c r="DL30" s="602">
        <v>2832432</v>
      </c>
      <c r="DM30" s="594"/>
      <c r="DN30" s="594"/>
      <c r="DO30" s="594"/>
      <c r="DP30" s="594"/>
      <c r="DQ30" s="594"/>
      <c r="DR30" s="594"/>
      <c r="DS30" s="594"/>
      <c r="DT30" s="594"/>
      <c r="DU30" s="594"/>
      <c r="DV30" s="595"/>
      <c r="DW30" s="598">
        <v>19.899999999999999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641915</v>
      </c>
      <c r="S31" s="594"/>
      <c r="T31" s="594"/>
      <c r="U31" s="594"/>
      <c r="V31" s="594"/>
      <c r="W31" s="594"/>
      <c r="X31" s="594"/>
      <c r="Y31" s="595"/>
      <c r="Z31" s="596">
        <v>2.7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99.4</v>
      </c>
      <c r="BH31" s="625"/>
      <c r="BI31" s="625"/>
      <c r="BJ31" s="625"/>
      <c r="BK31" s="625"/>
      <c r="BL31" s="625"/>
      <c r="BM31" s="599">
        <v>97.3</v>
      </c>
      <c r="BN31" s="649"/>
      <c r="BO31" s="649"/>
      <c r="BP31" s="649"/>
      <c r="BQ31" s="650"/>
      <c r="BR31" s="648">
        <v>99.3</v>
      </c>
      <c r="BS31" s="625"/>
      <c r="BT31" s="625"/>
      <c r="BU31" s="625"/>
      <c r="BV31" s="625"/>
      <c r="BW31" s="625"/>
      <c r="BX31" s="599">
        <v>97</v>
      </c>
      <c r="BY31" s="649"/>
      <c r="BZ31" s="649"/>
      <c r="CA31" s="649"/>
      <c r="CB31" s="650"/>
      <c r="CD31" s="656"/>
      <c r="CE31" s="657"/>
      <c r="CF31" s="607" t="s">
        <v>295</v>
      </c>
      <c r="CG31" s="608"/>
      <c r="CH31" s="608"/>
      <c r="CI31" s="608"/>
      <c r="CJ31" s="608"/>
      <c r="CK31" s="608"/>
      <c r="CL31" s="608"/>
      <c r="CM31" s="608"/>
      <c r="CN31" s="608"/>
      <c r="CO31" s="608"/>
      <c r="CP31" s="608"/>
      <c r="CQ31" s="609"/>
      <c r="CR31" s="593">
        <v>331199</v>
      </c>
      <c r="CS31" s="625"/>
      <c r="CT31" s="625"/>
      <c r="CU31" s="625"/>
      <c r="CV31" s="625"/>
      <c r="CW31" s="625"/>
      <c r="CX31" s="625"/>
      <c r="CY31" s="626"/>
      <c r="CZ31" s="627">
        <v>1.4</v>
      </c>
      <c r="DA31" s="628"/>
      <c r="DB31" s="628"/>
      <c r="DC31" s="629"/>
      <c r="DD31" s="602">
        <v>320149</v>
      </c>
      <c r="DE31" s="625"/>
      <c r="DF31" s="625"/>
      <c r="DG31" s="625"/>
      <c r="DH31" s="625"/>
      <c r="DI31" s="625"/>
      <c r="DJ31" s="625"/>
      <c r="DK31" s="626"/>
      <c r="DL31" s="602">
        <v>320149</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533088</v>
      </c>
      <c r="S32" s="594"/>
      <c r="T32" s="594"/>
      <c r="U32" s="594"/>
      <c r="V32" s="594"/>
      <c r="W32" s="594"/>
      <c r="X32" s="594"/>
      <c r="Y32" s="595"/>
      <c r="Z32" s="596">
        <v>2.2000000000000002</v>
      </c>
      <c r="AA32" s="596"/>
      <c r="AB32" s="596"/>
      <c r="AC32" s="596"/>
      <c r="AD32" s="597">
        <v>48968</v>
      </c>
      <c r="AE32" s="597"/>
      <c r="AF32" s="597"/>
      <c r="AG32" s="597"/>
      <c r="AH32" s="597"/>
      <c r="AI32" s="597"/>
      <c r="AJ32" s="597"/>
      <c r="AK32" s="597"/>
      <c r="AL32" s="598">
        <v>0.4</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94.3</v>
      </c>
      <c r="BN32" s="661"/>
      <c r="BO32" s="661"/>
      <c r="BP32" s="661"/>
      <c r="BQ32" s="663"/>
      <c r="BR32" s="660">
        <v>98.9</v>
      </c>
      <c r="BS32" s="661"/>
      <c r="BT32" s="661"/>
      <c r="BU32" s="661"/>
      <c r="BV32" s="661"/>
      <c r="BW32" s="661"/>
      <c r="BX32" s="662">
        <v>92.7</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2470831</v>
      </c>
      <c r="S33" s="594"/>
      <c r="T33" s="594"/>
      <c r="U33" s="594"/>
      <c r="V33" s="594"/>
      <c r="W33" s="594"/>
      <c r="X33" s="594"/>
      <c r="Y33" s="595"/>
      <c r="Z33" s="596">
        <v>10.4</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7670600</v>
      </c>
      <c r="CS33" s="625"/>
      <c r="CT33" s="625"/>
      <c r="CU33" s="625"/>
      <c r="CV33" s="625"/>
      <c r="CW33" s="625"/>
      <c r="CX33" s="625"/>
      <c r="CY33" s="626"/>
      <c r="CZ33" s="627">
        <v>33.4</v>
      </c>
      <c r="DA33" s="628"/>
      <c r="DB33" s="628"/>
      <c r="DC33" s="629"/>
      <c r="DD33" s="602">
        <v>6375945</v>
      </c>
      <c r="DE33" s="625"/>
      <c r="DF33" s="625"/>
      <c r="DG33" s="625"/>
      <c r="DH33" s="625"/>
      <c r="DI33" s="625"/>
      <c r="DJ33" s="625"/>
      <c r="DK33" s="626"/>
      <c r="DL33" s="602">
        <v>4017560</v>
      </c>
      <c r="DM33" s="625"/>
      <c r="DN33" s="625"/>
      <c r="DO33" s="625"/>
      <c r="DP33" s="625"/>
      <c r="DQ33" s="625"/>
      <c r="DR33" s="625"/>
      <c r="DS33" s="625"/>
      <c r="DT33" s="625"/>
      <c r="DU33" s="625"/>
      <c r="DV33" s="626"/>
      <c r="DW33" s="598">
        <v>28.2</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2002312</v>
      </c>
      <c r="CS34" s="594"/>
      <c r="CT34" s="594"/>
      <c r="CU34" s="594"/>
      <c r="CV34" s="594"/>
      <c r="CW34" s="594"/>
      <c r="CX34" s="594"/>
      <c r="CY34" s="595"/>
      <c r="CZ34" s="627">
        <v>8.6999999999999993</v>
      </c>
      <c r="DA34" s="628"/>
      <c r="DB34" s="628"/>
      <c r="DC34" s="629"/>
      <c r="DD34" s="602">
        <v>1627010</v>
      </c>
      <c r="DE34" s="594"/>
      <c r="DF34" s="594"/>
      <c r="DG34" s="594"/>
      <c r="DH34" s="594"/>
      <c r="DI34" s="594"/>
      <c r="DJ34" s="594"/>
      <c r="DK34" s="595"/>
      <c r="DL34" s="602">
        <v>1397815</v>
      </c>
      <c r="DM34" s="594"/>
      <c r="DN34" s="594"/>
      <c r="DO34" s="594"/>
      <c r="DP34" s="594"/>
      <c r="DQ34" s="594"/>
      <c r="DR34" s="594"/>
      <c r="DS34" s="594"/>
      <c r="DT34" s="594"/>
      <c r="DU34" s="594"/>
      <c r="DV34" s="595"/>
      <c r="DW34" s="598">
        <v>9.8000000000000007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787831</v>
      </c>
      <c r="S35" s="594"/>
      <c r="T35" s="594"/>
      <c r="U35" s="594"/>
      <c r="V35" s="594"/>
      <c r="W35" s="594"/>
      <c r="X35" s="594"/>
      <c r="Y35" s="595"/>
      <c r="Z35" s="596">
        <v>3.3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2537053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54338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180620</v>
      </c>
      <c r="CS35" s="625"/>
      <c r="CT35" s="625"/>
      <c r="CU35" s="625"/>
      <c r="CV35" s="625"/>
      <c r="CW35" s="625"/>
      <c r="CX35" s="625"/>
      <c r="CY35" s="626"/>
      <c r="CZ35" s="627">
        <v>0.8</v>
      </c>
      <c r="DA35" s="628"/>
      <c r="DB35" s="628"/>
      <c r="DC35" s="629"/>
      <c r="DD35" s="602">
        <v>144820</v>
      </c>
      <c r="DE35" s="625"/>
      <c r="DF35" s="625"/>
      <c r="DG35" s="625"/>
      <c r="DH35" s="625"/>
      <c r="DI35" s="625"/>
      <c r="DJ35" s="625"/>
      <c r="DK35" s="626"/>
      <c r="DL35" s="602">
        <v>144820</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23733838</v>
      </c>
      <c r="S36" s="666"/>
      <c r="T36" s="666"/>
      <c r="U36" s="666"/>
      <c r="V36" s="666"/>
      <c r="W36" s="666"/>
      <c r="X36" s="666"/>
      <c r="Y36" s="667"/>
      <c r="Z36" s="668">
        <v>100</v>
      </c>
      <c r="AA36" s="668"/>
      <c r="AB36" s="668"/>
      <c r="AC36" s="668"/>
      <c r="AD36" s="669">
        <v>13450307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123014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-56911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1360904</v>
      </c>
      <c r="CS36" s="594"/>
      <c r="CT36" s="594"/>
      <c r="CU36" s="594"/>
      <c r="CV36" s="594"/>
      <c r="CW36" s="594"/>
      <c r="CX36" s="594"/>
      <c r="CY36" s="595"/>
      <c r="CZ36" s="627">
        <v>5.9</v>
      </c>
      <c r="DA36" s="628"/>
      <c r="DB36" s="628"/>
      <c r="DC36" s="629"/>
      <c r="DD36" s="602">
        <v>905230</v>
      </c>
      <c r="DE36" s="594"/>
      <c r="DF36" s="594"/>
      <c r="DG36" s="594"/>
      <c r="DH36" s="594"/>
      <c r="DI36" s="594"/>
      <c r="DJ36" s="594"/>
      <c r="DK36" s="595"/>
      <c r="DL36" s="602">
        <v>646625</v>
      </c>
      <c r="DM36" s="594"/>
      <c r="DN36" s="594"/>
      <c r="DO36" s="594"/>
      <c r="DP36" s="594"/>
      <c r="DQ36" s="594"/>
      <c r="DR36" s="594"/>
      <c r="DS36" s="594"/>
      <c r="DT36" s="594"/>
      <c r="DU36" s="594"/>
      <c r="DV36" s="595"/>
      <c r="DW36" s="598">
        <v>4.5</v>
      </c>
      <c r="DX36" s="623"/>
      <c r="DY36" s="623"/>
      <c r="DZ36" s="623"/>
      <c r="EA36" s="623"/>
      <c r="EB36" s="623"/>
      <c r="EC36" s="624"/>
    </row>
    <row r="37" spans="2:133" ht="11.25" customHeight="1">
      <c r="AQ37" s="672" t="s">
        <v>313</v>
      </c>
      <c r="AR37" s="673"/>
      <c r="AS37" s="673"/>
      <c r="AT37" s="673"/>
      <c r="AU37" s="673"/>
      <c r="AV37" s="673"/>
      <c r="AW37" s="673"/>
      <c r="AX37" s="673"/>
      <c r="AY37" s="674"/>
      <c r="AZ37" s="593">
        <v>83066</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6237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414839</v>
      </c>
      <c r="CS37" s="625"/>
      <c r="CT37" s="625"/>
      <c r="CU37" s="625"/>
      <c r="CV37" s="625"/>
      <c r="CW37" s="625"/>
      <c r="CX37" s="625"/>
      <c r="CY37" s="626"/>
      <c r="CZ37" s="627">
        <v>1.8</v>
      </c>
      <c r="DA37" s="628"/>
      <c r="DB37" s="628"/>
      <c r="DC37" s="629"/>
      <c r="DD37" s="602">
        <v>260539</v>
      </c>
      <c r="DE37" s="625"/>
      <c r="DF37" s="625"/>
      <c r="DG37" s="625"/>
      <c r="DH37" s="625"/>
      <c r="DI37" s="625"/>
      <c r="DJ37" s="625"/>
      <c r="DK37" s="626"/>
      <c r="DL37" s="602">
        <v>193047</v>
      </c>
      <c r="DM37" s="625"/>
      <c r="DN37" s="625"/>
      <c r="DO37" s="625"/>
      <c r="DP37" s="625"/>
      <c r="DQ37" s="625"/>
      <c r="DR37" s="625"/>
      <c r="DS37" s="625"/>
      <c r="DT37" s="625"/>
      <c r="DU37" s="625"/>
      <c r="DV37" s="626"/>
      <c r="DW37" s="598">
        <v>1.4</v>
      </c>
      <c r="DX37" s="623"/>
      <c r="DY37" s="623"/>
      <c r="DZ37" s="623"/>
      <c r="EA37" s="623"/>
      <c r="EB37" s="623"/>
      <c r="EC37" s="624"/>
    </row>
    <row r="38" spans="2:133" ht="11.25" customHeight="1">
      <c r="AQ38" s="672" t="s">
        <v>316</v>
      </c>
      <c r="AR38" s="673"/>
      <c r="AS38" s="673"/>
      <c r="AT38" s="673"/>
      <c r="AU38" s="673"/>
      <c r="AV38" s="673"/>
      <c r="AW38" s="673"/>
      <c r="AX38" s="673"/>
      <c r="AY38" s="674"/>
      <c r="AZ38" s="593">
        <v>62025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10110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2453987</v>
      </c>
      <c r="CS38" s="594"/>
      <c r="CT38" s="594"/>
      <c r="CU38" s="594"/>
      <c r="CV38" s="594"/>
      <c r="CW38" s="594"/>
      <c r="CX38" s="594"/>
      <c r="CY38" s="595"/>
      <c r="CZ38" s="627">
        <v>10.7</v>
      </c>
      <c r="DA38" s="628"/>
      <c r="DB38" s="628"/>
      <c r="DC38" s="629"/>
      <c r="DD38" s="602">
        <v>2151653</v>
      </c>
      <c r="DE38" s="594"/>
      <c r="DF38" s="594"/>
      <c r="DG38" s="594"/>
      <c r="DH38" s="594"/>
      <c r="DI38" s="594"/>
      <c r="DJ38" s="594"/>
      <c r="DK38" s="595"/>
      <c r="DL38" s="602">
        <v>1828300</v>
      </c>
      <c r="DM38" s="594"/>
      <c r="DN38" s="594"/>
      <c r="DO38" s="594"/>
      <c r="DP38" s="594"/>
      <c r="DQ38" s="594"/>
      <c r="DR38" s="594"/>
      <c r="DS38" s="594"/>
      <c r="DT38" s="594"/>
      <c r="DU38" s="594"/>
      <c r="DV38" s="595"/>
      <c r="DW38" s="598">
        <v>12.8</v>
      </c>
      <c r="DX38" s="623"/>
      <c r="DY38" s="623"/>
      <c r="DZ38" s="623"/>
      <c r="EA38" s="623"/>
      <c r="EB38" s="623"/>
      <c r="EC38" s="624"/>
    </row>
    <row r="39" spans="2:133" ht="11.25" customHeight="1">
      <c r="AQ39" s="672" t="s">
        <v>319</v>
      </c>
      <c r="AR39" s="673"/>
      <c r="AS39" s="673"/>
      <c r="AT39" s="673"/>
      <c r="AU39" s="673"/>
      <c r="AV39" s="673"/>
      <c r="AW39" s="673"/>
      <c r="AX39" s="673"/>
      <c r="AY39" s="674"/>
      <c r="AZ39" s="593">
        <v>26799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76</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1574787</v>
      </c>
      <c r="CS39" s="625"/>
      <c r="CT39" s="625"/>
      <c r="CU39" s="625"/>
      <c r="CV39" s="625"/>
      <c r="CW39" s="625"/>
      <c r="CX39" s="625"/>
      <c r="CY39" s="626"/>
      <c r="CZ39" s="627">
        <v>6.9</v>
      </c>
      <c r="DA39" s="628"/>
      <c r="DB39" s="628"/>
      <c r="DC39" s="629"/>
      <c r="DD39" s="602">
        <v>1546782</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493146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148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97990</v>
      </c>
      <c r="CS40" s="594"/>
      <c r="CT40" s="594"/>
      <c r="CU40" s="594"/>
      <c r="CV40" s="594"/>
      <c r="CW40" s="594"/>
      <c r="CX40" s="594"/>
      <c r="CY40" s="595"/>
      <c r="CZ40" s="627">
        <v>0.4</v>
      </c>
      <c r="DA40" s="628"/>
      <c r="DB40" s="628"/>
      <c r="DC40" s="629"/>
      <c r="DD40" s="602">
        <v>450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1749003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409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3034866</v>
      </c>
      <c r="CS42" s="594"/>
      <c r="CT42" s="594"/>
      <c r="CU42" s="594"/>
      <c r="CV42" s="594"/>
      <c r="CW42" s="594"/>
      <c r="CX42" s="594"/>
      <c r="CY42" s="595"/>
      <c r="CZ42" s="627">
        <v>13.2</v>
      </c>
      <c r="DA42" s="676"/>
      <c r="DB42" s="676"/>
      <c r="DC42" s="677"/>
      <c r="DD42" s="602">
        <v>670442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136193</v>
      </c>
      <c r="CS43" s="625"/>
      <c r="CT43" s="625"/>
      <c r="CU43" s="625"/>
      <c r="CV43" s="625"/>
      <c r="CW43" s="625"/>
      <c r="CX43" s="625"/>
      <c r="CY43" s="626"/>
      <c r="CZ43" s="627">
        <v>0.6</v>
      </c>
      <c r="DA43" s="628"/>
      <c r="DB43" s="628"/>
      <c r="DC43" s="629"/>
      <c r="DD43" s="602">
        <v>128693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3004142</v>
      </c>
      <c r="CS44" s="594"/>
      <c r="CT44" s="594"/>
      <c r="CU44" s="594"/>
      <c r="CV44" s="594"/>
      <c r="CW44" s="594"/>
      <c r="CX44" s="594"/>
      <c r="CY44" s="595"/>
      <c r="CZ44" s="627">
        <v>13.1</v>
      </c>
      <c r="DA44" s="676"/>
      <c r="DB44" s="676"/>
      <c r="DC44" s="677"/>
      <c r="DD44" s="602">
        <v>650660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961257</v>
      </c>
      <c r="CS45" s="625"/>
      <c r="CT45" s="625"/>
      <c r="CU45" s="625"/>
      <c r="CV45" s="625"/>
      <c r="CW45" s="625"/>
      <c r="CX45" s="625"/>
      <c r="CY45" s="626"/>
      <c r="CZ45" s="627">
        <v>4.2</v>
      </c>
      <c r="DA45" s="628"/>
      <c r="DB45" s="628"/>
      <c r="DC45" s="629"/>
      <c r="DD45" s="602">
        <v>55413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1961767</v>
      </c>
      <c r="CS46" s="594"/>
      <c r="CT46" s="594"/>
      <c r="CU46" s="594"/>
      <c r="CV46" s="594"/>
      <c r="CW46" s="594"/>
      <c r="CX46" s="594"/>
      <c r="CY46" s="595"/>
      <c r="CZ46" s="627">
        <v>8.5</v>
      </c>
      <c r="DA46" s="676"/>
      <c r="DB46" s="676"/>
      <c r="DC46" s="677"/>
      <c r="DD46" s="602">
        <v>590481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30724</v>
      </c>
      <c r="CS47" s="625"/>
      <c r="CT47" s="625"/>
      <c r="CU47" s="625"/>
      <c r="CV47" s="625"/>
      <c r="CW47" s="625"/>
      <c r="CX47" s="625"/>
      <c r="CY47" s="626"/>
      <c r="CZ47" s="627">
        <v>0.1</v>
      </c>
      <c r="DA47" s="628"/>
      <c r="DB47" s="628"/>
      <c r="DC47" s="629"/>
      <c r="DD47" s="602">
        <v>19782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22952080</v>
      </c>
      <c r="CS49" s="661"/>
      <c r="CT49" s="661"/>
      <c r="CU49" s="661"/>
      <c r="CV49" s="661"/>
      <c r="CW49" s="661"/>
      <c r="CX49" s="661"/>
      <c r="CY49" s="688"/>
      <c r="CZ49" s="689">
        <v>100</v>
      </c>
      <c r="DA49" s="690"/>
      <c r="DB49" s="690"/>
      <c r="DC49" s="691"/>
      <c r="DD49" s="692">
        <v>16086134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C1" zoomScale="70" zoomScaleNormal="70" zoomScaleSheetLayoutView="70" workbookViewId="0">
      <selection activeCell="AA9" sqref="AA9:AE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23727</v>
      </c>
      <c r="R7" s="723"/>
      <c r="S7" s="723"/>
      <c r="T7" s="723"/>
      <c r="U7" s="723"/>
      <c r="V7" s="723">
        <v>22950</v>
      </c>
      <c r="W7" s="723"/>
      <c r="X7" s="723"/>
      <c r="Y7" s="723"/>
      <c r="Z7" s="723"/>
      <c r="AA7" s="723">
        <v>809</v>
      </c>
      <c r="AB7" s="723"/>
      <c r="AC7" s="723"/>
      <c r="AD7" s="723"/>
      <c r="AE7" s="724"/>
      <c r="AF7" s="725">
        <v>715</v>
      </c>
      <c r="AG7" s="726"/>
      <c r="AH7" s="726"/>
      <c r="AI7" s="726"/>
      <c r="AJ7" s="727"/>
      <c r="AK7" s="762">
        <v>521</v>
      </c>
      <c r="AL7" s="763"/>
      <c r="AM7" s="763"/>
      <c r="AN7" s="763"/>
      <c r="AO7" s="763"/>
      <c r="AP7" s="763">
        <v>28326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24</v>
      </c>
      <c r="CI7" s="760"/>
      <c r="CJ7" s="760"/>
      <c r="CK7" s="760"/>
      <c r="CL7" s="761"/>
      <c r="CM7" s="759">
        <v>9</v>
      </c>
      <c r="CN7" s="760"/>
      <c r="CO7" s="760"/>
      <c r="CP7" s="760"/>
      <c r="CQ7" s="761"/>
      <c r="CR7" s="759">
        <v>77</v>
      </c>
      <c r="CS7" s="760"/>
      <c r="CT7" s="760"/>
      <c r="CU7" s="760"/>
      <c r="CV7" s="761"/>
      <c r="CW7" s="759">
        <v>52</v>
      </c>
      <c r="CX7" s="760"/>
      <c r="CY7" s="760"/>
      <c r="CZ7" s="760"/>
      <c r="DA7" s="761"/>
      <c r="DB7" s="759">
        <v>0</v>
      </c>
      <c r="DC7" s="760"/>
      <c r="DD7" s="760"/>
      <c r="DE7" s="760"/>
      <c r="DF7" s="761"/>
      <c r="DG7" s="759" t="s">
        <v>551</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95</v>
      </c>
      <c r="R8" s="747"/>
      <c r="S8" s="747"/>
      <c r="T8" s="747"/>
      <c r="U8" s="747"/>
      <c r="V8" s="747">
        <v>91</v>
      </c>
      <c r="W8" s="747"/>
      <c r="X8" s="747"/>
      <c r="Y8" s="747"/>
      <c r="Z8" s="747"/>
      <c r="AA8" s="747">
        <v>4</v>
      </c>
      <c r="AB8" s="747"/>
      <c r="AC8" s="747"/>
      <c r="AD8" s="747"/>
      <c r="AE8" s="748"/>
      <c r="AF8" s="749">
        <v>4</v>
      </c>
      <c r="AG8" s="750"/>
      <c r="AH8" s="750"/>
      <c r="AI8" s="750"/>
      <c r="AJ8" s="751"/>
      <c r="AK8" s="752">
        <v>31</v>
      </c>
      <c r="AL8" s="753"/>
      <c r="AM8" s="753"/>
      <c r="AN8" s="753"/>
      <c r="AO8" s="753"/>
      <c r="AP8" s="753">
        <v>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11</v>
      </c>
      <c r="CI8" s="770"/>
      <c r="CJ8" s="770"/>
      <c r="CK8" s="770"/>
      <c r="CL8" s="771"/>
      <c r="CM8" s="769">
        <v>129</v>
      </c>
      <c r="CN8" s="770"/>
      <c r="CO8" s="770"/>
      <c r="CP8" s="770"/>
      <c r="CQ8" s="771"/>
      <c r="CR8" s="769">
        <v>42</v>
      </c>
      <c r="CS8" s="770"/>
      <c r="CT8" s="770"/>
      <c r="CU8" s="770"/>
      <c r="CV8" s="771"/>
      <c r="CW8" s="769">
        <v>0</v>
      </c>
      <c r="CX8" s="770"/>
      <c r="CY8" s="770"/>
      <c r="CZ8" s="770"/>
      <c r="DA8" s="771"/>
      <c r="DB8" s="769">
        <v>0</v>
      </c>
      <c r="DC8" s="770"/>
      <c r="DD8" s="770"/>
      <c r="DE8" s="770"/>
      <c r="DF8" s="771"/>
      <c r="DG8" s="769" t="s">
        <v>551</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-1</v>
      </c>
      <c r="CI9" s="770"/>
      <c r="CJ9" s="770"/>
      <c r="CK9" s="770"/>
      <c r="CL9" s="771"/>
      <c r="CM9" s="769">
        <v>19</v>
      </c>
      <c r="CN9" s="770"/>
      <c r="CO9" s="770"/>
      <c r="CP9" s="770"/>
      <c r="CQ9" s="771"/>
      <c r="CR9" s="769">
        <v>8</v>
      </c>
      <c r="CS9" s="770"/>
      <c r="CT9" s="770"/>
      <c r="CU9" s="770"/>
      <c r="CV9" s="771"/>
      <c r="CW9" s="769">
        <v>10</v>
      </c>
      <c r="CX9" s="770"/>
      <c r="CY9" s="770"/>
      <c r="CZ9" s="770"/>
      <c r="DA9" s="771"/>
      <c r="DB9" s="769">
        <v>0</v>
      </c>
      <c r="DC9" s="770"/>
      <c r="DD9" s="770"/>
      <c r="DE9" s="770"/>
      <c r="DF9" s="771"/>
      <c r="DG9" s="769" t="s">
        <v>551</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23791</v>
      </c>
      <c r="R23" s="782"/>
      <c r="S23" s="782"/>
      <c r="T23" s="782"/>
      <c r="U23" s="782"/>
      <c r="V23" s="782">
        <v>23009</v>
      </c>
      <c r="W23" s="782"/>
      <c r="X23" s="782"/>
      <c r="Y23" s="782"/>
      <c r="Z23" s="782"/>
      <c r="AA23" s="782">
        <v>782</v>
      </c>
      <c r="AB23" s="782"/>
      <c r="AC23" s="782"/>
      <c r="AD23" s="782"/>
      <c r="AE23" s="783"/>
      <c r="AF23" s="784">
        <v>719</v>
      </c>
      <c r="AG23" s="782"/>
      <c r="AH23" s="782"/>
      <c r="AI23" s="782"/>
      <c r="AJ23" s="785"/>
      <c r="AK23" s="786"/>
      <c r="AL23" s="787"/>
      <c r="AM23" s="787"/>
      <c r="AN23" s="787"/>
      <c r="AO23" s="787"/>
      <c r="AP23" s="782">
        <v>28332</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5984</v>
      </c>
      <c r="R28" s="811"/>
      <c r="S28" s="811"/>
      <c r="T28" s="811"/>
      <c r="U28" s="811"/>
      <c r="V28" s="811">
        <v>5930</v>
      </c>
      <c r="W28" s="811"/>
      <c r="X28" s="811"/>
      <c r="Y28" s="811"/>
      <c r="Z28" s="811"/>
      <c r="AA28" s="811">
        <v>54</v>
      </c>
      <c r="AB28" s="811"/>
      <c r="AC28" s="811"/>
      <c r="AD28" s="811"/>
      <c r="AE28" s="812"/>
      <c r="AF28" s="813">
        <v>54</v>
      </c>
      <c r="AG28" s="811"/>
      <c r="AH28" s="811"/>
      <c r="AI28" s="811"/>
      <c r="AJ28" s="814"/>
      <c r="AK28" s="815">
        <v>493</v>
      </c>
      <c r="AL28" s="806"/>
      <c r="AM28" s="806"/>
      <c r="AN28" s="806"/>
      <c r="AO28" s="806"/>
      <c r="AP28" s="806" t="s">
        <v>546</v>
      </c>
      <c r="AQ28" s="806"/>
      <c r="AR28" s="806"/>
      <c r="AS28" s="806"/>
      <c r="AT28" s="806"/>
      <c r="AU28" s="806">
        <v>0</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5090</v>
      </c>
      <c r="R29" s="747"/>
      <c r="S29" s="747"/>
      <c r="T29" s="747"/>
      <c r="U29" s="747"/>
      <c r="V29" s="747">
        <v>5009</v>
      </c>
      <c r="W29" s="747"/>
      <c r="X29" s="747"/>
      <c r="Y29" s="747"/>
      <c r="Z29" s="747"/>
      <c r="AA29" s="747">
        <v>81</v>
      </c>
      <c r="AB29" s="747"/>
      <c r="AC29" s="747"/>
      <c r="AD29" s="747"/>
      <c r="AE29" s="748"/>
      <c r="AF29" s="749">
        <v>81</v>
      </c>
      <c r="AG29" s="750"/>
      <c r="AH29" s="750"/>
      <c r="AI29" s="750"/>
      <c r="AJ29" s="751"/>
      <c r="AK29" s="818">
        <v>757</v>
      </c>
      <c r="AL29" s="819"/>
      <c r="AM29" s="819"/>
      <c r="AN29" s="819"/>
      <c r="AO29" s="819"/>
      <c r="AP29" s="819" t="s">
        <v>545</v>
      </c>
      <c r="AQ29" s="819"/>
      <c r="AR29" s="819"/>
      <c r="AS29" s="819"/>
      <c r="AT29" s="819"/>
      <c r="AU29" s="819">
        <v>0</v>
      </c>
      <c r="AV29" s="819"/>
      <c r="AW29" s="819"/>
      <c r="AX29" s="819"/>
      <c r="AY29" s="819"/>
      <c r="AZ29" s="820" t="s">
        <v>552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550</v>
      </c>
      <c r="R30" s="747"/>
      <c r="S30" s="747"/>
      <c r="T30" s="747"/>
      <c r="U30" s="747"/>
      <c r="V30" s="747">
        <v>549</v>
      </c>
      <c r="W30" s="747"/>
      <c r="X30" s="747"/>
      <c r="Y30" s="747"/>
      <c r="Z30" s="747"/>
      <c r="AA30" s="747">
        <v>0</v>
      </c>
      <c r="AB30" s="747"/>
      <c r="AC30" s="747"/>
      <c r="AD30" s="747"/>
      <c r="AE30" s="748"/>
      <c r="AF30" s="749">
        <v>0</v>
      </c>
      <c r="AG30" s="750"/>
      <c r="AH30" s="750"/>
      <c r="AI30" s="750"/>
      <c r="AJ30" s="751"/>
      <c r="AK30" s="818">
        <v>209</v>
      </c>
      <c r="AL30" s="819"/>
      <c r="AM30" s="819"/>
      <c r="AN30" s="819"/>
      <c r="AO30" s="819"/>
      <c r="AP30" s="819" t="s">
        <v>545</v>
      </c>
      <c r="AQ30" s="819"/>
      <c r="AR30" s="819"/>
      <c r="AS30" s="819"/>
      <c r="AT30" s="819"/>
      <c r="AU30" s="819">
        <v>0</v>
      </c>
      <c r="AV30" s="819"/>
      <c r="AW30" s="819"/>
      <c r="AX30" s="819"/>
      <c r="AY30" s="819"/>
      <c r="AZ30" s="820" t="s">
        <v>552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252</v>
      </c>
      <c r="R31" s="747"/>
      <c r="S31" s="747"/>
      <c r="T31" s="747"/>
      <c r="U31" s="747"/>
      <c r="V31" s="747">
        <v>246</v>
      </c>
      <c r="W31" s="747"/>
      <c r="X31" s="747"/>
      <c r="Y31" s="747"/>
      <c r="Z31" s="747"/>
      <c r="AA31" s="747">
        <v>7</v>
      </c>
      <c r="AB31" s="747"/>
      <c r="AC31" s="747"/>
      <c r="AD31" s="747"/>
      <c r="AE31" s="748"/>
      <c r="AF31" s="749">
        <v>7</v>
      </c>
      <c r="AG31" s="750"/>
      <c r="AH31" s="750"/>
      <c r="AI31" s="750"/>
      <c r="AJ31" s="751"/>
      <c r="AK31" s="818">
        <v>0</v>
      </c>
      <c r="AL31" s="819"/>
      <c r="AM31" s="819"/>
      <c r="AN31" s="819"/>
      <c r="AO31" s="819"/>
      <c r="AP31" s="819">
        <v>28</v>
      </c>
      <c r="AQ31" s="819"/>
      <c r="AR31" s="819"/>
      <c r="AS31" s="819"/>
      <c r="AT31" s="819"/>
      <c r="AU31" s="819">
        <v>0</v>
      </c>
      <c r="AV31" s="819"/>
      <c r="AW31" s="819"/>
      <c r="AX31" s="819"/>
      <c r="AY31" s="819"/>
      <c r="AZ31" s="820" t="s">
        <v>553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8</v>
      </c>
      <c r="R32" s="747"/>
      <c r="S32" s="747"/>
      <c r="T32" s="747"/>
      <c r="U32" s="747"/>
      <c r="V32" s="747">
        <v>6</v>
      </c>
      <c r="W32" s="747"/>
      <c r="X32" s="747"/>
      <c r="Y32" s="747"/>
      <c r="Z32" s="747"/>
      <c r="AA32" s="747">
        <v>2</v>
      </c>
      <c r="AB32" s="747"/>
      <c r="AC32" s="747"/>
      <c r="AD32" s="747"/>
      <c r="AE32" s="748"/>
      <c r="AF32" s="749">
        <v>2</v>
      </c>
      <c r="AG32" s="750"/>
      <c r="AH32" s="750"/>
      <c r="AI32" s="750"/>
      <c r="AJ32" s="751"/>
      <c r="AK32" s="818">
        <v>0</v>
      </c>
      <c r="AL32" s="819"/>
      <c r="AM32" s="819"/>
      <c r="AN32" s="819"/>
      <c r="AO32" s="819"/>
      <c r="AP32" s="819" t="s">
        <v>545</v>
      </c>
      <c r="AQ32" s="819"/>
      <c r="AR32" s="819"/>
      <c r="AS32" s="819"/>
      <c r="AT32" s="819"/>
      <c r="AU32" s="819">
        <v>0</v>
      </c>
      <c r="AV32" s="819"/>
      <c r="AW32" s="819"/>
      <c r="AX32" s="819"/>
      <c r="AY32" s="819"/>
      <c r="AZ32" s="820" t="s">
        <v>552</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498</v>
      </c>
      <c r="R33" s="747"/>
      <c r="S33" s="747"/>
      <c r="T33" s="747"/>
      <c r="U33" s="747"/>
      <c r="V33" s="747">
        <v>941</v>
      </c>
      <c r="W33" s="747"/>
      <c r="X33" s="747"/>
      <c r="Y33" s="747"/>
      <c r="Z33" s="747"/>
      <c r="AA33" s="747">
        <v>443</v>
      </c>
      <c r="AB33" s="747"/>
      <c r="AC33" s="747"/>
      <c r="AD33" s="747"/>
      <c r="AE33" s="748"/>
      <c r="AF33" s="749">
        <v>773</v>
      </c>
      <c r="AG33" s="750"/>
      <c r="AH33" s="750"/>
      <c r="AI33" s="750"/>
      <c r="AJ33" s="751"/>
      <c r="AK33" s="818">
        <v>6</v>
      </c>
      <c r="AL33" s="819"/>
      <c r="AM33" s="819"/>
      <c r="AN33" s="819"/>
      <c r="AO33" s="819"/>
      <c r="AP33" s="819">
        <v>1953</v>
      </c>
      <c r="AQ33" s="819"/>
      <c r="AR33" s="819"/>
      <c r="AS33" s="819"/>
      <c r="AT33" s="819"/>
      <c r="AU33" s="819">
        <v>14</v>
      </c>
      <c r="AV33" s="819"/>
      <c r="AW33" s="819"/>
      <c r="AX33" s="819"/>
      <c r="AY33" s="819"/>
      <c r="AZ33" s="820" t="s">
        <v>552</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393</v>
      </c>
      <c r="R34" s="747"/>
      <c r="S34" s="747"/>
      <c r="T34" s="747"/>
      <c r="U34" s="747"/>
      <c r="V34" s="747">
        <v>414</v>
      </c>
      <c r="W34" s="747"/>
      <c r="X34" s="747"/>
      <c r="Y34" s="747"/>
      <c r="Z34" s="747"/>
      <c r="AA34" s="747">
        <v>20</v>
      </c>
      <c r="AB34" s="747"/>
      <c r="AC34" s="747"/>
      <c r="AD34" s="747"/>
      <c r="AE34" s="748"/>
      <c r="AF34" s="749">
        <v>149</v>
      </c>
      <c r="AG34" s="750"/>
      <c r="AH34" s="750"/>
      <c r="AI34" s="750"/>
      <c r="AJ34" s="751"/>
      <c r="AK34" s="818">
        <v>31</v>
      </c>
      <c r="AL34" s="819"/>
      <c r="AM34" s="819"/>
      <c r="AN34" s="819"/>
      <c r="AO34" s="819"/>
      <c r="AP34" s="819">
        <v>426</v>
      </c>
      <c r="AQ34" s="819"/>
      <c r="AR34" s="819"/>
      <c r="AS34" s="819"/>
      <c r="AT34" s="819"/>
      <c r="AU34" s="819">
        <v>294</v>
      </c>
      <c r="AV34" s="819"/>
      <c r="AW34" s="819"/>
      <c r="AX34" s="819"/>
      <c r="AY34" s="819"/>
      <c r="AZ34" s="820" t="s">
        <v>552</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549</v>
      </c>
      <c r="R35" s="747"/>
      <c r="S35" s="747"/>
      <c r="T35" s="747"/>
      <c r="U35" s="747"/>
      <c r="V35" s="747">
        <v>543</v>
      </c>
      <c r="W35" s="747"/>
      <c r="X35" s="747"/>
      <c r="Y35" s="747"/>
      <c r="Z35" s="747"/>
      <c r="AA35" s="747">
        <v>6</v>
      </c>
      <c r="AB35" s="747"/>
      <c r="AC35" s="747"/>
      <c r="AD35" s="747"/>
      <c r="AE35" s="748"/>
      <c r="AF35" s="749">
        <v>6</v>
      </c>
      <c r="AG35" s="750"/>
      <c r="AH35" s="750"/>
      <c r="AI35" s="750"/>
      <c r="AJ35" s="751"/>
      <c r="AK35" s="818">
        <v>137</v>
      </c>
      <c r="AL35" s="819"/>
      <c r="AM35" s="819"/>
      <c r="AN35" s="819"/>
      <c r="AO35" s="819"/>
      <c r="AP35" s="819">
        <v>1662</v>
      </c>
      <c r="AQ35" s="819"/>
      <c r="AR35" s="819"/>
      <c r="AS35" s="819"/>
      <c r="AT35" s="819"/>
      <c r="AU35" s="819">
        <v>867</v>
      </c>
      <c r="AV35" s="819"/>
      <c r="AW35" s="819"/>
      <c r="AX35" s="819"/>
      <c r="AY35" s="819"/>
      <c r="AZ35" s="820" t="s">
        <v>545</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132</v>
      </c>
      <c r="R36" s="747"/>
      <c r="S36" s="747"/>
      <c r="T36" s="747"/>
      <c r="U36" s="747"/>
      <c r="V36" s="747">
        <v>130</v>
      </c>
      <c r="W36" s="747"/>
      <c r="X36" s="747"/>
      <c r="Y36" s="747"/>
      <c r="Z36" s="747"/>
      <c r="AA36" s="747">
        <v>2</v>
      </c>
      <c r="AB36" s="747"/>
      <c r="AC36" s="747"/>
      <c r="AD36" s="747"/>
      <c r="AE36" s="748"/>
      <c r="AF36" s="749">
        <v>2</v>
      </c>
      <c r="AG36" s="750"/>
      <c r="AH36" s="750"/>
      <c r="AI36" s="750"/>
      <c r="AJ36" s="751"/>
      <c r="AK36" s="818">
        <v>52</v>
      </c>
      <c r="AL36" s="819"/>
      <c r="AM36" s="819"/>
      <c r="AN36" s="819"/>
      <c r="AO36" s="819"/>
      <c r="AP36" s="819">
        <v>656</v>
      </c>
      <c r="AQ36" s="819"/>
      <c r="AR36" s="819"/>
      <c r="AS36" s="819"/>
      <c r="AT36" s="819"/>
      <c r="AU36" s="819">
        <v>617</v>
      </c>
      <c r="AV36" s="819"/>
      <c r="AW36" s="819"/>
      <c r="AX36" s="819"/>
      <c r="AY36" s="819"/>
      <c r="AZ36" s="820" t="s">
        <v>545</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31</v>
      </c>
      <c r="R37" s="747"/>
      <c r="S37" s="747"/>
      <c r="T37" s="747"/>
      <c r="U37" s="747"/>
      <c r="V37" s="747">
        <v>29</v>
      </c>
      <c r="W37" s="747"/>
      <c r="X37" s="747"/>
      <c r="Y37" s="747"/>
      <c r="Z37" s="747"/>
      <c r="AA37" s="747">
        <v>2</v>
      </c>
      <c r="AB37" s="747"/>
      <c r="AC37" s="747"/>
      <c r="AD37" s="747"/>
      <c r="AE37" s="748"/>
      <c r="AF37" s="749">
        <v>2</v>
      </c>
      <c r="AG37" s="750"/>
      <c r="AH37" s="750"/>
      <c r="AI37" s="750"/>
      <c r="AJ37" s="751"/>
      <c r="AK37" s="818">
        <v>10</v>
      </c>
      <c r="AL37" s="819"/>
      <c r="AM37" s="819"/>
      <c r="AN37" s="819"/>
      <c r="AO37" s="819"/>
      <c r="AP37" s="819">
        <v>65</v>
      </c>
      <c r="AQ37" s="819"/>
      <c r="AR37" s="819"/>
      <c r="AS37" s="819"/>
      <c r="AT37" s="819"/>
      <c r="AU37" s="819">
        <v>40</v>
      </c>
      <c r="AV37" s="819"/>
      <c r="AW37" s="819"/>
      <c r="AX37" s="819"/>
      <c r="AY37" s="819"/>
      <c r="AZ37" s="820" t="s">
        <v>545</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113</v>
      </c>
      <c r="R38" s="747"/>
      <c r="S38" s="747"/>
      <c r="T38" s="747"/>
      <c r="U38" s="747"/>
      <c r="V38" s="747">
        <v>113</v>
      </c>
      <c r="W38" s="747"/>
      <c r="X38" s="747"/>
      <c r="Y38" s="747"/>
      <c r="Z38" s="747"/>
      <c r="AA38" s="747">
        <v>0</v>
      </c>
      <c r="AB38" s="747"/>
      <c r="AC38" s="747"/>
      <c r="AD38" s="747"/>
      <c r="AE38" s="748"/>
      <c r="AF38" s="749">
        <v>185</v>
      </c>
      <c r="AG38" s="750"/>
      <c r="AH38" s="750"/>
      <c r="AI38" s="750"/>
      <c r="AJ38" s="751"/>
      <c r="AK38" s="818">
        <v>0</v>
      </c>
      <c r="AL38" s="819"/>
      <c r="AM38" s="819"/>
      <c r="AN38" s="819"/>
      <c r="AO38" s="819"/>
      <c r="AP38" s="819">
        <v>0</v>
      </c>
      <c r="AQ38" s="819"/>
      <c r="AR38" s="819"/>
      <c r="AS38" s="819"/>
      <c r="AT38" s="819"/>
      <c r="AU38" s="819">
        <v>0</v>
      </c>
      <c r="AV38" s="819"/>
      <c r="AW38" s="819"/>
      <c r="AX38" s="819"/>
      <c r="AY38" s="819"/>
      <c r="AZ38" s="820" t="s">
        <v>545</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1262</v>
      </c>
      <c r="AG63" s="830"/>
      <c r="AH63" s="830"/>
      <c r="AI63" s="830"/>
      <c r="AJ63" s="831"/>
      <c r="AK63" s="832"/>
      <c r="AL63" s="827"/>
      <c r="AM63" s="827"/>
      <c r="AN63" s="827"/>
      <c r="AO63" s="827"/>
      <c r="AP63" s="830">
        <v>4790</v>
      </c>
      <c r="AQ63" s="830"/>
      <c r="AR63" s="830"/>
      <c r="AS63" s="830"/>
      <c r="AT63" s="830"/>
      <c r="AU63" s="830">
        <v>1832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397</v>
      </c>
      <c r="R66" s="706"/>
      <c r="S66" s="706"/>
      <c r="T66" s="706"/>
      <c r="U66" s="707"/>
      <c r="V66" s="705" t="s">
        <v>398</v>
      </c>
      <c r="W66" s="706"/>
      <c r="X66" s="706"/>
      <c r="Y66" s="706"/>
      <c r="Z66" s="707"/>
      <c r="AA66" s="705" t="s">
        <v>399</v>
      </c>
      <c r="AB66" s="706"/>
      <c r="AC66" s="706"/>
      <c r="AD66" s="706"/>
      <c r="AE66" s="707"/>
      <c r="AF66" s="840" t="s">
        <v>400</v>
      </c>
      <c r="AG66" s="801"/>
      <c r="AH66" s="801"/>
      <c r="AI66" s="801"/>
      <c r="AJ66" s="841"/>
      <c r="AK66" s="705" t="s">
        <v>401</v>
      </c>
      <c r="AL66" s="729"/>
      <c r="AM66" s="729"/>
      <c r="AN66" s="729"/>
      <c r="AO66" s="730"/>
      <c r="AP66" s="705" t="s">
        <v>402</v>
      </c>
      <c r="AQ66" s="706"/>
      <c r="AR66" s="706"/>
      <c r="AS66" s="706"/>
      <c r="AT66" s="707"/>
      <c r="AU66" s="705" t="s">
        <v>403</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2246</v>
      </c>
      <c r="R68" s="854"/>
      <c r="S68" s="854"/>
      <c r="T68" s="854"/>
      <c r="U68" s="854"/>
      <c r="V68" s="854">
        <v>1898</v>
      </c>
      <c r="W68" s="854"/>
      <c r="X68" s="854"/>
      <c r="Y68" s="854"/>
      <c r="Z68" s="854"/>
      <c r="AA68" s="854">
        <v>348</v>
      </c>
      <c r="AB68" s="854"/>
      <c r="AC68" s="854"/>
      <c r="AD68" s="854"/>
      <c r="AE68" s="854"/>
      <c r="AF68" s="854">
        <v>348</v>
      </c>
      <c r="AG68" s="854"/>
      <c r="AH68" s="854"/>
      <c r="AI68" s="854"/>
      <c r="AJ68" s="854"/>
      <c r="AK68" s="854">
        <v>0</v>
      </c>
      <c r="AL68" s="854"/>
      <c r="AM68" s="854"/>
      <c r="AN68" s="854"/>
      <c r="AO68" s="854"/>
      <c r="AP68" s="854">
        <v>52</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404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348</v>
      </c>
      <c r="AG88" s="830"/>
      <c r="AH88" s="830"/>
      <c r="AI88" s="830"/>
      <c r="AJ88" s="830"/>
      <c r="AK88" s="827"/>
      <c r="AL88" s="827"/>
      <c r="AM88" s="827"/>
      <c r="AN88" s="827"/>
      <c r="AO88" s="827"/>
      <c r="AP88" s="830">
        <v>52</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127</v>
      </c>
      <c r="CS102" s="838"/>
      <c r="CT102" s="838"/>
      <c r="CU102" s="838"/>
      <c r="CV102" s="881"/>
      <c r="CW102" s="880">
        <v>62</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413</v>
      </c>
      <c r="AB109" s="883"/>
      <c r="AC109" s="883"/>
      <c r="AD109" s="883"/>
      <c r="AE109" s="884"/>
      <c r="AF109" s="882" t="s">
        <v>285</v>
      </c>
      <c r="AG109" s="883"/>
      <c r="AH109" s="883"/>
      <c r="AI109" s="883"/>
      <c r="AJ109" s="884"/>
      <c r="AK109" s="882" t="s">
        <v>284</v>
      </c>
      <c r="AL109" s="883"/>
      <c r="AM109" s="883"/>
      <c r="AN109" s="883"/>
      <c r="AO109" s="884"/>
      <c r="AP109" s="882" t="s">
        <v>414</v>
      </c>
      <c r="AQ109" s="883"/>
      <c r="AR109" s="883"/>
      <c r="AS109" s="883"/>
      <c r="AT109" s="885"/>
      <c r="AU109" s="904"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413</v>
      </c>
      <c r="BR109" s="883"/>
      <c r="BS109" s="883"/>
      <c r="BT109" s="883"/>
      <c r="BU109" s="884"/>
      <c r="BV109" s="882" t="s">
        <v>285</v>
      </c>
      <c r="BW109" s="883"/>
      <c r="BX109" s="883"/>
      <c r="BY109" s="883"/>
      <c r="BZ109" s="884"/>
      <c r="CA109" s="882" t="s">
        <v>284</v>
      </c>
      <c r="CB109" s="883"/>
      <c r="CC109" s="883"/>
      <c r="CD109" s="883"/>
      <c r="CE109" s="884"/>
      <c r="CF109" s="905" t="s">
        <v>414</v>
      </c>
      <c r="CG109" s="905"/>
      <c r="CH109" s="905"/>
      <c r="CI109" s="905"/>
      <c r="CJ109" s="905"/>
      <c r="CK109" s="882"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413</v>
      </c>
      <c r="DH109" s="883"/>
      <c r="DI109" s="883"/>
      <c r="DJ109" s="883"/>
      <c r="DK109" s="884"/>
      <c r="DL109" s="882" t="s">
        <v>285</v>
      </c>
      <c r="DM109" s="883"/>
      <c r="DN109" s="883"/>
      <c r="DO109" s="883"/>
      <c r="DP109" s="884"/>
      <c r="DQ109" s="882" t="s">
        <v>284</v>
      </c>
      <c r="DR109" s="883"/>
      <c r="DS109" s="883"/>
      <c r="DT109" s="883"/>
      <c r="DU109" s="884"/>
      <c r="DV109" s="882" t="s">
        <v>414</v>
      </c>
      <c r="DW109" s="883"/>
      <c r="DX109" s="883"/>
      <c r="DY109" s="883"/>
      <c r="DZ109" s="885"/>
    </row>
    <row r="110" spans="1:131" s="197" customFormat="1" ht="26.25" customHeight="1">
      <c r="A110" s="886" t="s">
        <v>416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3251760</v>
      </c>
      <c r="AB110" s="890"/>
      <c r="AC110" s="890"/>
      <c r="AD110" s="890"/>
      <c r="AE110" s="891"/>
      <c r="AF110" s="892">
        <v>3229364</v>
      </c>
      <c r="AG110" s="890"/>
      <c r="AH110" s="890"/>
      <c r="AI110" s="890"/>
      <c r="AJ110" s="891"/>
      <c r="AK110" s="892">
        <v>3332750</v>
      </c>
      <c r="AL110" s="890"/>
      <c r="AM110" s="890"/>
      <c r="AN110" s="890"/>
      <c r="AO110" s="891"/>
      <c r="AP110" s="893">
        <v>28.9</v>
      </c>
      <c r="AQ110" s="894"/>
      <c r="AR110" s="894"/>
      <c r="AS110" s="894"/>
      <c r="AT110" s="895"/>
      <c r="AU110" s="896" t="s">
        <v>61</v>
      </c>
      <c r="AV110" s="897"/>
      <c r="AW110" s="897"/>
      <c r="AX110" s="897"/>
      <c r="AY110" s="898"/>
      <c r="AZ110" s="940" t="s">
        <v>417</v>
      </c>
      <c r="BA110" s="887"/>
      <c r="BB110" s="887"/>
      <c r="BC110" s="887"/>
      <c r="BD110" s="887"/>
      <c r="BE110" s="887"/>
      <c r="BF110" s="887"/>
      <c r="BG110" s="887"/>
      <c r="BH110" s="887"/>
      <c r="BI110" s="887"/>
      <c r="BJ110" s="887"/>
      <c r="BK110" s="887"/>
      <c r="BL110" s="887"/>
      <c r="BM110" s="887"/>
      <c r="BN110" s="887"/>
      <c r="BO110" s="887"/>
      <c r="BP110" s="888"/>
      <c r="BQ110" s="926">
        <v>29169430</v>
      </c>
      <c r="BR110" s="927"/>
      <c r="BS110" s="927"/>
      <c r="BT110" s="927"/>
      <c r="BU110" s="927"/>
      <c r="BV110" s="927">
        <v>28860301</v>
      </c>
      <c r="BW110" s="927"/>
      <c r="BX110" s="927"/>
      <c r="BY110" s="927"/>
      <c r="BZ110" s="927"/>
      <c r="CA110" s="927">
        <v>28331972</v>
      </c>
      <c r="CB110" s="927"/>
      <c r="CC110" s="927"/>
      <c r="CD110" s="927"/>
      <c r="CE110" s="927"/>
      <c r="CF110" s="941">
        <v>245.9</v>
      </c>
      <c r="CG110" s="942"/>
      <c r="CH110" s="942"/>
      <c r="CI110" s="942"/>
      <c r="CJ110" s="942"/>
      <c r="CK110" s="943" t="s">
        <v>418</v>
      </c>
      <c r="CL110" s="944"/>
      <c r="CM110" s="923" t="s">
        <v>419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420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421</v>
      </c>
      <c r="BA111" s="950"/>
      <c r="BB111" s="950"/>
      <c r="BC111" s="950"/>
      <c r="BD111" s="950"/>
      <c r="BE111" s="950"/>
      <c r="BF111" s="950"/>
      <c r="BG111" s="950"/>
      <c r="BH111" s="950"/>
      <c r="BI111" s="950"/>
      <c r="BJ111" s="950"/>
      <c r="BK111" s="950"/>
      <c r="BL111" s="950"/>
      <c r="BM111" s="950"/>
      <c r="BN111" s="950"/>
      <c r="BO111" s="950"/>
      <c r="BP111" s="951"/>
      <c r="BQ111" s="919">
        <v>902982</v>
      </c>
      <c r="BR111" s="920"/>
      <c r="BS111" s="920"/>
      <c r="BT111" s="920"/>
      <c r="BU111" s="920"/>
      <c r="BV111" s="920">
        <v>836134</v>
      </c>
      <c r="BW111" s="920"/>
      <c r="BX111" s="920"/>
      <c r="BY111" s="920"/>
      <c r="BZ111" s="920"/>
      <c r="CA111" s="920">
        <v>718758</v>
      </c>
      <c r="CB111" s="920"/>
      <c r="CC111" s="920"/>
      <c r="CD111" s="920"/>
      <c r="CE111" s="920"/>
      <c r="CF111" s="914">
        <v>6.2</v>
      </c>
      <c r="CG111" s="915"/>
      <c r="CH111" s="915"/>
      <c r="CI111" s="915"/>
      <c r="CJ111" s="915"/>
      <c r="CK111" s="945"/>
      <c r="CL111" s="946"/>
      <c r="CM111" s="916" t="s">
        <v>422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423</v>
      </c>
      <c r="B112" s="953"/>
      <c r="C112" s="950" t="s">
        <v>424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425</v>
      </c>
      <c r="BA112" s="950"/>
      <c r="BB112" s="950"/>
      <c r="BC112" s="950"/>
      <c r="BD112" s="950"/>
      <c r="BE112" s="950"/>
      <c r="BF112" s="950"/>
      <c r="BG112" s="950"/>
      <c r="BH112" s="950"/>
      <c r="BI112" s="950"/>
      <c r="BJ112" s="950"/>
      <c r="BK112" s="950"/>
      <c r="BL112" s="950"/>
      <c r="BM112" s="950"/>
      <c r="BN112" s="950"/>
      <c r="BO112" s="950"/>
      <c r="BP112" s="951"/>
      <c r="BQ112" s="919">
        <v>1772264</v>
      </c>
      <c r="BR112" s="920"/>
      <c r="BS112" s="920"/>
      <c r="BT112" s="920"/>
      <c r="BU112" s="920"/>
      <c r="BV112" s="920">
        <v>1806405</v>
      </c>
      <c r="BW112" s="920"/>
      <c r="BX112" s="920"/>
      <c r="BY112" s="920"/>
      <c r="BZ112" s="920"/>
      <c r="CA112" s="920">
        <v>1832376</v>
      </c>
      <c r="CB112" s="920"/>
      <c r="CC112" s="920"/>
      <c r="CD112" s="920"/>
      <c r="CE112" s="920"/>
      <c r="CF112" s="914">
        <v>15.9</v>
      </c>
      <c r="CG112" s="915"/>
      <c r="CH112" s="915"/>
      <c r="CI112" s="915"/>
      <c r="CJ112" s="915"/>
      <c r="CK112" s="945"/>
      <c r="CL112" s="946"/>
      <c r="CM112" s="916" t="s">
        <v>426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220377</v>
      </c>
      <c r="AB113" s="934"/>
      <c r="AC113" s="934"/>
      <c r="AD113" s="934"/>
      <c r="AE113" s="935"/>
      <c r="AF113" s="936">
        <v>213862</v>
      </c>
      <c r="AG113" s="934"/>
      <c r="AH113" s="934"/>
      <c r="AI113" s="934"/>
      <c r="AJ113" s="935"/>
      <c r="AK113" s="936">
        <v>189985</v>
      </c>
      <c r="AL113" s="934"/>
      <c r="AM113" s="934"/>
      <c r="AN113" s="934"/>
      <c r="AO113" s="935"/>
      <c r="AP113" s="937">
        <v>1.6</v>
      </c>
      <c r="AQ113" s="938"/>
      <c r="AR113" s="938"/>
      <c r="AS113" s="938"/>
      <c r="AT113" s="939"/>
      <c r="AU113" s="899"/>
      <c r="AV113" s="900"/>
      <c r="AW113" s="900"/>
      <c r="AX113" s="900"/>
      <c r="AY113" s="901"/>
      <c r="AZ113" s="949" t="s">
        <v>428</v>
      </c>
      <c r="BA113" s="950"/>
      <c r="BB113" s="950"/>
      <c r="BC113" s="950"/>
      <c r="BD113" s="950"/>
      <c r="BE113" s="950"/>
      <c r="BF113" s="950"/>
      <c r="BG113" s="950"/>
      <c r="BH113" s="950"/>
      <c r="BI113" s="950"/>
      <c r="BJ113" s="950"/>
      <c r="BK113" s="950"/>
      <c r="BL113" s="950"/>
      <c r="BM113" s="950"/>
      <c r="BN113" s="950"/>
      <c r="BO113" s="950"/>
      <c r="BP113" s="951"/>
      <c r="BQ113" s="919">
        <v>3370</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430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41369</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431</v>
      </c>
      <c r="BA114" s="950"/>
      <c r="BB114" s="950"/>
      <c r="BC114" s="950"/>
      <c r="BD114" s="950"/>
      <c r="BE114" s="950"/>
      <c r="BF114" s="950"/>
      <c r="BG114" s="950"/>
      <c r="BH114" s="950"/>
      <c r="BI114" s="950"/>
      <c r="BJ114" s="950"/>
      <c r="BK114" s="950"/>
      <c r="BL114" s="950"/>
      <c r="BM114" s="950"/>
      <c r="BN114" s="950"/>
      <c r="BO114" s="950"/>
      <c r="BP114" s="951"/>
      <c r="BQ114" s="919">
        <v>5944560</v>
      </c>
      <c r="BR114" s="920"/>
      <c r="BS114" s="920"/>
      <c r="BT114" s="920"/>
      <c r="BU114" s="920"/>
      <c r="BV114" s="920">
        <v>5509489</v>
      </c>
      <c r="BW114" s="920"/>
      <c r="BX114" s="920"/>
      <c r="BY114" s="920"/>
      <c r="BZ114" s="920"/>
      <c r="CA114" s="920">
        <v>5032844</v>
      </c>
      <c r="CB114" s="920"/>
      <c r="CC114" s="920"/>
      <c r="CD114" s="920"/>
      <c r="CE114" s="920"/>
      <c r="CF114" s="914">
        <v>43.7</v>
      </c>
      <c r="CG114" s="915"/>
      <c r="CH114" s="915"/>
      <c r="CI114" s="915"/>
      <c r="CJ114" s="915"/>
      <c r="CK114" s="945"/>
      <c r="CL114" s="946"/>
      <c r="CM114" s="916" t="s">
        <v>432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59436</v>
      </c>
      <c r="DH114" s="959"/>
      <c r="DI114" s="959"/>
      <c r="DJ114" s="959"/>
      <c r="DK114" s="960"/>
      <c r="DL114" s="961">
        <v>54982</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433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45175</v>
      </c>
      <c r="AB115" s="934"/>
      <c r="AC115" s="934"/>
      <c r="AD115" s="934"/>
      <c r="AE115" s="935"/>
      <c r="AF115" s="936">
        <v>39862</v>
      </c>
      <c r="AG115" s="934"/>
      <c r="AH115" s="934"/>
      <c r="AI115" s="934"/>
      <c r="AJ115" s="935"/>
      <c r="AK115" s="936">
        <v>91885</v>
      </c>
      <c r="AL115" s="934"/>
      <c r="AM115" s="934"/>
      <c r="AN115" s="934"/>
      <c r="AO115" s="935"/>
      <c r="AP115" s="937">
        <v>0.8</v>
      </c>
      <c r="AQ115" s="938"/>
      <c r="AR115" s="938"/>
      <c r="AS115" s="938"/>
      <c r="AT115" s="939"/>
      <c r="AU115" s="899"/>
      <c r="AV115" s="900"/>
      <c r="AW115" s="900"/>
      <c r="AX115" s="900"/>
      <c r="AY115" s="901"/>
      <c r="AZ115" s="949" t="s">
        <v>434</v>
      </c>
      <c r="BA115" s="950"/>
      <c r="BB115" s="950"/>
      <c r="BC115" s="950"/>
      <c r="BD115" s="950"/>
      <c r="BE115" s="950"/>
      <c r="BF115" s="950"/>
      <c r="BG115" s="950"/>
      <c r="BH115" s="950"/>
      <c r="BI115" s="950"/>
      <c r="BJ115" s="950"/>
      <c r="BK115" s="950"/>
      <c r="BL115" s="950"/>
      <c r="BM115" s="950"/>
      <c r="BN115" s="950"/>
      <c r="BO115" s="950"/>
      <c r="BP115" s="951"/>
      <c r="BQ115" s="919">
        <v>127417</v>
      </c>
      <c r="BR115" s="920"/>
      <c r="BS115" s="920"/>
      <c r="BT115" s="920"/>
      <c r="BU115" s="920"/>
      <c r="BV115" s="920">
        <v>18285</v>
      </c>
      <c r="BW115" s="920"/>
      <c r="BX115" s="920"/>
      <c r="BY115" s="920"/>
      <c r="BZ115" s="920"/>
      <c r="CA115" s="920">
        <v>16622</v>
      </c>
      <c r="CB115" s="920"/>
      <c r="CC115" s="920"/>
      <c r="CD115" s="920"/>
      <c r="CE115" s="920"/>
      <c r="CF115" s="914">
        <v>0.1</v>
      </c>
      <c r="CG115" s="915"/>
      <c r="CH115" s="915"/>
      <c r="CI115" s="915"/>
      <c r="CJ115" s="915"/>
      <c r="CK115" s="945"/>
      <c r="CL115" s="946"/>
      <c r="CM115" s="949" t="s">
        <v>435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439</v>
      </c>
      <c r="Z117" s="884"/>
      <c r="AA117" s="996">
        <v>3558681</v>
      </c>
      <c r="AB117" s="966"/>
      <c r="AC117" s="966"/>
      <c r="AD117" s="966"/>
      <c r="AE117" s="967"/>
      <c r="AF117" s="965">
        <v>3483088</v>
      </c>
      <c r="AG117" s="966"/>
      <c r="AH117" s="966"/>
      <c r="AI117" s="966"/>
      <c r="AJ117" s="967"/>
      <c r="AK117" s="965">
        <v>3614620</v>
      </c>
      <c r="AL117" s="966"/>
      <c r="AM117" s="966"/>
      <c r="AN117" s="966"/>
      <c r="AO117" s="967"/>
      <c r="AP117" s="968"/>
      <c r="AQ117" s="969"/>
      <c r="AR117" s="969"/>
      <c r="AS117" s="969"/>
      <c r="AT117" s="970"/>
      <c r="AU117" s="899"/>
      <c r="AV117" s="900"/>
      <c r="AW117" s="900"/>
      <c r="AX117" s="900"/>
      <c r="AY117" s="901"/>
      <c r="AZ117" s="995" t="s">
        <v>440</v>
      </c>
      <c r="BA117" s="971"/>
      <c r="BB117" s="971"/>
      <c r="BC117" s="971"/>
      <c r="BD117" s="971"/>
      <c r="BE117" s="971"/>
      <c r="BF117" s="971"/>
      <c r="BG117" s="971"/>
      <c r="BH117" s="971"/>
      <c r="BI117" s="971"/>
      <c r="BJ117" s="971"/>
      <c r="BK117" s="971"/>
      <c r="BL117" s="971"/>
      <c r="BM117" s="971"/>
      <c r="BN117" s="971"/>
      <c r="BO117" s="971"/>
      <c r="BP117" s="972"/>
      <c r="BQ117" s="985" t="s">
        <v>441</v>
      </c>
      <c r="BR117" s="986"/>
      <c r="BS117" s="986"/>
      <c r="BT117" s="986"/>
      <c r="BU117" s="986"/>
      <c r="BV117" s="986" t="s">
        <v>441</v>
      </c>
      <c r="BW117" s="986"/>
      <c r="BX117" s="986"/>
      <c r="BY117" s="986"/>
      <c r="BZ117" s="986"/>
      <c r="CA117" s="986" t="s">
        <v>441</v>
      </c>
      <c r="CB117" s="986"/>
      <c r="CC117" s="986"/>
      <c r="CD117" s="986"/>
      <c r="CE117" s="986"/>
      <c r="CF117" s="914" t="s">
        <v>441</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441</v>
      </c>
      <c r="DH117" s="959"/>
      <c r="DI117" s="959"/>
      <c r="DJ117" s="959"/>
      <c r="DK117" s="960"/>
      <c r="DL117" s="961" t="s">
        <v>441</v>
      </c>
      <c r="DM117" s="959"/>
      <c r="DN117" s="959"/>
      <c r="DO117" s="959"/>
      <c r="DP117" s="960"/>
      <c r="DQ117" s="961" t="s">
        <v>441</v>
      </c>
      <c r="DR117" s="959"/>
      <c r="DS117" s="959"/>
      <c r="DT117" s="959"/>
      <c r="DU117" s="960"/>
      <c r="DV117" s="962" t="s">
        <v>441</v>
      </c>
      <c r="DW117" s="963"/>
      <c r="DX117" s="963"/>
      <c r="DY117" s="963"/>
      <c r="DZ117" s="964"/>
    </row>
    <row r="118" spans="1:130" s="197" customFormat="1" ht="26.25" customHeight="1">
      <c r="A118" s="904"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413</v>
      </c>
      <c r="AB118" s="883"/>
      <c r="AC118" s="883"/>
      <c r="AD118" s="883"/>
      <c r="AE118" s="884"/>
      <c r="AF118" s="882" t="s">
        <v>285</v>
      </c>
      <c r="AG118" s="883"/>
      <c r="AH118" s="883"/>
      <c r="AI118" s="883"/>
      <c r="AJ118" s="884"/>
      <c r="AK118" s="882" t="s">
        <v>284</v>
      </c>
      <c r="AL118" s="883"/>
      <c r="AM118" s="883"/>
      <c r="AN118" s="883"/>
      <c r="AO118" s="884"/>
      <c r="AP118" s="990" t="s">
        <v>414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443</v>
      </c>
      <c r="BP118" s="994"/>
      <c r="BQ118" s="985">
        <v>37920023</v>
      </c>
      <c r="BR118" s="986"/>
      <c r="BS118" s="986"/>
      <c r="BT118" s="986"/>
      <c r="BU118" s="986"/>
      <c r="BV118" s="986">
        <v>37030614</v>
      </c>
      <c r="BW118" s="986"/>
      <c r="BX118" s="986"/>
      <c r="BY118" s="986"/>
      <c r="BZ118" s="986"/>
      <c r="CA118" s="986">
        <v>35932572</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369</v>
      </c>
      <c r="DH118" s="959"/>
      <c r="DI118" s="959"/>
      <c r="DJ118" s="959"/>
      <c r="DK118" s="960"/>
      <c r="DL118" s="961" t="s">
        <v>369</v>
      </c>
      <c r="DM118" s="959"/>
      <c r="DN118" s="959"/>
      <c r="DO118" s="959"/>
      <c r="DP118" s="960"/>
      <c r="DQ118" s="961" t="s">
        <v>369</v>
      </c>
      <c r="DR118" s="959"/>
      <c r="DS118" s="959"/>
      <c r="DT118" s="959"/>
      <c r="DU118" s="960"/>
      <c r="DV118" s="962" t="s">
        <v>369</v>
      </c>
      <c r="DW118" s="963"/>
      <c r="DX118" s="963"/>
      <c r="DY118" s="963"/>
      <c r="DZ118" s="964"/>
    </row>
    <row r="119" spans="1:130" s="197" customFormat="1" ht="26.25" customHeight="1">
      <c r="A119" s="974" t="s">
        <v>418</v>
      </c>
      <c r="B119" s="944"/>
      <c r="C119" s="923" t="s">
        <v>419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369</v>
      </c>
      <c r="AB119" s="890"/>
      <c r="AC119" s="890"/>
      <c r="AD119" s="890"/>
      <c r="AE119" s="891"/>
      <c r="AF119" s="892" t="s">
        <v>369</v>
      </c>
      <c r="AG119" s="890"/>
      <c r="AH119" s="890"/>
      <c r="AI119" s="890"/>
      <c r="AJ119" s="891"/>
      <c r="AK119" s="892" t="s">
        <v>369</v>
      </c>
      <c r="AL119" s="890"/>
      <c r="AM119" s="890"/>
      <c r="AN119" s="890"/>
      <c r="AO119" s="891"/>
      <c r="AP119" s="893" t="s">
        <v>369</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7480069</v>
      </c>
      <c r="BR119" s="927"/>
      <c r="BS119" s="927"/>
      <c r="BT119" s="927"/>
      <c r="BU119" s="927"/>
      <c r="BV119" s="927">
        <v>9818323</v>
      </c>
      <c r="BW119" s="927"/>
      <c r="BX119" s="927"/>
      <c r="BY119" s="927"/>
      <c r="BZ119" s="927"/>
      <c r="CA119" s="927">
        <v>11719667</v>
      </c>
      <c r="CB119" s="927"/>
      <c r="CC119" s="927"/>
      <c r="CD119" s="927"/>
      <c r="CE119" s="927"/>
      <c r="CF119" s="941">
        <v>101.7</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843546</v>
      </c>
      <c r="DH119" s="998"/>
      <c r="DI119" s="998"/>
      <c r="DJ119" s="998"/>
      <c r="DK119" s="999"/>
      <c r="DL119" s="1000">
        <v>781152</v>
      </c>
      <c r="DM119" s="998"/>
      <c r="DN119" s="998"/>
      <c r="DO119" s="998"/>
      <c r="DP119" s="999"/>
      <c r="DQ119" s="1000">
        <v>718758</v>
      </c>
      <c r="DR119" s="998"/>
      <c r="DS119" s="998"/>
      <c r="DT119" s="998"/>
      <c r="DU119" s="999"/>
      <c r="DV119" s="1001">
        <v>6.2</v>
      </c>
      <c r="DW119" s="1002"/>
      <c r="DX119" s="1002"/>
      <c r="DY119" s="1002"/>
      <c r="DZ119" s="1003"/>
    </row>
    <row r="120" spans="1:130" s="197" customFormat="1" ht="26.25" customHeight="1">
      <c r="A120" s="975"/>
      <c r="B120" s="946"/>
      <c r="C120" s="916" t="s">
        <v>422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369</v>
      </c>
      <c r="AB120" s="959"/>
      <c r="AC120" s="959"/>
      <c r="AD120" s="959"/>
      <c r="AE120" s="960"/>
      <c r="AF120" s="961" t="s">
        <v>369</v>
      </c>
      <c r="AG120" s="959"/>
      <c r="AH120" s="959"/>
      <c r="AI120" s="959"/>
      <c r="AJ120" s="960"/>
      <c r="AK120" s="961" t="s">
        <v>369</v>
      </c>
      <c r="AL120" s="959"/>
      <c r="AM120" s="959"/>
      <c r="AN120" s="959"/>
      <c r="AO120" s="960"/>
      <c r="AP120" s="962" t="s">
        <v>369</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1840600</v>
      </c>
      <c r="BR120" s="920"/>
      <c r="BS120" s="920"/>
      <c r="BT120" s="920"/>
      <c r="BU120" s="920"/>
      <c r="BV120" s="920">
        <v>1459773</v>
      </c>
      <c r="BW120" s="920"/>
      <c r="BX120" s="920"/>
      <c r="BY120" s="920"/>
      <c r="BZ120" s="920"/>
      <c r="CA120" s="920">
        <v>1260213</v>
      </c>
      <c r="CB120" s="920"/>
      <c r="CC120" s="920"/>
      <c r="CD120" s="920"/>
      <c r="CE120" s="920"/>
      <c r="CF120" s="914">
        <v>10.9</v>
      </c>
      <c r="CG120" s="915"/>
      <c r="CH120" s="915"/>
      <c r="CI120" s="915"/>
      <c r="CJ120" s="915"/>
      <c r="CK120" s="1013" t="s">
        <v>449</v>
      </c>
      <c r="CL120" s="1014"/>
      <c r="CM120" s="1014"/>
      <c r="CN120" s="1014"/>
      <c r="CO120" s="1015"/>
      <c r="CP120" s="1021" t="s">
        <v>450</v>
      </c>
      <c r="CQ120" s="1022"/>
      <c r="CR120" s="1022"/>
      <c r="CS120" s="1022"/>
      <c r="CT120" s="1022"/>
      <c r="CU120" s="1022"/>
      <c r="CV120" s="1022"/>
      <c r="CW120" s="1022"/>
      <c r="CX120" s="1022"/>
      <c r="CY120" s="1022"/>
      <c r="CZ120" s="1022"/>
      <c r="DA120" s="1022"/>
      <c r="DB120" s="1022"/>
      <c r="DC120" s="1022"/>
      <c r="DD120" s="1022"/>
      <c r="DE120" s="1022"/>
      <c r="DF120" s="1023"/>
      <c r="DG120" s="926">
        <v>734172</v>
      </c>
      <c r="DH120" s="927"/>
      <c r="DI120" s="927"/>
      <c r="DJ120" s="927"/>
      <c r="DK120" s="927"/>
      <c r="DL120" s="927">
        <v>806094</v>
      </c>
      <c r="DM120" s="927"/>
      <c r="DN120" s="927"/>
      <c r="DO120" s="927"/>
      <c r="DP120" s="927"/>
      <c r="DQ120" s="927">
        <v>867371</v>
      </c>
      <c r="DR120" s="927"/>
      <c r="DS120" s="927"/>
      <c r="DT120" s="927"/>
      <c r="DU120" s="927"/>
      <c r="DV120" s="928">
        <v>7.5</v>
      </c>
      <c r="DW120" s="928"/>
      <c r="DX120" s="928"/>
      <c r="DY120" s="928"/>
      <c r="DZ120" s="929"/>
    </row>
    <row r="121" spans="1:130" s="197" customFormat="1" ht="26.25" customHeight="1">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369</v>
      </c>
      <c r="AB121" s="959"/>
      <c r="AC121" s="959"/>
      <c r="AD121" s="959"/>
      <c r="AE121" s="960"/>
      <c r="AF121" s="961" t="s">
        <v>369</v>
      </c>
      <c r="AG121" s="959"/>
      <c r="AH121" s="959"/>
      <c r="AI121" s="959"/>
      <c r="AJ121" s="960"/>
      <c r="AK121" s="961" t="s">
        <v>369</v>
      </c>
      <c r="AL121" s="959"/>
      <c r="AM121" s="959"/>
      <c r="AN121" s="959"/>
      <c r="AO121" s="960"/>
      <c r="AP121" s="962" t="s">
        <v>369</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24044210</v>
      </c>
      <c r="BR121" s="986"/>
      <c r="BS121" s="986"/>
      <c r="BT121" s="986"/>
      <c r="BU121" s="986"/>
      <c r="BV121" s="986">
        <v>23428666</v>
      </c>
      <c r="BW121" s="986"/>
      <c r="BX121" s="986"/>
      <c r="BY121" s="986"/>
      <c r="BZ121" s="986"/>
      <c r="CA121" s="986">
        <v>23585702</v>
      </c>
      <c r="CB121" s="986"/>
      <c r="CC121" s="986"/>
      <c r="CD121" s="986"/>
      <c r="CE121" s="986"/>
      <c r="CF121" s="1024">
        <v>204.7</v>
      </c>
      <c r="CG121" s="1025"/>
      <c r="CH121" s="1025"/>
      <c r="CI121" s="1025"/>
      <c r="CJ121" s="1025"/>
      <c r="CK121" s="1016"/>
      <c r="CL121" s="1017"/>
      <c r="CM121" s="1017"/>
      <c r="CN121" s="1017"/>
      <c r="CO121" s="1018"/>
      <c r="CP121" s="1007" t="s">
        <v>453</v>
      </c>
      <c r="CQ121" s="1008"/>
      <c r="CR121" s="1008"/>
      <c r="CS121" s="1008"/>
      <c r="CT121" s="1008"/>
      <c r="CU121" s="1008"/>
      <c r="CV121" s="1008"/>
      <c r="CW121" s="1008"/>
      <c r="CX121" s="1008"/>
      <c r="CY121" s="1008"/>
      <c r="CZ121" s="1008"/>
      <c r="DA121" s="1008"/>
      <c r="DB121" s="1008"/>
      <c r="DC121" s="1008"/>
      <c r="DD121" s="1008"/>
      <c r="DE121" s="1008"/>
      <c r="DF121" s="1009"/>
      <c r="DG121" s="919">
        <v>643757</v>
      </c>
      <c r="DH121" s="920"/>
      <c r="DI121" s="920"/>
      <c r="DJ121" s="920"/>
      <c r="DK121" s="920"/>
      <c r="DL121" s="920">
        <v>614913</v>
      </c>
      <c r="DM121" s="920"/>
      <c r="DN121" s="920"/>
      <c r="DO121" s="920"/>
      <c r="DP121" s="920"/>
      <c r="DQ121" s="920">
        <v>617439</v>
      </c>
      <c r="DR121" s="920"/>
      <c r="DS121" s="920"/>
      <c r="DT121" s="920"/>
      <c r="DU121" s="920"/>
      <c r="DV121" s="921">
        <v>5.4</v>
      </c>
      <c r="DW121" s="921"/>
      <c r="DX121" s="921"/>
      <c r="DY121" s="921"/>
      <c r="DZ121" s="922"/>
    </row>
    <row r="122" spans="1:130" s="197" customFormat="1" ht="26.25" customHeight="1">
      <c r="A122" s="975"/>
      <c r="B122" s="946"/>
      <c r="C122" s="916" t="s">
        <v>432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11098</v>
      </c>
      <c r="AB122" s="959"/>
      <c r="AC122" s="959"/>
      <c r="AD122" s="959"/>
      <c r="AE122" s="960"/>
      <c r="AF122" s="961">
        <v>5785</v>
      </c>
      <c r="AG122" s="959"/>
      <c r="AH122" s="959"/>
      <c r="AI122" s="959"/>
      <c r="AJ122" s="960"/>
      <c r="AK122" s="961">
        <v>58754</v>
      </c>
      <c r="AL122" s="959"/>
      <c r="AM122" s="959"/>
      <c r="AN122" s="959"/>
      <c r="AO122" s="960"/>
      <c r="AP122" s="962">
        <v>0.5</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454</v>
      </c>
      <c r="BP122" s="994"/>
      <c r="BQ122" s="1034">
        <v>33364879</v>
      </c>
      <c r="BR122" s="1035"/>
      <c r="BS122" s="1035"/>
      <c r="BT122" s="1035"/>
      <c r="BU122" s="1035"/>
      <c r="BV122" s="1035">
        <v>34706762</v>
      </c>
      <c r="BW122" s="1035"/>
      <c r="BX122" s="1035"/>
      <c r="BY122" s="1035"/>
      <c r="BZ122" s="1035"/>
      <c r="CA122" s="1035">
        <v>36565582</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316086</v>
      </c>
      <c r="DH122" s="920"/>
      <c r="DI122" s="920"/>
      <c r="DJ122" s="920"/>
      <c r="DK122" s="920"/>
      <c r="DL122" s="920">
        <v>313074</v>
      </c>
      <c r="DM122" s="920"/>
      <c r="DN122" s="920"/>
      <c r="DO122" s="920"/>
      <c r="DP122" s="920"/>
      <c r="DQ122" s="920">
        <v>293704</v>
      </c>
      <c r="DR122" s="920"/>
      <c r="DS122" s="920"/>
      <c r="DT122" s="920"/>
      <c r="DU122" s="920"/>
      <c r="DV122" s="921">
        <v>2.5</v>
      </c>
      <c r="DW122" s="921"/>
      <c r="DX122" s="921"/>
      <c r="DY122" s="921"/>
      <c r="DZ122" s="922"/>
    </row>
    <row r="123" spans="1:130" s="197" customFormat="1" ht="26.25" customHeight="1" thickBot="1">
      <c r="A123" s="975"/>
      <c r="B123" s="946"/>
      <c r="C123" s="916" t="s">
        <v>438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455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39.200000000000003</v>
      </c>
      <c r="BR123" s="1027"/>
      <c r="BS123" s="1027"/>
      <c r="BT123" s="1027"/>
      <c r="BU123" s="1027"/>
      <c r="BV123" s="1027">
        <v>19.8</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51159</v>
      </c>
      <c r="DH123" s="959"/>
      <c r="DI123" s="959"/>
      <c r="DJ123" s="959"/>
      <c r="DK123" s="960"/>
      <c r="DL123" s="961">
        <v>44707</v>
      </c>
      <c r="DM123" s="959"/>
      <c r="DN123" s="959"/>
      <c r="DO123" s="959"/>
      <c r="DP123" s="960"/>
      <c r="DQ123" s="961">
        <v>40192</v>
      </c>
      <c r="DR123" s="959"/>
      <c r="DS123" s="959"/>
      <c r="DT123" s="959"/>
      <c r="DU123" s="960"/>
      <c r="DV123" s="962">
        <v>0.3</v>
      </c>
      <c r="DW123" s="963"/>
      <c r="DX123" s="963"/>
      <c r="DY123" s="963"/>
      <c r="DZ123" s="964"/>
    </row>
    <row r="124" spans="1:130" s="197" customFormat="1" ht="26.25" customHeight="1">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456</v>
      </c>
      <c r="CQ124" s="1008"/>
      <c r="CR124" s="1008"/>
      <c r="CS124" s="1008"/>
      <c r="CT124" s="1008"/>
      <c r="CU124" s="1008"/>
      <c r="CV124" s="1008"/>
      <c r="CW124" s="1008"/>
      <c r="CX124" s="1008"/>
      <c r="CY124" s="1008"/>
      <c r="CZ124" s="1008"/>
      <c r="DA124" s="1008"/>
      <c r="DB124" s="1008"/>
      <c r="DC124" s="1008"/>
      <c r="DD124" s="1008"/>
      <c r="DE124" s="1008"/>
      <c r="DF124" s="1009"/>
      <c r="DG124" s="997">
        <v>27090</v>
      </c>
      <c r="DH124" s="998"/>
      <c r="DI124" s="998"/>
      <c r="DJ124" s="998"/>
      <c r="DK124" s="999"/>
      <c r="DL124" s="1000">
        <v>27617</v>
      </c>
      <c r="DM124" s="998"/>
      <c r="DN124" s="998"/>
      <c r="DO124" s="998"/>
      <c r="DP124" s="999"/>
      <c r="DQ124" s="1000">
        <v>13670</v>
      </c>
      <c r="DR124" s="998"/>
      <c r="DS124" s="998"/>
      <c r="DT124" s="998"/>
      <c r="DU124" s="999"/>
      <c r="DV124" s="1001">
        <v>0.1</v>
      </c>
      <c r="DW124" s="1002"/>
      <c r="DX124" s="1002"/>
      <c r="DY124" s="1002"/>
      <c r="DZ124" s="1003"/>
    </row>
    <row r="125" spans="1:130" s="197" customFormat="1" ht="26.25" customHeight="1" thickBot="1">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457</v>
      </c>
      <c r="CL125" s="1014"/>
      <c r="CM125" s="1014"/>
      <c r="CN125" s="1014"/>
      <c r="CO125" s="1015"/>
      <c r="CP125" s="940" t="s">
        <v>458</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34077</v>
      </c>
      <c r="AB126" s="959"/>
      <c r="AC126" s="959"/>
      <c r="AD126" s="959"/>
      <c r="AE126" s="960"/>
      <c r="AF126" s="961">
        <v>34077</v>
      </c>
      <c r="AG126" s="959"/>
      <c r="AH126" s="959"/>
      <c r="AI126" s="959"/>
      <c r="AJ126" s="960"/>
      <c r="AK126" s="961">
        <v>33131</v>
      </c>
      <c r="AL126" s="959"/>
      <c r="AM126" s="959"/>
      <c r="AN126" s="959"/>
      <c r="AO126" s="960"/>
      <c r="AP126" s="962">
        <v>0.3</v>
      </c>
      <c r="AQ126" s="963"/>
      <c r="AR126" s="963"/>
      <c r="AS126" s="963"/>
      <c r="AT126" s="964"/>
      <c r="AU126" s="233"/>
      <c r="AV126" s="233"/>
      <c r="AW126" s="233"/>
      <c r="AX126" s="1036" t="s">
        <v>459</v>
      </c>
      <c r="AY126" s="1037"/>
      <c r="AZ126" s="1037"/>
      <c r="BA126" s="1037"/>
      <c r="BB126" s="1037"/>
      <c r="BC126" s="1037"/>
      <c r="BD126" s="1037"/>
      <c r="BE126" s="1038"/>
      <c r="BF126" s="1052" t="s">
        <v>460</v>
      </c>
      <c r="BG126" s="1037"/>
      <c r="BH126" s="1037"/>
      <c r="BI126" s="1037"/>
      <c r="BJ126" s="1037"/>
      <c r="BK126" s="1037"/>
      <c r="BL126" s="1038"/>
      <c r="BM126" s="1052" t="s">
        <v>461</v>
      </c>
      <c r="BN126" s="1037"/>
      <c r="BO126" s="1037"/>
      <c r="BP126" s="1037"/>
      <c r="BQ126" s="1037"/>
      <c r="BR126" s="1037"/>
      <c r="BS126" s="1038"/>
      <c r="BT126" s="1052" t="s">
        <v>462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463</v>
      </c>
      <c r="CQ126" s="950"/>
      <c r="CR126" s="950"/>
      <c r="CS126" s="950"/>
      <c r="CT126" s="950"/>
      <c r="CU126" s="950"/>
      <c r="CV126" s="950"/>
      <c r="CW126" s="950"/>
      <c r="CX126" s="950"/>
      <c r="CY126" s="950"/>
      <c r="CZ126" s="950"/>
      <c r="DA126" s="950"/>
      <c r="DB126" s="950"/>
      <c r="DC126" s="950"/>
      <c r="DD126" s="950"/>
      <c r="DE126" s="950"/>
      <c r="DF126" s="951"/>
      <c r="DG126" s="919">
        <v>70221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464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465</v>
      </c>
      <c r="AY127" s="887"/>
      <c r="AZ127" s="887"/>
      <c r="BA127" s="887"/>
      <c r="BB127" s="887"/>
      <c r="BC127" s="887"/>
      <c r="BD127" s="887"/>
      <c r="BE127" s="888"/>
      <c r="BF127" s="1041" t="s">
        <v>111</v>
      </c>
      <c r="BG127" s="1042"/>
      <c r="BH127" s="1042"/>
      <c r="BI127" s="1042"/>
      <c r="BJ127" s="1042"/>
      <c r="BK127" s="1042"/>
      <c r="BL127" s="1051"/>
      <c r="BM127" s="1041">
        <v>12.85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466</v>
      </c>
      <c r="CQ127" s="1045"/>
      <c r="CR127" s="1045"/>
      <c r="CS127" s="1045"/>
      <c r="CT127" s="1045"/>
      <c r="CU127" s="1045"/>
      <c r="CV127" s="1045"/>
      <c r="CW127" s="1045"/>
      <c r="CX127" s="1045"/>
      <c r="CY127" s="1045"/>
      <c r="CZ127" s="1045"/>
      <c r="DA127" s="1045"/>
      <c r="DB127" s="1045"/>
      <c r="DC127" s="1045"/>
      <c r="DD127" s="1045"/>
      <c r="DE127" s="1045"/>
      <c r="DF127" s="1046"/>
      <c r="DG127" s="1047">
        <v>57196</v>
      </c>
      <c r="DH127" s="1048"/>
      <c r="DI127" s="1048"/>
      <c r="DJ127" s="1048"/>
      <c r="DK127" s="1048"/>
      <c r="DL127" s="1048">
        <v>18285</v>
      </c>
      <c r="DM127" s="1048"/>
      <c r="DN127" s="1048"/>
      <c r="DO127" s="1048"/>
      <c r="DP127" s="1048"/>
      <c r="DQ127" s="1048">
        <v>16622</v>
      </c>
      <c r="DR127" s="1048"/>
      <c r="DS127" s="1048"/>
      <c r="DT127" s="1048"/>
      <c r="DU127" s="1048"/>
      <c r="DV127" s="1049">
        <v>0.1</v>
      </c>
      <c r="DW127" s="1049"/>
      <c r="DX127" s="1049"/>
      <c r="DY127" s="1049"/>
      <c r="DZ127" s="1050"/>
    </row>
    <row r="128" spans="1:130" s="197" customFormat="1" ht="26.25" customHeight="1">
      <c r="A128" s="1071" t="s">
        <v>467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468</v>
      </c>
      <c r="X128" s="1073"/>
      <c r="Y128" s="1073"/>
      <c r="Z128" s="1074"/>
      <c r="AA128" s="1089">
        <v>98608</v>
      </c>
      <c r="AB128" s="1090"/>
      <c r="AC128" s="1090"/>
      <c r="AD128" s="1090"/>
      <c r="AE128" s="1091"/>
      <c r="AF128" s="1092">
        <v>103269</v>
      </c>
      <c r="AG128" s="1090"/>
      <c r="AH128" s="1090"/>
      <c r="AI128" s="1090"/>
      <c r="AJ128" s="1091"/>
      <c r="AK128" s="1092">
        <v>117382</v>
      </c>
      <c r="AL128" s="1090"/>
      <c r="AM128" s="1090"/>
      <c r="AN128" s="1090"/>
      <c r="AO128" s="1091"/>
      <c r="AP128" s="1093"/>
      <c r="AQ128" s="1094"/>
      <c r="AR128" s="1094"/>
      <c r="AS128" s="1094"/>
      <c r="AT128" s="1095"/>
      <c r="AU128" s="235"/>
      <c r="AV128" s="235"/>
      <c r="AW128" s="235"/>
      <c r="AX128" s="1054" t="s">
        <v>469</v>
      </c>
      <c r="AY128" s="950"/>
      <c r="AZ128" s="950"/>
      <c r="BA128" s="950"/>
      <c r="BB128" s="950"/>
      <c r="BC128" s="950"/>
      <c r="BD128" s="950"/>
      <c r="BE128" s="951"/>
      <c r="BF128" s="1066" t="s">
        <v>369</v>
      </c>
      <c r="BG128" s="1067"/>
      <c r="BH128" s="1067"/>
      <c r="BI128" s="1067"/>
      <c r="BJ128" s="1067"/>
      <c r="BK128" s="1067"/>
      <c r="BL128" s="1068"/>
      <c r="BM128" s="1066">
        <v>17.850000000000001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470</v>
      </c>
      <c r="X129" s="1061"/>
      <c r="Y129" s="1061"/>
      <c r="Z129" s="1062"/>
      <c r="AA129" s="958">
        <v>14020896</v>
      </c>
      <c r="AB129" s="959"/>
      <c r="AC129" s="959"/>
      <c r="AD129" s="959"/>
      <c r="AE129" s="960"/>
      <c r="AF129" s="961">
        <v>14207530</v>
      </c>
      <c r="AG129" s="959"/>
      <c r="AH129" s="959"/>
      <c r="AI129" s="959"/>
      <c r="AJ129" s="960"/>
      <c r="AK129" s="961">
        <v>14130282</v>
      </c>
      <c r="AL129" s="959"/>
      <c r="AM129" s="959"/>
      <c r="AN129" s="959"/>
      <c r="AO129" s="960"/>
      <c r="AP129" s="1063"/>
      <c r="AQ129" s="1064"/>
      <c r="AR129" s="1064"/>
      <c r="AS129" s="1064"/>
      <c r="AT129" s="1065"/>
      <c r="AU129" s="235"/>
      <c r="AV129" s="235"/>
      <c r="AW129" s="235"/>
      <c r="AX129" s="1054" t="s">
        <v>471</v>
      </c>
      <c r="AY129" s="950"/>
      <c r="AZ129" s="950"/>
      <c r="BA129" s="950"/>
      <c r="BB129" s="950"/>
      <c r="BC129" s="950"/>
      <c r="BD129" s="950"/>
      <c r="BE129" s="951"/>
      <c r="BF129" s="1055">
        <v>8.1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473</v>
      </c>
      <c r="X130" s="1061"/>
      <c r="Y130" s="1061"/>
      <c r="Z130" s="1062"/>
      <c r="AA130" s="958">
        <v>2424611</v>
      </c>
      <c r="AB130" s="959"/>
      <c r="AC130" s="959"/>
      <c r="AD130" s="959"/>
      <c r="AE130" s="960"/>
      <c r="AF130" s="961">
        <v>2478325</v>
      </c>
      <c r="AG130" s="959"/>
      <c r="AH130" s="959"/>
      <c r="AI130" s="959"/>
      <c r="AJ130" s="960"/>
      <c r="AK130" s="961">
        <v>2609698</v>
      </c>
      <c r="AL130" s="959"/>
      <c r="AM130" s="959"/>
      <c r="AN130" s="959"/>
      <c r="AO130" s="960"/>
      <c r="AP130" s="1063"/>
      <c r="AQ130" s="1064"/>
      <c r="AR130" s="1064"/>
      <c r="AS130" s="1064"/>
      <c r="AT130" s="1065"/>
      <c r="AU130" s="235"/>
      <c r="AV130" s="235"/>
      <c r="AW130" s="235"/>
      <c r="AX130" s="1113" t="s">
        <v>474</v>
      </c>
      <c r="AY130" s="1045"/>
      <c r="AZ130" s="1045"/>
      <c r="BA130" s="1045"/>
      <c r="BB130" s="1045"/>
      <c r="BC130" s="1045"/>
      <c r="BD130" s="1045"/>
      <c r="BE130" s="1046"/>
      <c r="BF130" s="1075" t="s">
        <v>369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475</v>
      </c>
      <c r="X131" s="1084"/>
      <c r="Y131" s="1084"/>
      <c r="Z131" s="1085"/>
      <c r="AA131" s="997">
        <v>11596285</v>
      </c>
      <c r="AB131" s="998"/>
      <c r="AC131" s="998"/>
      <c r="AD131" s="998"/>
      <c r="AE131" s="999"/>
      <c r="AF131" s="1000">
        <v>11729205</v>
      </c>
      <c r="AG131" s="998"/>
      <c r="AH131" s="998"/>
      <c r="AI131" s="998"/>
      <c r="AJ131" s="999"/>
      <c r="AK131" s="1000">
        <v>11520584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477</v>
      </c>
      <c r="W132" s="1101"/>
      <c r="X132" s="1101"/>
      <c r="Y132" s="1101"/>
      <c r="Z132" s="1102"/>
      <c r="AA132" s="1103">
        <v>8.9292562229999994</v>
      </c>
      <c r="AB132" s="1104"/>
      <c r="AC132" s="1104"/>
      <c r="AD132" s="1104"/>
      <c r="AE132" s="1105"/>
      <c r="AF132" s="1106">
        <v>7.6858917550000001</v>
      </c>
      <c r="AG132" s="1104"/>
      <c r="AH132" s="1104"/>
      <c r="AI132" s="1104"/>
      <c r="AJ132" s="1105"/>
      <c r="AK132" s="1106">
        <v>7.7039497299999997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478</v>
      </c>
      <c r="W133" s="1108"/>
      <c r="X133" s="1108"/>
      <c r="Y133" s="1108"/>
      <c r="Z133" s="1109"/>
      <c r="AA133" s="1110">
        <v>10.3</v>
      </c>
      <c r="AB133" s="1111"/>
      <c r="AC133" s="1111"/>
      <c r="AD133" s="1111"/>
      <c r="AE133" s="1112"/>
      <c r="AF133" s="1110">
        <v>9</v>
      </c>
      <c r="AG133" s="1111"/>
      <c r="AH133" s="1111"/>
      <c r="AI133" s="1111"/>
      <c r="AJ133" s="1112"/>
      <c r="AK133" s="1110">
        <v>8.1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5" zoomScaleNormal="85" zoomScaleSheetLayoutView="100" workbookViewId="0">
      <selection activeCell="AD72" sqref="AD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7" t="s">
        <v>481</v>
      </c>
      <c r="L7" s="254"/>
      <c r="M7" s="255" t="s">
        <v>482</v>
      </c>
      <c r="N7" s="256"/>
    </row>
    <row r="8" spans="1:16">
      <c r="A8" s="248"/>
      <c r="B8" s="244"/>
      <c r="C8" s="244"/>
      <c r="D8" s="244"/>
      <c r="E8" s="244"/>
      <c r="F8" s="244"/>
      <c r="G8" s="257"/>
      <c r="H8" s="258"/>
      <c r="I8" s="258"/>
      <c r="J8" s="259"/>
      <c r="K8" s="1118"/>
      <c r="L8" s="260" t="s">
        <v>483</v>
      </c>
      <c r="M8" s="261" t="s">
        <v>484</v>
      </c>
      <c r="N8" s="262" t="s">
        <v>485</v>
      </c>
    </row>
    <row r="9" spans="1:16">
      <c r="A9" s="248"/>
      <c r="B9" s="244"/>
      <c r="C9" s="244"/>
      <c r="D9" s="244"/>
      <c r="E9" s="244"/>
      <c r="F9" s="244"/>
      <c r="G9" s="1119" t="s">
        <v>486</v>
      </c>
      <c r="H9" s="1120"/>
      <c r="I9" s="1120"/>
      <c r="J9" s="1121"/>
      <c r="K9" s="263">
        <v>4730315</v>
      </c>
      <c r="L9" s="264">
        <v>128604</v>
      </c>
      <c r="M9" s="265">
        <v>84248</v>
      </c>
      <c r="N9" s="266">
        <v>52.6</v>
      </c>
    </row>
    <row r="10" spans="1:16">
      <c r="A10" s="248"/>
      <c r="B10" s="244"/>
      <c r="C10" s="244"/>
      <c r="D10" s="244"/>
      <c r="E10" s="244"/>
      <c r="F10" s="244"/>
      <c r="G10" s="1119" t="s">
        <v>487</v>
      </c>
      <c r="H10" s="1120"/>
      <c r="I10" s="1120"/>
      <c r="J10" s="1121"/>
      <c r="K10" s="267">
        <v>65325</v>
      </c>
      <c r="L10" s="268">
        <v>1776</v>
      </c>
      <c r="M10" s="269">
        <v>7169</v>
      </c>
      <c r="N10" s="270">
        <v>-75.2</v>
      </c>
    </row>
    <row r="11" spans="1:16" ht="13.5" customHeight="1">
      <c r="A11" s="248"/>
      <c r="B11" s="244"/>
      <c r="C11" s="244"/>
      <c r="D11" s="244"/>
      <c r="E11" s="244"/>
      <c r="F11" s="244"/>
      <c r="G11" s="1119" t="s">
        <v>488</v>
      </c>
      <c r="H11" s="1120"/>
      <c r="I11" s="1120"/>
      <c r="J11" s="1121"/>
      <c r="K11" s="267">
        <v>33149</v>
      </c>
      <c r="L11" s="268">
        <v>901</v>
      </c>
      <c r="M11" s="269">
        <v>9152</v>
      </c>
      <c r="N11" s="270">
        <v>-90.2</v>
      </c>
    </row>
    <row r="12" spans="1:16" ht="13.5" customHeight="1">
      <c r="A12" s="248"/>
      <c r="B12" s="244"/>
      <c r="C12" s="244"/>
      <c r="D12" s="244"/>
      <c r="E12" s="244"/>
      <c r="F12" s="244"/>
      <c r="G12" s="1119" t="s">
        <v>489</v>
      </c>
      <c r="H12" s="1120"/>
      <c r="I12" s="1120"/>
      <c r="J12" s="1121"/>
      <c r="K12" s="267" t="s">
        <v>490</v>
      </c>
      <c r="L12" s="268" t="s">
        <v>490</v>
      </c>
      <c r="M12" s="269">
        <v>893</v>
      </c>
      <c r="N12" s="270" t="s">
        <v>490</v>
      </c>
    </row>
    <row r="13" spans="1:16" ht="13.5" customHeight="1">
      <c r="A13" s="248"/>
      <c r="B13" s="244"/>
      <c r="C13" s="244"/>
      <c r="D13" s="244"/>
      <c r="E13" s="244"/>
      <c r="F13" s="244"/>
      <c r="G13" s="1119" t="s">
        <v>491</v>
      </c>
      <c r="H13" s="1120"/>
      <c r="I13" s="1120"/>
      <c r="J13" s="1121"/>
      <c r="K13" s="267" t="s">
        <v>490</v>
      </c>
      <c r="L13" s="268" t="s">
        <v>490</v>
      </c>
      <c r="M13" s="269">
        <v>3</v>
      </c>
      <c r="N13" s="270" t="s">
        <v>490</v>
      </c>
    </row>
    <row r="14" spans="1:16" ht="13.5" customHeight="1">
      <c r="A14" s="248"/>
      <c r="B14" s="244"/>
      <c r="C14" s="244"/>
      <c r="D14" s="244"/>
      <c r="E14" s="244"/>
      <c r="F14" s="244"/>
      <c r="G14" s="1119" t="s">
        <v>492</v>
      </c>
      <c r="H14" s="1120"/>
      <c r="I14" s="1120"/>
      <c r="J14" s="1121"/>
      <c r="K14" s="267">
        <v>224838</v>
      </c>
      <c r="L14" s="268">
        <v>6113</v>
      </c>
      <c r="M14" s="269">
        <v>3652</v>
      </c>
      <c r="N14" s="270">
        <v>67.400000000000006</v>
      </c>
    </row>
    <row r="15" spans="1:16" ht="13.5" customHeight="1">
      <c r="A15" s="248"/>
      <c r="B15" s="244"/>
      <c r="C15" s="244"/>
      <c r="D15" s="244"/>
      <c r="E15" s="244"/>
      <c r="F15" s="244"/>
      <c r="G15" s="1119" t="s">
        <v>493</v>
      </c>
      <c r="H15" s="1120"/>
      <c r="I15" s="1120"/>
      <c r="J15" s="1121"/>
      <c r="K15" s="267">
        <v>136193</v>
      </c>
      <c r="L15" s="268">
        <v>3703</v>
      </c>
      <c r="M15" s="269">
        <v>2134</v>
      </c>
      <c r="N15" s="270">
        <v>73.5</v>
      </c>
    </row>
    <row r="16" spans="1:16">
      <c r="A16" s="248"/>
      <c r="B16" s="244"/>
      <c r="C16" s="244"/>
      <c r="D16" s="244"/>
      <c r="E16" s="244"/>
      <c r="F16" s="244"/>
      <c r="G16" s="1122" t="s">
        <v>494</v>
      </c>
      <c r="H16" s="1123"/>
      <c r="I16" s="1123"/>
      <c r="J16" s="1124"/>
      <c r="K16" s="268">
        <v>-618400</v>
      </c>
      <c r="L16" s="268">
        <v>-16813</v>
      </c>
      <c r="M16" s="269">
        <v>-9248</v>
      </c>
      <c r="N16" s="270">
        <v>81.8</v>
      </c>
    </row>
    <row r="17" spans="1:16">
      <c r="A17" s="248"/>
      <c r="B17" s="244"/>
      <c r="C17" s="244"/>
      <c r="D17" s="244"/>
      <c r="E17" s="244"/>
      <c r="F17" s="244"/>
      <c r="G17" s="1122" t="s">
        <v>168</v>
      </c>
      <c r="H17" s="1123"/>
      <c r="I17" s="1123"/>
      <c r="J17" s="1124"/>
      <c r="K17" s="268">
        <v>4571420</v>
      </c>
      <c r="L17" s="268">
        <v>124284</v>
      </c>
      <c r="M17" s="269">
        <v>98003</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14" t="s">
        <v>499</v>
      </c>
      <c r="H21" s="1115"/>
      <c r="I21" s="1115"/>
      <c r="J21" s="1116"/>
      <c r="K21" s="280">
        <v>13</v>
      </c>
      <c r="L21" s="281">
        <v>9.39</v>
      </c>
      <c r="M21" s="282">
        <v>3.61</v>
      </c>
      <c r="N21" s="249"/>
      <c r="O21" s="283"/>
      <c r="P21" s="279"/>
    </row>
    <row r="22" spans="1:16" s="284" customFormat="1">
      <c r="A22" s="279"/>
      <c r="B22" s="249"/>
      <c r="C22" s="249"/>
      <c r="D22" s="249"/>
      <c r="E22" s="249"/>
      <c r="F22" s="249"/>
      <c r="G22" s="1114" t="s">
        <v>500</v>
      </c>
      <c r="H22" s="1115"/>
      <c r="I22" s="1115"/>
      <c r="J22" s="1116"/>
      <c r="K22" s="285">
        <v>96.9</v>
      </c>
      <c r="L22" s="286">
        <v>97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7" t="s">
        <v>481</v>
      </c>
      <c r="L30" s="254"/>
      <c r="M30" s="255" t="s">
        <v>482</v>
      </c>
      <c r="N30" s="256"/>
    </row>
    <row r="31" spans="1:16">
      <c r="A31" s="248"/>
      <c r="B31" s="244"/>
      <c r="C31" s="244"/>
      <c r="D31" s="244"/>
      <c r="E31" s="244"/>
      <c r="F31" s="244"/>
      <c r="G31" s="257"/>
      <c r="H31" s="258"/>
      <c r="I31" s="258"/>
      <c r="J31" s="259"/>
      <c r="K31" s="1118"/>
      <c r="L31" s="260" t="s">
        <v>483</v>
      </c>
      <c r="M31" s="261" t="s">
        <v>484</v>
      </c>
      <c r="N31" s="262" t="s">
        <v>485</v>
      </c>
    </row>
    <row r="32" spans="1:16" ht="27" customHeight="1">
      <c r="A32" s="248"/>
      <c r="B32" s="244"/>
      <c r="C32" s="244"/>
      <c r="D32" s="244"/>
      <c r="E32" s="244"/>
      <c r="F32" s="244"/>
      <c r="G32" s="1130" t="s">
        <v>503</v>
      </c>
      <c r="H32" s="1131"/>
      <c r="I32" s="1131"/>
      <c r="J32" s="1132"/>
      <c r="K32" s="294">
        <v>3332750</v>
      </c>
      <c r="L32" s="294">
        <v>90608</v>
      </c>
      <c r="M32" s="295">
        <v>64926</v>
      </c>
      <c r="N32" s="296">
        <v>39.6</v>
      </c>
    </row>
    <row r="33" spans="1:16" ht="13.5" customHeight="1">
      <c r="A33" s="248"/>
      <c r="B33" s="244"/>
      <c r="C33" s="244"/>
      <c r="D33" s="244"/>
      <c r="E33" s="244"/>
      <c r="F33" s="244"/>
      <c r="G33" s="1130" t="s">
        <v>504</v>
      </c>
      <c r="H33" s="1131"/>
      <c r="I33" s="1131"/>
      <c r="J33" s="1132"/>
      <c r="K33" s="294" t="s">
        <v>490</v>
      </c>
      <c r="L33" s="294" t="s">
        <v>490</v>
      </c>
      <c r="M33" s="295" t="s">
        <v>490</v>
      </c>
      <c r="N33" s="296" t="s">
        <v>490</v>
      </c>
    </row>
    <row r="34" spans="1:16" ht="27" customHeight="1">
      <c r="A34" s="248"/>
      <c r="B34" s="244"/>
      <c r="C34" s="244"/>
      <c r="D34" s="244"/>
      <c r="E34" s="244"/>
      <c r="F34" s="244"/>
      <c r="G34" s="1130" t="s">
        <v>505</v>
      </c>
      <c r="H34" s="1131"/>
      <c r="I34" s="1131"/>
      <c r="J34" s="1132"/>
      <c r="K34" s="294" t="s">
        <v>490</v>
      </c>
      <c r="L34" s="294" t="s">
        <v>490</v>
      </c>
      <c r="M34" s="295">
        <v>24</v>
      </c>
      <c r="N34" s="296" t="s">
        <v>490</v>
      </c>
    </row>
    <row r="35" spans="1:16" ht="27" customHeight="1">
      <c r="A35" s="248"/>
      <c r="B35" s="244"/>
      <c r="C35" s="244"/>
      <c r="D35" s="244"/>
      <c r="E35" s="244"/>
      <c r="F35" s="244"/>
      <c r="G35" s="1130" t="s">
        <v>506</v>
      </c>
      <c r="H35" s="1131"/>
      <c r="I35" s="1131"/>
      <c r="J35" s="1132"/>
      <c r="K35" s="294">
        <v>189985</v>
      </c>
      <c r="L35" s="294">
        <v>5165</v>
      </c>
      <c r="M35" s="295">
        <v>18007</v>
      </c>
      <c r="N35" s="296">
        <v>-71.3</v>
      </c>
    </row>
    <row r="36" spans="1:16" ht="27" customHeight="1">
      <c r="A36" s="248"/>
      <c r="B36" s="244"/>
      <c r="C36" s="244"/>
      <c r="D36" s="244"/>
      <c r="E36" s="244"/>
      <c r="F36" s="244"/>
      <c r="G36" s="1130" t="s">
        <v>507</v>
      </c>
      <c r="H36" s="1131"/>
      <c r="I36" s="1131"/>
      <c r="J36" s="1132"/>
      <c r="K36" s="294" t="s">
        <v>490</v>
      </c>
      <c r="L36" s="294" t="s">
        <v>490</v>
      </c>
      <c r="M36" s="295">
        <v>3275</v>
      </c>
      <c r="N36" s="296" t="s">
        <v>490</v>
      </c>
    </row>
    <row r="37" spans="1:16" ht="13.5" customHeight="1">
      <c r="A37" s="248"/>
      <c r="B37" s="244"/>
      <c r="C37" s="244"/>
      <c r="D37" s="244"/>
      <c r="E37" s="244"/>
      <c r="F37" s="244"/>
      <c r="G37" s="1130" t="s">
        <v>508</v>
      </c>
      <c r="H37" s="1131"/>
      <c r="I37" s="1131"/>
      <c r="J37" s="1132"/>
      <c r="K37" s="294">
        <v>91885</v>
      </c>
      <c r="L37" s="294">
        <v>2498</v>
      </c>
      <c r="M37" s="295">
        <v>1233</v>
      </c>
      <c r="N37" s="296">
        <v>102.6</v>
      </c>
    </row>
    <row r="38" spans="1:16" ht="27" customHeight="1">
      <c r="A38" s="248"/>
      <c r="B38" s="244"/>
      <c r="C38" s="244"/>
      <c r="D38" s="244"/>
      <c r="E38" s="244"/>
      <c r="F38" s="244"/>
      <c r="G38" s="1133" t="s">
        <v>509</v>
      </c>
      <c r="H38" s="1134"/>
      <c r="I38" s="1134"/>
      <c r="J38" s="1135"/>
      <c r="K38" s="297" t="s">
        <v>490</v>
      </c>
      <c r="L38" s="297" t="s">
        <v>490</v>
      </c>
      <c r="M38" s="298">
        <v>9</v>
      </c>
      <c r="N38" s="299" t="s">
        <v>490</v>
      </c>
      <c r="O38" s="293"/>
    </row>
    <row r="39" spans="1:16">
      <c r="A39" s="248"/>
      <c r="B39" s="244"/>
      <c r="C39" s="244"/>
      <c r="D39" s="244"/>
      <c r="E39" s="244"/>
      <c r="F39" s="244"/>
      <c r="G39" s="1133" t="s">
        <v>510</v>
      </c>
      <c r="H39" s="1134"/>
      <c r="I39" s="1134"/>
      <c r="J39" s="1135"/>
      <c r="K39" s="300">
        <v>-117382</v>
      </c>
      <c r="L39" s="300">
        <v>-3191</v>
      </c>
      <c r="M39" s="301">
        <v>-4280</v>
      </c>
      <c r="N39" s="302">
        <v>-25.4</v>
      </c>
      <c r="O39" s="293"/>
    </row>
    <row r="40" spans="1:16" ht="27" customHeight="1">
      <c r="A40" s="248"/>
      <c r="B40" s="244"/>
      <c r="C40" s="244"/>
      <c r="D40" s="244"/>
      <c r="E40" s="244"/>
      <c r="F40" s="244"/>
      <c r="G40" s="1130" t="s">
        <v>511</v>
      </c>
      <c r="H40" s="1131"/>
      <c r="I40" s="1131"/>
      <c r="J40" s="1132"/>
      <c r="K40" s="300">
        <v>-2609698</v>
      </c>
      <c r="L40" s="300">
        <v>-70950</v>
      </c>
      <c r="M40" s="301">
        <v>-56807</v>
      </c>
      <c r="N40" s="302">
        <v>24.9</v>
      </c>
      <c r="O40" s="293"/>
    </row>
    <row r="41" spans="1:16">
      <c r="A41" s="248"/>
      <c r="B41" s="244"/>
      <c r="C41" s="244"/>
      <c r="D41" s="244"/>
      <c r="E41" s="244"/>
      <c r="F41" s="244"/>
      <c r="G41" s="1136" t="s">
        <v>279</v>
      </c>
      <c r="H41" s="1137"/>
      <c r="I41" s="1137"/>
      <c r="J41" s="1138"/>
      <c r="K41" s="294">
        <v>887540</v>
      </c>
      <c r="L41" s="300">
        <v>24130</v>
      </c>
      <c r="M41" s="301">
        <v>26387</v>
      </c>
      <c r="N41" s="302">
        <v>-8.6</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5" t="s">
        <v>481</v>
      </c>
      <c r="J49" s="1127" t="s">
        <v>515</v>
      </c>
      <c r="K49" s="1128"/>
      <c r="L49" s="1128"/>
      <c r="M49" s="1128"/>
      <c r="N49" s="1129"/>
    </row>
    <row r="50" spans="1:14">
      <c r="A50" s="248"/>
      <c r="B50" s="244"/>
      <c r="C50" s="244"/>
      <c r="D50" s="244"/>
      <c r="E50" s="244"/>
      <c r="F50" s="244"/>
      <c r="G50" s="312"/>
      <c r="H50" s="313"/>
      <c r="I50" s="1126"/>
      <c r="J50" s="314" t="s">
        <v>516</v>
      </c>
      <c r="K50" s="315" t="s">
        <v>517</v>
      </c>
      <c r="L50" s="316" t="s">
        <v>518</v>
      </c>
      <c r="M50" s="317" t="s">
        <v>519</v>
      </c>
      <c r="N50" s="318" t="s">
        <v>520</v>
      </c>
    </row>
    <row r="51" spans="1:14">
      <c r="A51" s="248"/>
      <c r="B51" s="244"/>
      <c r="C51" s="244"/>
      <c r="D51" s="244"/>
      <c r="E51" s="244"/>
      <c r="F51" s="244"/>
      <c r="G51" s="310" t="s">
        <v>521</v>
      </c>
      <c r="H51" s="311"/>
      <c r="I51" s="319">
        <v>3808313</v>
      </c>
      <c r="J51" s="320">
        <v>97890</v>
      </c>
      <c r="K51" s="321">
        <v>5.2</v>
      </c>
      <c r="L51" s="322">
        <v>78670</v>
      </c>
      <c r="M51" s="323">
        <v>3.1</v>
      </c>
      <c r="N51" s="324">
        <v>2.1</v>
      </c>
    </row>
    <row r="52" spans="1:14">
      <c r="A52" s="248"/>
      <c r="B52" s="244"/>
      <c r="C52" s="244"/>
      <c r="D52" s="244"/>
      <c r="E52" s="244"/>
      <c r="F52" s="244"/>
      <c r="G52" s="325"/>
      <c r="H52" s="326" t="s">
        <v>522</v>
      </c>
      <c r="I52" s="327">
        <v>2615241</v>
      </c>
      <c r="J52" s="328">
        <v>67223</v>
      </c>
      <c r="K52" s="329">
        <v>-6.8</v>
      </c>
      <c r="L52" s="330">
        <v>38094</v>
      </c>
      <c r="M52" s="331">
        <v>-7.3</v>
      </c>
      <c r="N52" s="332">
        <v>0.5</v>
      </c>
    </row>
    <row r="53" spans="1:14">
      <c r="A53" s="248"/>
      <c r="B53" s="244"/>
      <c r="C53" s="244"/>
      <c r="D53" s="244"/>
      <c r="E53" s="244"/>
      <c r="F53" s="244"/>
      <c r="G53" s="310" t="s">
        <v>523</v>
      </c>
      <c r="H53" s="311"/>
      <c r="I53" s="319">
        <v>2641785</v>
      </c>
      <c r="J53" s="320">
        <v>69102</v>
      </c>
      <c r="K53" s="321">
        <v>-29.4</v>
      </c>
      <c r="L53" s="322">
        <v>67201</v>
      </c>
      <c r="M53" s="323">
        <v>-14.6</v>
      </c>
      <c r="N53" s="324">
        <v>-14.8</v>
      </c>
    </row>
    <row r="54" spans="1:14">
      <c r="A54" s="248"/>
      <c r="B54" s="244"/>
      <c r="C54" s="244"/>
      <c r="D54" s="244"/>
      <c r="E54" s="244"/>
      <c r="F54" s="244"/>
      <c r="G54" s="325"/>
      <c r="H54" s="326" t="s">
        <v>522</v>
      </c>
      <c r="I54" s="327">
        <v>1438339</v>
      </c>
      <c r="J54" s="328">
        <v>37623</v>
      </c>
      <c r="K54" s="329">
        <v>-44</v>
      </c>
      <c r="L54" s="330">
        <v>35210</v>
      </c>
      <c r="M54" s="331">
        <v>-7.6</v>
      </c>
      <c r="N54" s="332">
        <v>-36.4</v>
      </c>
    </row>
    <row r="55" spans="1:14">
      <c r="A55" s="248"/>
      <c r="B55" s="244"/>
      <c r="C55" s="244"/>
      <c r="D55" s="244"/>
      <c r="E55" s="244"/>
      <c r="F55" s="244"/>
      <c r="G55" s="310" t="s">
        <v>524</v>
      </c>
      <c r="H55" s="311"/>
      <c r="I55" s="319">
        <v>2352924</v>
      </c>
      <c r="J55" s="320">
        <v>62571</v>
      </c>
      <c r="K55" s="321">
        <v>-9.5</v>
      </c>
      <c r="L55" s="322">
        <v>75709</v>
      </c>
      <c r="M55" s="323">
        <v>12.7</v>
      </c>
      <c r="N55" s="324">
        <v>-22.2</v>
      </c>
    </row>
    <row r="56" spans="1:14">
      <c r="A56" s="248"/>
      <c r="B56" s="244"/>
      <c r="C56" s="244"/>
      <c r="D56" s="244"/>
      <c r="E56" s="244"/>
      <c r="F56" s="244"/>
      <c r="G56" s="325"/>
      <c r="H56" s="326" t="s">
        <v>522</v>
      </c>
      <c r="I56" s="327">
        <v>1165854</v>
      </c>
      <c r="J56" s="328">
        <v>31003</v>
      </c>
      <c r="K56" s="329">
        <v>-17.600000000000001</v>
      </c>
      <c r="L56" s="330">
        <v>35212</v>
      </c>
      <c r="M56" s="331">
        <v>0</v>
      </c>
      <c r="N56" s="332">
        <v>-17.600000000000001</v>
      </c>
    </row>
    <row r="57" spans="1:14">
      <c r="A57" s="248"/>
      <c r="B57" s="244"/>
      <c r="C57" s="244"/>
      <c r="D57" s="244"/>
      <c r="E57" s="244"/>
      <c r="F57" s="244"/>
      <c r="G57" s="310" t="s">
        <v>525</v>
      </c>
      <c r="H57" s="311"/>
      <c r="I57" s="319">
        <v>3685741</v>
      </c>
      <c r="J57" s="320">
        <v>98428</v>
      </c>
      <c r="K57" s="321">
        <v>57.3</v>
      </c>
      <c r="L57" s="322">
        <v>90961</v>
      </c>
      <c r="M57" s="323">
        <v>20.100000000000001</v>
      </c>
      <c r="N57" s="324">
        <v>37.200000000000003</v>
      </c>
    </row>
    <row r="58" spans="1:14">
      <c r="A58" s="248"/>
      <c r="B58" s="244"/>
      <c r="C58" s="244"/>
      <c r="D58" s="244"/>
      <c r="E58" s="244"/>
      <c r="F58" s="244"/>
      <c r="G58" s="325"/>
      <c r="H58" s="326" t="s">
        <v>522</v>
      </c>
      <c r="I58" s="327">
        <v>1143113</v>
      </c>
      <c r="J58" s="328">
        <v>30527</v>
      </c>
      <c r="K58" s="329">
        <v>-1.5</v>
      </c>
      <c r="L58" s="330">
        <v>37720</v>
      </c>
      <c r="M58" s="331">
        <v>7.1</v>
      </c>
      <c r="N58" s="332">
        <v>-8.6</v>
      </c>
    </row>
    <row r="59" spans="1:14">
      <c r="A59" s="248"/>
      <c r="B59" s="244"/>
      <c r="C59" s="244"/>
      <c r="D59" s="244"/>
      <c r="E59" s="244"/>
      <c r="F59" s="244"/>
      <c r="G59" s="310" t="s">
        <v>526</v>
      </c>
      <c r="H59" s="311"/>
      <c r="I59" s="319">
        <v>3004142</v>
      </c>
      <c r="J59" s="320">
        <v>81674</v>
      </c>
      <c r="K59" s="321">
        <v>-17</v>
      </c>
      <c r="L59" s="322">
        <v>106614</v>
      </c>
      <c r="M59" s="323">
        <v>17.2</v>
      </c>
      <c r="N59" s="324">
        <v>-34.200000000000003</v>
      </c>
    </row>
    <row r="60" spans="1:14">
      <c r="A60" s="248"/>
      <c r="B60" s="244"/>
      <c r="C60" s="244"/>
      <c r="D60" s="244"/>
      <c r="E60" s="244"/>
      <c r="F60" s="244"/>
      <c r="G60" s="325"/>
      <c r="H60" s="326" t="s">
        <v>522</v>
      </c>
      <c r="I60" s="333">
        <v>1961767</v>
      </c>
      <c r="J60" s="328">
        <v>53335</v>
      </c>
      <c r="K60" s="329">
        <v>74.7</v>
      </c>
      <c r="L60" s="330">
        <v>45545</v>
      </c>
      <c r="M60" s="331">
        <v>20.7</v>
      </c>
      <c r="N60" s="332">
        <v>54</v>
      </c>
    </row>
    <row r="61" spans="1:14">
      <c r="A61" s="248"/>
      <c r="B61" s="244"/>
      <c r="C61" s="244"/>
      <c r="D61" s="244"/>
      <c r="E61" s="244"/>
      <c r="F61" s="244"/>
      <c r="G61" s="310" t="s">
        <v>527</v>
      </c>
      <c r="H61" s="334"/>
      <c r="I61" s="335">
        <v>3098581</v>
      </c>
      <c r="J61" s="336">
        <v>81933</v>
      </c>
      <c r="K61" s="337">
        <v>1.3</v>
      </c>
      <c r="L61" s="338">
        <v>83831</v>
      </c>
      <c r="M61" s="339">
        <v>7.7</v>
      </c>
      <c r="N61" s="324">
        <v>-6.4</v>
      </c>
    </row>
    <row r="62" spans="1:14">
      <c r="A62" s="248"/>
      <c r="B62" s="244"/>
      <c r="C62" s="244"/>
      <c r="D62" s="244"/>
      <c r="E62" s="244"/>
      <c r="F62" s="244"/>
      <c r="G62" s="325"/>
      <c r="H62" s="326" t="s">
        <v>522</v>
      </c>
      <c r="I62" s="327">
        <v>1664863</v>
      </c>
      <c r="J62" s="328">
        <v>43942</v>
      </c>
      <c r="K62" s="329">
        <v>1</v>
      </c>
      <c r="L62" s="330">
        <v>38356</v>
      </c>
      <c r="M62" s="331">
        <v>2.6</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9.83</v>
      </c>
      <c r="G47" s="12">
        <v>10.59</v>
      </c>
      <c r="H47" s="12">
        <v>10.85</v>
      </c>
      <c r="I47" s="12">
        <v>10.73</v>
      </c>
      <c r="J47" s="13">
        <v>10.81</v>
      </c>
    </row>
    <row r="48" spans="2:10" ht="57.75" customHeight="1">
      <c r="B48" s="14"/>
      <c r="C48" s="1141" t="s">
        <v>4</v>
      </c>
      <c r="D48" s="1141"/>
      <c r="E48" s="1142"/>
      <c r="F48" s="15">
        <v>4.75</v>
      </c>
      <c r="G48" s="16">
        <v>4.57</v>
      </c>
      <c r="H48" s="16">
        <v>4.91</v>
      </c>
      <c r="I48" s="16">
        <v>4.3899999999999997</v>
      </c>
      <c r="J48" s="17">
        <v>5.09</v>
      </c>
    </row>
    <row r="49" spans="2:10" ht="57.75" customHeight="1" thickBot="1">
      <c r="B49" s="18"/>
      <c r="C49" s="1143" t="s">
        <v>5</v>
      </c>
      <c r="D49" s="1143"/>
      <c r="E49" s="1144"/>
      <c r="F49" s="19">
        <v>5.91</v>
      </c>
      <c r="G49" s="20">
        <v>1.76</v>
      </c>
      <c r="H49" s="20">
        <v>2.16</v>
      </c>
      <c r="I49" s="20" t="s">
        <v>534</v>
      </c>
      <c r="J49" s="21">
        <v>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535</v>
      </c>
      <c r="D34" s="1151"/>
      <c r="E34" s="1152"/>
      <c r="F34" s="32">
        <v>5.07</v>
      </c>
      <c r="G34" s="33">
        <v>5.5</v>
      </c>
      <c r="H34" s="33">
        <v>5.38</v>
      </c>
      <c r="I34" s="33">
        <v>5.1100000000000003</v>
      </c>
      <c r="J34" s="34">
        <v>5.46</v>
      </c>
      <c r="K34" s="22"/>
      <c r="L34" s="22"/>
      <c r="M34" s="22"/>
      <c r="N34" s="22"/>
      <c r="O34" s="22"/>
      <c r="P34" s="22"/>
    </row>
    <row r="35" spans="1:16" ht="39" customHeight="1">
      <c r="A35" s="22"/>
      <c r="B35" s="35"/>
      <c r="C35" s="1145" t="s">
        <v>536</v>
      </c>
      <c r="D35" s="1146"/>
      <c r="E35" s="1147"/>
      <c r="F35" s="36">
        <v>4.68</v>
      </c>
      <c r="G35" s="37">
        <v>4.54</v>
      </c>
      <c r="H35" s="37">
        <v>4.88</v>
      </c>
      <c r="I35" s="37">
        <v>4.3600000000000003</v>
      </c>
      <c r="J35" s="38">
        <v>5.05</v>
      </c>
      <c r="K35" s="22"/>
      <c r="L35" s="22"/>
      <c r="M35" s="22"/>
      <c r="N35" s="22"/>
      <c r="O35" s="22"/>
      <c r="P35" s="22"/>
    </row>
    <row r="36" spans="1:16" ht="39" customHeight="1">
      <c r="A36" s="22"/>
      <c r="B36" s="35"/>
      <c r="C36" s="1145" t="s">
        <v>537</v>
      </c>
      <c r="D36" s="1146"/>
      <c r="E36" s="1147"/>
      <c r="F36" s="36">
        <v>2.0499999999999998</v>
      </c>
      <c r="G36" s="37">
        <v>3.29</v>
      </c>
      <c r="H36" s="37">
        <v>2.93</v>
      </c>
      <c r="I36" s="37">
        <v>2.2000000000000002</v>
      </c>
      <c r="J36" s="38">
        <v>1.31</v>
      </c>
      <c r="K36" s="22"/>
      <c r="L36" s="22"/>
      <c r="M36" s="22"/>
      <c r="N36" s="22"/>
      <c r="O36" s="22"/>
      <c r="P36" s="22"/>
    </row>
    <row r="37" spans="1:16" ht="39" customHeight="1">
      <c r="A37" s="22"/>
      <c r="B37" s="35"/>
      <c r="C37" s="1145" t="s">
        <v>538</v>
      </c>
      <c r="D37" s="1146"/>
      <c r="E37" s="1147"/>
      <c r="F37" s="36">
        <v>0.73</v>
      </c>
      <c r="G37" s="37">
        <v>0.9</v>
      </c>
      <c r="H37" s="37">
        <v>0.88</v>
      </c>
      <c r="I37" s="37">
        <v>1.05</v>
      </c>
      <c r="J37" s="38">
        <v>1.05</v>
      </c>
      <c r="K37" s="22"/>
      <c r="L37" s="22"/>
      <c r="M37" s="22"/>
      <c r="N37" s="22"/>
      <c r="O37" s="22"/>
      <c r="P37" s="22"/>
    </row>
    <row r="38" spans="1:16" ht="39" customHeight="1">
      <c r="A38" s="22"/>
      <c r="B38" s="35"/>
      <c r="C38" s="1145" t="s">
        <v>539</v>
      </c>
      <c r="D38" s="1146"/>
      <c r="E38" s="1147"/>
      <c r="F38" s="36">
        <v>1.2</v>
      </c>
      <c r="G38" s="37">
        <v>0.87</v>
      </c>
      <c r="H38" s="37">
        <v>0.98</v>
      </c>
      <c r="I38" s="37">
        <v>0.83</v>
      </c>
      <c r="J38" s="38">
        <v>0.56999999999999995</v>
      </c>
      <c r="K38" s="22"/>
      <c r="L38" s="22"/>
      <c r="M38" s="22"/>
      <c r="N38" s="22"/>
      <c r="O38" s="22"/>
      <c r="P38" s="22"/>
    </row>
    <row r="39" spans="1:16" ht="39" customHeight="1">
      <c r="A39" s="22"/>
      <c r="B39" s="35"/>
      <c r="C39" s="1145" t="s">
        <v>540</v>
      </c>
      <c r="D39" s="1146"/>
      <c r="E39" s="1147"/>
      <c r="F39" s="36">
        <v>0.47</v>
      </c>
      <c r="G39" s="37">
        <v>0.19</v>
      </c>
      <c r="H39" s="37">
        <v>1.1399999999999999</v>
      </c>
      <c r="I39" s="37">
        <v>1.05</v>
      </c>
      <c r="J39" s="38">
        <v>0.38</v>
      </c>
      <c r="K39" s="22"/>
      <c r="L39" s="22"/>
      <c r="M39" s="22"/>
      <c r="N39" s="22"/>
      <c r="O39" s="22"/>
      <c r="P39" s="22"/>
    </row>
    <row r="40" spans="1:16" ht="39" customHeight="1">
      <c r="A40" s="22"/>
      <c r="B40" s="35"/>
      <c r="C40" s="1145" t="s">
        <v>541</v>
      </c>
      <c r="D40" s="1146"/>
      <c r="E40" s="1147"/>
      <c r="F40" s="36">
        <v>0.09</v>
      </c>
      <c r="G40" s="37">
        <v>0.11</v>
      </c>
      <c r="H40" s="37">
        <v>0.11</v>
      </c>
      <c r="I40" s="37">
        <v>0.08</v>
      </c>
      <c r="J40" s="38">
        <v>0.04</v>
      </c>
      <c r="K40" s="22"/>
      <c r="L40" s="22"/>
      <c r="M40" s="22"/>
      <c r="N40" s="22"/>
      <c r="O40" s="22"/>
      <c r="P40" s="22"/>
    </row>
    <row r="41" spans="1:16" ht="39" customHeight="1">
      <c r="A41" s="22"/>
      <c r="B41" s="35"/>
      <c r="C41" s="1145" t="s">
        <v>542</v>
      </c>
      <c r="D41" s="1146"/>
      <c r="E41" s="1147"/>
      <c r="F41" s="36">
        <v>0.03</v>
      </c>
      <c r="G41" s="37">
        <v>0.06</v>
      </c>
      <c r="H41" s="37">
        <v>0.03</v>
      </c>
      <c r="I41" s="37">
        <v>0.03</v>
      </c>
      <c r="J41" s="38">
        <v>0.04</v>
      </c>
      <c r="K41" s="22"/>
      <c r="L41" s="22"/>
      <c r="M41" s="22"/>
      <c r="N41" s="22"/>
      <c r="O41" s="22"/>
      <c r="P41" s="22"/>
    </row>
    <row r="42" spans="1:16" ht="39" customHeight="1">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544</v>
      </c>
      <c r="D43" s="1149"/>
      <c r="E43" s="1150"/>
      <c r="F43" s="41">
        <v>0.11</v>
      </c>
      <c r="G43" s="42">
        <v>0.06</v>
      </c>
      <c r="H43" s="42">
        <v>7.0000000000000007E-2</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11</v>
      </c>
      <c r="C45" s="1162"/>
      <c r="D45" s="58"/>
      <c r="E45" s="1167" t="s">
        <v>12</v>
      </c>
      <c r="F45" s="1167"/>
      <c r="G45" s="1167"/>
      <c r="H45" s="1167"/>
      <c r="I45" s="1167"/>
      <c r="J45" s="1168"/>
      <c r="K45" s="59">
        <v>3460</v>
      </c>
      <c r="L45" s="60">
        <v>3310</v>
      </c>
      <c r="M45" s="60">
        <v>3252</v>
      </c>
      <c r="N45" s="60">
        <v>3229</v>
      </c>
      <c r="O45" s="61">
        <v>3333</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279</v>
      </c>
      <c r="L48" s="64">
        <v>286</v>
      </c>
      <c r="M48" s="64">
        <v>220</v>
      </c>
      <c r="N48" s="64">
        <v>214</v>
      </c>
      <c r="O48" s="65">
        <v>190</v>
      </c>
      <c r="P48" s="48"/>
      <c r="Q48" s="48"/>
      <c r="R48" s="48"/>
      <c r="S48" s="48"/>
      <c r="T48" s="48"/>
      <c r="U48" s="48"/>
    </row>
    <row r="49" spans="1:21" ht="30.75" customHeight="1">
      <c r="A49" s="48"/>
      <c r="B49" s="1163"/>
      <c r="C49" s="1164"/>
      <c r="D49" s="62"/>
      <c r="E49" s="1155" t="s">
        <v>16</v>
      </c>
      <c r="F49" s="1155"/>
      <c r="G49" s="1155"/>
      <c r="H49" s="1155"/>
      <c r="I49" s="1155"/>
      <c r="J49" s="1156"/>
      <c r="K49" s="63">
        <v>146</v>
      </c>
      <c r="L49" s="64">
        <v>146</v>
      </c>
      <c r="M49" s="64">
        <v>41</v>
      </c>
      <c r="N49" s="64" t="s">
        <v>490</v>
      </c>
      <c r="O49" s="65" t="s">
        <v>490</v>
      </c>
      <c r="P49" s="48"/>
      <c r="Q49" s="48"/>
      <c r="R49" s="48"/>
      <c r="S49" s="48"/>
      <c r="T49" s="48"/>
      <c r="U49" s="48"/>
    </row>
    <row r="50" spans="1:21" ht="30.75" customHeight="1">
      <c r="A50" s="48"/>
      <c r="B50" s="1163"/>
      <c r="C50" s="1164"/>
      <c r="D50" s="62"/>
      <c r="E50" s="1155" t="s">
        <v>17</v>
      </c>
      <c r="F50" s="1155"/>
      <c r="G50" s="1155"/>
      <c r="H50" s="1155"/>
      <c r="I50" s="1155"/>
      <c r="J50" s="1156"/>
      <c r="K50" s="63">
        <v>48</v>
      </c>
      <c r="L50" s="64">
        <v>45</v>
      </c>
      <c r="M50" s="64">
        <v>45</v>
      </c>
      <c r="N50" s="64">
        <v>40</v>
      </c>
      <c r="O50" s="65">
        <v>92</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2495</v>
      </c>
      <c r="L52" s="64">
        <v>2545</v>
      </c>
      <c r="M52" s="64">
        <v>2524</v>
      </c>
      <c r="N52" s="64">
        <v>2582</v>
      </c>
      <c r="O52" s="65">
        <v>2727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1438</v>
      </c>
      <c r="L53" s="69">
        <v>1242</v>
      </c>
      <c r="M53" s="69">
        <v>1034</v>
      </c>
      <c r="N53" s="69">
        <v>901</v>
      </c>
      <c r="O53" s="70">
        <v>888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69" t="s">
        <v>24</v>
      </c>
      <c r="C41" s="1170"/>
      <c r="D41" s="81"/>
      <c r="E41" s="1175" t="s">
        <v>25</v>
      </c>
      <c r="F41" s="1175"/>
      <c r="G41" s="1175"/>
      <c r="H41" s="1176"/>
      <c r="I41" s="82">
        <v>30386</v>
      </c>
      <c r="J41" s="83">
        <v>29404</v>
      </c>
      <c r="K41" s="83">
        <v>29169</v>
      </c>
      <c r="L41" s="83">
        <v>28860</v>
      </c>
      <c r="M41" s="84">
        <v>28332</v>
      </c>
    </row>
    <row r="42" spans="2:13" ht="27.75" customHeight="1">
      <c r="B42" s="1171"/>
      <c r="C42" s="1172"/>
      <c r="D42" s="85"/>
      <c r="E42" s="1177" t="s">
        <v>26</v>
      </c>
      <c r="F42" s="1177"/>
      <c r="G42" s="1177"/>
      <c r="H42" s="1178"/>
      <c r="I42" s="86">
        <v>1048</v>
      </c>
      <c r="J42" s="87">
        <v>975</v>
      </c>
      <c r="K42" s="87">
        <v>903</v>
      </c>
      <c r="L42" s="87">
        <v>836</v>
      </c>
      <c r="M42" s="88">
        <v>719</v>
      </c>
    </row>
    <row r="43" spans="2:13" ht="27.75" customHeight="1">
      <c r="B43" s="1171"/>
      <c r="C43" s="1172"/>
      <c r="D43" s="85"/>
      <c r="E43" s="1177" t="s">
        <v>27</v>
      </c>
      <c r="F43" s="1177"/>
      <c r="G43" s="1177"/>
      <c r="H43" s="1178"/>
      <c r="I43" s="86">
        <v>2140</v>
      </c>
      <c r="J43" s="87">
        <v>2023</v>
      </c>
      <c r="K43" s="87">
        <v>1772</v>
      </c>
      <c r="L43" s="87">
        <v>1806</v>
      </c>
      <c r="M43" s="88">
        <v>1832</v>
      </c>
    </row>
    <row r="44" spans="2:13" ht="27.75" customHeight="1">
      <c r="B44" s="1171"/>
      <c r="C44" s="1172"/>
      <c r="D44" s="85"/>
      <c r="E44" s="1177" t="s">
        <v>28</v>
      </c>
      <c r="F44" s="1177"/>
      <c r="G44" s="1177"/>
      <c r="H44" s="1178"/>
      <c r="I44" s="86">
        <v>183</v>
      </c>
      <c r="J44" s="87">
        <v>41</v>
      </c>
      <c r="K44" s="87">
        <v>3</v>
      </c>
      <c r="L44" s="87" t="s">
        <v>490</v>
      </c>
      <c r="M44" s="88" t="s">
        <v>490</v>
      </c>
    </row>
    <row r="45" spans="2:13" ht="27.75" customHeight="1">
      <c r="B45" s="1171"/>
      <c r="C45" s="1172"/>
      <c r="D45" s="85"/>
      <c r="E45" s="1177" t="s">
        <v>29</v>
      </c>
      <c r="F45" s="1177"/>
      <c r="G45" s="1177"/>
      <c r="H45" s="1178"/>
      <c r="I45" s="86">
        <v>6348</v>
      </c>
      <c r="J45" s="87">
        <v>6050</v>
      </c>
      <c r="K45" s="87">
        <v>5945</v>
      </c>
      <c r="L45" s="87">
        <v>5509</v>
      </c>
      <c r="M45" s="88">
        <v>5033</v>
      </c>
    </row>
    <row r="46" spans="2:13" ht="27.75" customHeight="1">
      <c r="B46" s="1171"/>
      <c r="C46" s="1172"/>
      <c r="D46" s="85"/>
      <c r="E46" s="1177" t="s">
        <v>30</v>
      </c>
      <c r="F46" s="1177"/>
      <c r="G46" s="1177"/>
      <c r="H46" s="1178"/>
      <c r="I46" s="86">
        <v>677</v>
      </c>
      <c r="J46" s="87">
        <v>697</v>
      </c>
      <c r="K46" s="87">
        <v>127</v>
      </c>
      <c r="L46" s="87">
        <v>18</v>
      </c>
      <c r="M46" s="88">
        <v>17</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4916</v>
      </c>
      <c r="J49" s="87">
        <v>6417</v>
      </c>
      <c r="K49" s="87">
        <v>7480</v>
      </c>
      <c r="L49" s="87">
        <v>9818</v>
      </c>
      <c r="M49" s="88">
        <v>11720</v>
      </c>
    </row>
    <row r="50" spans="2:13" ht="27.75" customHeight="1">
      <c r="B50" s="1171"/>
      <c r="C50" s="1172"/>
      <c r="D50" s="85"/>
      <c r="E50" s="1177" t="s">
        <v>35</v>
      </c>
      <c r="F50" s="1177"/>
      <c r="G50" s="1177"/>
      <c r="H50" s="1178"/>
      <c r="I50" s="86">
        <v>1658</v>
      </c>
      <c r="J50" s="87">
        <v>1583</v>
      </c>
      <c r="K50" s="87">
        <v>1841</v>
      </c>
      <c r="L50" s="87">
        <v>1460</v>
      </c>
      <c r="M50" s="88">
        <v>1260</v>
      </c>
    </row>
    <row r="51" spans="2:13" ht="27.75" customHeight="1">
      <c r="B51" s="1173"/>
      <c r="C51" s="1174"/>
      <c r="D51" s="85"/>
      <c r="E51" s="1177" t="s">
        <v>36</v>
      </c>
      <c r="F51" s="1177"/>
      <c r="G51" s="1177"/>
      <c r="H51" s="1178"/>
      <c r="I51" s="86">
        <v>23829</v>
      </c>
      <c r="J51" s="87">
        <v>23390</v>
      </c>
      <c r="K51" s="87">
        <v>24044</v>
      </c>
      <c r="L51" s="87">
        <v>23429</v>
      </c>
      <c r="M51" s="88">
        <v>23586</v>
      </c>
    </row>
    <row r="52" spans="2:13" ht="27.75" customHeight="1" thickBot="1">
      <c r="B52" s="1181" t="s">
        <v>37</v>
      </c>
      <c r="C52" s="1182"/>
      <c r="D52" s="90"/>
      <c r="E52" s="1183" t="s">
        <v>38</v>
      </c>
      <c r="F52" s="1183"/>
      <c r="G52" s="1183"/>
      <c r="H52" s="1184"/>
      <c r="I52" s="91">
        <v>10379</v>
      </c>
      <c r="J52" s="92">
        <v>7801</v>
      </c>
      <c r="K52" s="92">
        <v>4555</v>
      </c>
      <c r="L52" s="92">
        <v>2324</v>
      </c>
      <c r="M52" s="93">
        <v>-633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97890</v>
      </c>
      <c r="E3" s="116"/>
      <c r="F3" s="117">
        <v>78670</v>
      </c>
      <c r="G3" s="118"/>
      <c r="H3" s="119"/>
    </row>
    <row r="4" spans="1:8">
      <c r="A4" s="120"/>
      <c r="B4" s="121"/>
      <c r="C4" s="122"/>
      <c r="D4" s="123">
        <v>67223</v>
      </c>
      <c r="E4" s="124"/>
      <c r="F4" s="125">
        <v>38094</v>
      </c>
      <c r="G4" s="126"/>
      <c r="H4" s="127"/>
    </row>
    <row r="5" spans="1:8">
      <c r="A5" s="108" t="s">
        <v>523</v>
      </c>
      <c r="B5" s="113"/>
      <c r="C5" s="114"/>
      <c r="D5" s="115">
        <v>69102</v>
      </c>
      <c r="E5" s="116"/>
      <c r="F5" s="117">
        <v>67201</v>
      </c>
      <c r="G5" s="118"/>
      <c r="H5" s="119"/>
    </row>
    <row r="6" spans="1:8">
      <c r="A6" s="120"/>
      <c r="B6" s="121"/>
      <c r="C6" s="122"/>
      <c r="D6" s="123">
        <v>37623</v>
      </c>
      <c r="E6" s="124"/>
      <c r="F6" s="125">
        <v>35210</v>
      </c>
      <c r="G6" s="126"/>
      <c r="H6" s="127"/>
    </row>
    <row r="7" spans="1:8">
      <c r="A7" s="108" t="s">
        <v>524</v>
      </c>
      <c r="B7" s="113"/>
      <c r="C7" s="114"/>
      <c r="D7" s="115">
        <v>62571</v>
      </c>
      <c r="E7" s="116"/>
      <c r="F7" s="117">
        <v>75709</v>
      </c>
      <c r="G7" s="118"/>
      <c r="H7" s="119"/>
    </row>
    <row r="8" spans="1:8">
      <c r="A8" s="120"/>
      <c r="B8" s="121"/>
      <c r="C8" s="122"/>
      <c r="D8" s="123">
        <v>31003</v>
      </c>
      <c r="E8" s="124"/>
      <c r="F8" s="125">
        <v>35212</v>
      </c>
      <c r="G8" s="126"/>
      <c r="H8" s="127"/>
    </row>
    <row r="9" spans="1:8">
      <c r="A9" s="108" t="s">
        <v>525</v>
      </c>
      <c r="B9" s="113"/>
      <c r="C9" s="114"/>
      <c r="D9" s="115">
        <v>98428</v>
      </c>
      <c r="E9" s="116"/>
      <c r="F9" s="117">
        <v>90961</v>
      </c>
      <c r="G9" s="118"/>
      <c r="H9" s="119"/>
    </row>
    <row r="10" spans="1:8">
      <c r="A10" s="120"/>
      <c r="B10" s="121"/>
      <c r="C10" s="122"/>
      <c r="D10" s="123">
        <v>30527</v>
      </c>
      <c r="E10" s="124"/>
      <c r="F10" s="125">
        <v>37720</v>
      </c>
      <c r="G10" s="126"/>
      <c r="H10" s="127"/>
    </row>
    <row r="11" spans="1:8">
      <c r="A11" s="108" t="s">
        <v>526</v>
      </c>
      <c r="B11" s="113"/>
      <c r="C11" s="114"/>
      <c r="D11" s="115">
        <v>81674</v>
      </c>
      <c r="E11" s="116"/>
      <c r="F11" s="117">
        <v>106614</v>
      </c>
      <c r="G11" s="118"/>
      <c r="H11" s="119"/>
    </row>
    <row r="12" spans="1:8">
      <c r="A12" s="120"/>
      <c r="B12" s="121"/>
      <c r="C12" s="128"/>
      <c r="D12" s="123">
        <v>53335</v>
      </c>
      <c r="E12" s="124"/>
      <c r="F12" s="125">
        <v>45545</v>
      </c>
      <c r="G12" s="126"/>
      <c r="H12" s="127"/>
    </row>
    <row r="13" spans="1:8">
      <c r="A13" s="108"/>
      <c r="B13" s="113"/>
      <c r="C13" s="129"/>
      <c r="D13" s="130">
        <v>81933</v>
      </c>
      <c r="E13" s="131"/>
      <c r="F13" s="132">
        <v>83831</v>
      </c>
      <c r="G13" s="133"/>
      <c r="H13" s="119"/>
    </row>
    <row r="14" spans="1:8">
      <c r="A14" s="120"/>
      <c r="B14" s="121"/>
      <c r="C14" s="122"/>
      <c r="D14" s="123">
        <v>43942</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4.75</v>
      </c>
      <c r="C19" s="134">
        <f>ROUND(VALUE(SUBSTITUTE(実質収支比率等に係る経年分析!G$48,"▲","-")),2)</f>
        <v>4.57</v>
      </c>
      <c r="D19" s="134">
        <f>ROUND(VALUE(SUBSTITUTE(実質収支比率等に係る経年分析!H$48,"▲","-")),2)</f>
        <v>4.91</v>
      </c>
      <c r="E19" s="134">
        <f>ROUND(VALUE(SUBSTITUTE(実質収支比率等に係る経年分析!I$48,"▲","-")),2)</f>
        <v>4.3899999999999997</v>
      </c>
      <c r="F19" s="134">
        <f>ROUND(VALUE(SUBSTITUTE(実質収支比率等に係る経年分析!J$48,"▲","-")),2)</f>
        <v>5.09</v>
      </c>
    </row>
    <row r="20" spans="1:11">
      <c r="A20" s="134" t="s">
        <v>43</v>
      </c>
      <c r="B20" s="134">
        <f>ROUND(VALUE(SUBSTITUTE(実質収支比率等に係る経年分析!F$47,"▲","-")),2)</f>
        <v>9.83</v>
      </c>
      <c r="C20" s="134">
        <f>ROUND(VALUE(SUBSTITUTE(実質収支比率等に係る経年分析!G$47,"▲","-")),2)</f>
        <v>10.59</v>
      </c>
      <c r="D20" s="134">
        <f>ROUND(VALUE(SUBSTITUTE(実質収支比率等に係る経年分析!H$47,"▲","-")),2)</f>
        <v>10.85</v>
      </c>
      <c r="E20" s="134">
        <f>ROUND(VALUE(SUBSTITUTE(実質収支比率等に係る経年分析!I$47,"▲","-")),2)</f>
        <v>10.73</v>
      </c>
      <c r="F20" s="134">
        <f>ROUND(VALUE(SUBSTITUTE(実質収支比率等に係る経年分析!J$47,"▲","-")),2)</f>
        <v>10.81</v>
      </c>
    </row>
    <row r="21" spans="1:11">
      <c r="A21" s="134" t="s">
        <v>44</v>
      </c>
      <c r="B21" s="134">
        <f>IF(ISNUMBER(VALUE(SUBSTITUTE(実質収支比率等に係る経年分析!F$49,"▲","-"))),ROUND(VALUE(SUBSTITUTE(実質収支比率等に係る経年分析!F$49,"▲","-")),2),NA())</f>
        <v>5.91</v>
      </c>
      <c r="C21" s="134">
        <f>IF(ISNUMBER(VALUE(SUBSTITUTE(実質収支比率等に係る経年分析!G$49,"▲","-"))),ROUND(VALUE(SUBSTITUTE(実質収支比率等に係る経年分析!G$49,"▲","-")),2),NA())</f>
        <v>1.76</v>
      </c>
      <c r="D21" s="134">
        <f>IF(ISNUMBER(VALUE(SUBSTITUTE(実質収支比率等に係る経年分析!H$49,"▲","-"))),ROUND(VALUE(SUBSTITUTE(実質収支比率等に係る経年分析!H$49,"▲","-")),2),NA())</f>
        <v>2.16</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特別養護老人ホーム事業特別会計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1.1399999999999999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土地区画整理特別会計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4.3600000000000003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2495</v>
      </c>
      <c r="E42" s="136"/>
      <c r="F42" s="136"/>
      <c r="G42" s="136">
        <f>'実質公債費比率（分子）の構造'!L$52</f>
        <v>2545</v>
      </c>
      <c r="H42" s="136"/>
      <c r="I42" s="136"/>
      <c r="J42" s="136">
        <f>'実質公債費比率（分子）の構造'!M$52</f>
        <v>2524</v>
      </c>
      <c r="K42" s="136"/>
      <c r="L42" s="136"/>
      <c r="M42" s="136">
        <f>'実質公債費比率（分子）の構造'!N$52</f>
        <v>2582</v>
      </c>
      <c r="N42" s="136"/>
      <c r="O42" s="136"/>
      <c r="P42" s="136">
        <f>'実質公債費比率（分子）の構造'!O$52</f>
        <v>2727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48</v>
      </c>
      <c r="C44" s="136"/>
      <c r="D44" s="136"/>
      <c r="E44" s="136">
        <f>'実質公債費比率（分子）の構造'!L$50</f>
        <v>45</v>
      </c>
      <c r="F44" s="136"/>
      <c r="G44" s="136"/>
      <c r="H44" s="136">
        <f>'実質公債費比率（分子）の構造'!M$50</f>
        <v>45</v>
      </c>
      <c r="I44" s="136"/>
      <c r="J44" s="136"/>
      <c r="K44" s="136">
        <f>'実質公債費比率（分子）の構造'!N$50</f>
        <v>40</v>
      </c>
      <c r="L44" s="136"/>
      <c r="M44" s="136"/>
      <c r="N44" s="136">
        <f>'実質公債費比率（分子）の構造'!O$50</f>
        <v>92</v>
      </c>
      <c r="O44" s="136"/>
      <c r="P44" s="136"/>
    </row>
    <row r="45" spans="1:16">
      <c r="A45" s="136" t="s">
        <v>54</v>
      </c>
      <c r="B45" s="136">
        <f>'実質公債費比率（分子）の構造'!K$49</f>
        <v>146</v>
      </c>
      <c r="C45" s="136"/>
      <c r="D45" s="136"/>
      <c r="E45" s="136">
        <f>'実質公債費比率（分子）の構造'!L$49</f>
        <v>146</v>
      </c>
      <c r="F45" s="136"/>
      <c r="G45" s="136"/>
      <c r="H45" s="136">
        <f>'実質公債費比率（分子）の構造'!M$49</f>
        <v>41</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279</v>
      </c>
      <c r="C46" s="136"/>
      <c r="D46" s="136"/>
      <c r="E46" s="136">
        <f>'実質公債費比率（分子）の構造'!L$48</f>
        <v>286</v>
      </c>
      <c r="F46" s="136"/>
      <c r="G46" s="136"/>
      <c r="H46" s="136">
        <f>'実質公債費比率（分子）の構造'!M$48</f>
        <v>220</v>
      </c>
      <c r="I46" s="136"/>
      <c r="J46" s="136"/>
      <c r="K46" s="136">
        <f>'実質公債費比率（分子）の構造'!N$48</f>
        <v>214</v>
      </c>
      <c r="L46" s="136"/>
      <c r="M46" s="136"/>
      <c r="N46" s="136">
        <f>'実質公債費比率（分子）の構造'!O$48</f>
        <v>190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3460</v>
      </c>
      <c r="C49" s="136"/>
      <c r="D49" s="136"/>
      <c r="E49" s="136">
        <f>'実質公債費比率（分子）の構造'!L$45</f>
        <v>3310</v>
      </c>
      <c r="F49" s="136"/>
      <c r="G49" s="136"/>
      <c r="H49" s="136">
        <f>'実質公債費比率（分子）の構造'!M$45</f>
        <v>3252</v>
      </c>
      <c r="I49" s="136"/>
      <c r="J49" s="136"/>
      <c r="K49" s="136">
        <f>'実質公債費比率（分子）の構造'!N$45</f>
        <v>3229</v>
      </c>
      <c r="L49" s="136"/>
      <c r="M49" s="136"/>
      <c r="N49" s="136">
        <f>'実質公債費比率（分子）の構造'!O$45</f>
        <v>3333</v>
      </c>
      <c r="O49" s="136"/>
      <c r="P49" s="136"/>
    </row>
    <row r="50" spans="1:16">
      <c r="A50" s="136" t="s">
        <v>59</v>
      </c>
      <c r="B50" s="136" t="e">
        <f>NA()</f>
        <v>#N/A</v>
      </c>
      <c r="C50" s="136">
        <f>IF(ISNUMBER('実質公債費比率（分子）の構造'!K$53),'実質公債費比率（分子）の構造'!K$53,NA())</f>
        <v>1438</v>
      </c>
      <c r="D50" s="136" t="e">
        <f>NA()</f>
        <v>#N/A</v>
      </c>
      <c r="E50" s="136" t="e">
        <f>NA()</f>
        <v>#N/A</v>
      </c>
      <c r="F50" s="136">
        <f>IF(ISNUMBER('実質公債費比率（分子）の構造'!L$53),'実質公債費比率（分子）の構造'!L$53,NA())</f>
        <v>1242</v>
      </c>
      <c r="G50" s="136" t="e">
        <f>NA()</f>
        <v>#N/A</v>
      </c>
      <c r="H50" s="136" t="e">
        <f>NA()</f>
        <v>#N/A</v>
      </c>
      <c r="I50" s="136">
        <f>IF(ISNUMBER('実質公債費比率（分子）の構造'!M$53),'実質公債費比率（分子）の構造'!M$53,NA())</f>
        <v>1034</v>
      </c>
      <c r="J50" s="136" t="e">
        <f>NA()</f>
        <v>#N/A</v>
      </c>
      <c r="K50" s="136" t="e">
        <f>NA()</f>
        <v>#N/A</v>
      </c>
      <c r="L50" s="136">
        <f>IF(ISNUMBER('実質公債費比率（分子）の構造'!N$53),'実質公債費比率（分子）の構造'!N$53,NA())</f>
        <v>901</v>
      </c>
      <c r="M50" s="136" t="e">
        <f>NA()</f>
        <v>#N/A</v>
      </c>
      <c r="N50" s="136" t="e">
        <f>NA()</f>
        <v>#N/A</v>
      </c>
      <c r="O50" s="136">
        <f>IF(ISNUMBER('実質公債費比率（分子）の構造'!O$53),'実質公債費比率（分子）の構造'!O$53,NA())</f>
        <v>888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23829</v>
      </c>
      <c r="E56" s="135"/>
      <c r="F56" s="135"/>
      <c r="G56" s="135">
        <f>'将来負担比率（分子）の構造'!J$51</f>
        <v>23390</v>
      </c>
      <c r="H56" s="135"/>
      <c r="I56" s="135"/>
      <c r="J56" s="135">
        <f>'将来負担比率（分子）の構造'!K$51</f>
        <v>24044</v>
      </c>
      <c r="K56" s="135"/>
      <c r="L56" s="135"/>
      <c r="M56" s="135">
        <f>'将来負担比率（分子）の構造'!L$51</f>
        <v>23429</v>
      </c>
      <c r="N56" s="135"/>
      <c r="O56" s="135"/>
      <c r="P56" s="135">
        <f>'将来負担比率（分子）の構造'!M$51</f>
        <v>23586</v>
      </c>
    </row>
    <row r="57" spans="1:16">
      <c r="A57" s="135" t="s">
        <v>35</v>
      </c>
      <c r="B57" s="135"/>
      <c r="C57" s="135"/>
      <c r="D57" s="135">
        <f>'将来負担比率（分子）の構造'!I$50</f>
        <v>1658</v>
      </c>
      <c r="E57" s="135"/>
      <c r="F57" s="135"/>
      <c r="G57" s="135">
        <f>'将来負担比率（分子）の構造'!J$50</f>
        <v>1583</v>
      </c>
      <c r="H57" s="135"/>
      <c r="I57" s="135"/>
      <c r="J57" s="135">
        <f>'将来負担比率（分子）の構造'!K$50</f>
        <v>1841</v>
      </c>
      <c r="K57" s="135"/>
      <c r="L57" s="135"/>
      <c r="M57" s="135">
        <f>'将来負担比率（分子）の構造'!L$50</f>
        <v>1460</v>
      </c>
      <c r="N57" s="135"/>
      <c r="O57" s="135"/>
      <c r="P57" s="135">
        <f>'将来負担比率（分子）の構造'!M$50</f>
        <v>1260</v>
      </c>
    </row>
    <row r="58" spans="1:16">
      <c r="A58" s="135" t="s">
        <v>34</v>
      </c>
      <c r="B58" s="135"/>
      <c r="C58" s="135"/>
      <c r="D58" s="135">
        <f>'将来負担比率（分子）の構造'!I$49</f>
        <v>4916</v>
      </c>
      <c r="E58" s="135"/>
      <c r="F58" s="135"/>
      <c r="G58" s="135">
        <f>'将来負担比率（分子）の構造'!J$49</f>
        <v>6417</v>
      </c>
      <c r="H58" s="135"/>
      <c r="I58" s="135"/>
      <c r="J58" s="135">
        <f>'将来負担比率（分子）の構造'!K$49</f>
        <v>7480</v>
      </c>
      <c r="K58" s="135"/>
      <c r="L58" s="135"/>
      <c r="M58" s="135">
        <f>'将来負担比率（分子）の構造'!L$49</f>
        <v>9818</v>
      </c>
      <c r="N58" s="135"/>
      <c r="O58" s="135"/>
      <c r="P58" s="135">
        <f>'将来負担比率（分子）の構造'!M$49</f>
        <v>11720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677</v>
      </c>
      <c r="C61" s="135"/>
      <c r="D61" s="135"/>
      <c r="E61" s="135">
        <f>'将来負担比率（分子）の構造'!J$46</f>
        <v>697</v>
      </c>
      <c r="F61" s="135"/>
      <c r="G61" s="135"/>
      <c r="H61" s="135">
        <f>'将来負担比率（分子）の構造'!K$46</f>
        <v>127</v>
      </c>
      <c r="I61" s="135"/>
      <c r="J61" s="135"/>
      <c r="K61" s="135">
        <f>'将来負担比率（分子）の構造'!L$46</f>
        <v>18</v>
      </c>
      <c r="L61" s="135"/>
      <c r="M61" s="135"/>
      <c r="N61" s="135">
        <f>'将来負担比率（分子）の構造'!M$46</f>
        <v>17</v>
      </c>
      <c r="O61" s="135"/>
      <c r="P61" s="135"/>
    </row>
    <row r="62" spans="1:16">
      <c r="A62" s="135" t="s">
        <v>29</v>
      </c>
      <c r="B62" s="135">
        <f>'将来負担比率（分子）の構造'!I$45</f>
        <v>6348</v>
      </c>
      <c r="C62" s="135"/>
      <c r="D62" s="135"/>
      <c r="E62" s="135">
        <f>'将来負担比率（分子）の構造'!J$45</f>
        <v>6050</v>
      </c>
      <c r="F62" s="135"/>
      <c r="G62" s="135"/>
      <c r="H62" s="135">
        <f>'将来負担比率（分子）の構造'!K$45</f>
        <v>5945</v>
      </c>
      <c r="I62" s="135"/>
      <c r="J62" s="135"/>
      <c r="K62" s="135">
        <f>'将来負担比率（分子）の構造'!L$45</f>
        <v>5509</v>
      </c>
      <c r="L62" s="135"/>
      <c r="M62" s="135"/>
      <c r="N62" s="135">
        <f>'将来負担比率（分子）の構造'!M$45</f>
        <v>5033</v>
      </c>
      <c r="O62" s="135"/>
      <c r="P62" s="135"/>
    </row>
    <row r="63" spans="1:16">
      <c r="A63" s="135" t="s">
        <v>28</v>
      </c>
      <c r="B63" s="135">
        <f>'将来負担比率（分子）の構造'!I$44</f>
        <v>183</v>
      </c>
      <c r="C63" s="135"/>
      <c r="D63" s="135"/>
      <c r="E63" s="135">
        <f>'将来負担比率（分子）の構造'!J$44</f>
        <v>41</v>
      </c>
      <c r="F63" s="135"/>
      <c r="G63" s="135"/>
      <c r="H63" s="135">
        <f>'将来負担比率（分子）の構造'!K$44</f>
        <v>3</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2140</v>
      </c>
      <c r="C64" s="135"/>
      <c r="D64" s="135"/>
      <c r="E64" s="135">
        <f>'将来負担比率（分子）の構造'!J$43</f>
        <v>2023</v>
      </c>
      <c r="F64" s="135"/>
      <c r="G64" s="135"/>
      <c r="H64" s="135">
        <f>'将来負担比率（分子）の構造'!K$43</f>
        <v>1772</v>
      </c>
      <c r="I64" s="135"/>
      <c r="J64" s="135"/>
      <c r="K64" s="135">
        <f>'将来負担比率（分子）の構造'!L$43</f>
        <v>1806</v>
      </c>
      <c r="L64" s="135"/>
      <c r="M64" s="135"/>
      <c r="N64" s="135">
        <f>'将来負担比率（分子）の構造'!M$43</f>
        <v>1832</v>
      </c>
      <c r="O64" s="135"/>
      <c r="P64" s="135"/>
    </row>
    <row r="65" spans="1:16">
      <c r="A65" s="135" t="s">
        <v>26</v>
      </c>
      <c r="B65" s="135">
        <f>'将来負担比率（分子）の構造'!I$42</f>
        <v>1048</v>
      </c>
      <c r="C65" s="135"/>
      <c r="D65" s="135"/>
      <c r="E65" s="135">
        <f>'将来負担比率（分子）の構造'!J$42</f>
        <v>975</v>
      </c>
      <c r="F65" s="135"/>
      <c r="G65" s="135"/>
      <c r="H65" s="135">
        <f>'将来負担比率（分子）の構造'!K$42</f>
        <v>903</v>
      </c>
      <c r="I65" s="135"/>
      <c r="J65" s="135"/>
      <c r="K65" s="135">
        <f>'将来負担比率（分子）の構造'!L$42</f>
        <v>836</v>
      </c>
      <c r="L65" s="135"/>
      <c r="M65" s="135"/>
      <c r="N65" s="135">
        <f>'将来負担比率（分子）の構造'!M$42</f>
        <v>719</v>
      </c>
      <c r="O65" s="135"/>
      <c r="P65" s="135"/>
    </row>
    <row r="66" spans="1:16">
      <c r="A66" s="135" t="s">
        <v>25</v>
      </c>
      <c r="B66" s="135">
        <f>'将来負担比率（分子）の構造'!I$41</f>
        <v>30386</v>
      </c>
      <c r="C66" s="135"/>
      <c r="D66" s="135"/>
      <c r="E66" s="135">
        <f>'将来負担比率（分子）の構造'!J$41</f>
        <v>29404</v>
      </c>
      <c r="F66" s="135"/>
      <c r="G66" s="135"/>
      <c r="H66" s="135">
        <f>'将来負担比率（分子）の構造'!K$41</f>
        <v>29169</v>
      </c>
      <c r="I66" s="135"/>
      <c r="J66" s="135"/>
      <c r="K66" s="135">
        <f>'将来負担比率（分子）の構造'!L$41</f>
        <v>28860</v>
      </c>
      <c r="L66" s="135"/>
      <c r="M66" s="135"/>
      <c r="N66" s="135">
        <f>'将来負担比率（分子）の構造'!M$41</f>
        <v>28332</v>
      </c>
      <c r="O66" s="135"/>
      <c r="P66" s="135"/>
    </row>
    <row r="67" spans="1:16">
      <c r="A67" s="135" t="s">
        <v>63</v>
      </c>
      <c r="B67" s="135" t="e">
        <f>NA()</f>
        <v>#N/A</v>
      </c>
      <c r="C67" s="135">
        <f>IF(ISNUMBER('将来負担比率（分子）の構造'!I$52), IF('将来負担比率（分子）の構造'!I$52 &lt; 0, 0, '将来負担比率（分子）の構造'!I$52), NA())</f>
        <v>10379</v>
      </c>
      <c r="D67" s="135" t="e">
        <f>NA()</f>
        <v>#N/A</v>
      </c>
      <c r="E67" s="135" t="e">
        <f>NA()</f>
        <v>#N/A</v>
      </c>
      <c r="F67" s="135">
        <f>IF(ISNUMBER('将来負担比率（分子）の構造'!J$52), IF('将来負担比率（分子）の構造'!J$52 &lt; 0, 0, '将来負担比率（分子）の構造'!J$52), NA())</f>
        <v>7801</v>
      </c>
      <c r="G67" s="135" t="e">
        <f>NA()</f>
        <v>#N/A</v>
      </c>
      <c r="H67" s="135" t="e">
        <f>NA()</f>
        <v>#N/A</v>
      </c>
      <c r="I67" s="135">
        <f>IF(ISNUMBER('将来負担比率（分子）の構造'!K$52), IF('将来負担比率（分子）の構造'!K$52 &lt; 0, 0, '将来負担比率（分子）の構造'!K$52), NA())</f>
        <v>4555</v>
      </c>
      <c r="J67" s="135" t="e">
        <f>NA()</f>
        <v>#N/A</v>
      </c>
      <c r="K67" s="135" t="e">
        <f>NA()</f>
        <v>#N/A</v>
      </c>
      <c r="L67" s="135">
        <f>IF(ISNUMBER('将来負担比率（分子）の構造'!L$52), IF('将来負担比率（分子）の構造'!L$52 &lt; 0, 0, '将来負担比率（分子）の構造'!L$52), NA())</f>
        <v>2324</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2016-04-28T08:53:26Z</cp:lastPrinted>
  <dcterms:created xsi:type="dcterms:W3CDTF">2016-02-15T02:27:35Z</dcterms:created>
  <dcterms:modified xsi:type="dcterms:W3CDTF">2016-04-28T08:53:37Z</dcterms:modified>
</cp:coreProperties>
</file>