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s="1"/>
  <c r="AM35" i="9" l="1"/>
  <c r="BE34" i="9"/>
</calcChain>
</file>

<file path=xl/sharedStrings.xml><?xml version="1.0" encoding="utf-8"?>
<sst xmlns="http://schemas.openxmlformats.org/spreadsheetml/2006/main" count="1018" uniqueCount="544">
  <si>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</si>
  <si>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</si>
  <si>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</si>
  <si>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</si>
  <si>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</si>
  <si>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</si>
  <si>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</si>
  <si>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</si>
  <si>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</si>
  <si>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</si>
  <si>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</si>
  <si>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</si>
  <si>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</si>
  <si>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</si>
  <si>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</si>
  <si>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</si>
  <si>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</si>
  <si>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</si>
  <si>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</si>
  <si>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</si>
  <si>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</si>
  <si>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</si>
  <si>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</si>
  <si>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</si>
  <si>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</si>
  <si>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</si>
  <si>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</si>
  <si>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</si>
  <si>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</si>
  <si>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</si>
  <si>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</si>
  <si>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</si>
  <si>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</si>
  <si>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</si>
  <si>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</si>
  <si>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</si>
  <si>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</si>
  <si>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</si>
  <si>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</si>
  <si>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</si>
  <si>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</si>
  <si>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</si>
  <si>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</si>
  <si>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</si>
  <si>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</si>
  <si>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</si>
  <si>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</si>
  <si>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</si>
  <si>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</si>
  <si>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</si>
  <si>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</si>
  <si>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</si>
  <si>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</si>
  <si>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</si>
  <si>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</si>
  <si>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</si>
  <si>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</si>
  <si>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</si>
  <si>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</si>
  <si>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</si>
  <si>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</si>
  <si>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</si>
  <si>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</si>
  <si>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</si>
  <si>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</si>
  <si>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</si>
  <si>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</si>
  <si>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</si>
  <si>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</si>
  <si>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</si>
  <si>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</si>
  <si>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</si>
  <si>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</si>
  <si>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</si>
  <si>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</si>
  <si>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</si>
  <si>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</si>
  <si>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</si>
  <si>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</si>
  <si>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</si>
  <si>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</si>
  <si>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</si>
  <si>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</si>
  <si>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</si>
  <si>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</si>
  <si>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</si>
  <si>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</si>
  <si>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</si>
  <si>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</si>
  <si>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</si>
  <si>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</si>
  <si>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</si>
  <si>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</si>
  <si>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</si>
  <si>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</si>
  <si>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</si>
  <si>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</si>
  <si>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</si>
  <si>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</si>
  <si>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</si>
  <si>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</si>
  <si>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</si>
  <si>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</si>
  <si>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</si>
  <si>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</si>
  <si>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</si>
  <si>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</si>
  <si>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</si>
  <si>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</si>
  <si>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</si>
  <si>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</si>
  <si>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</si>
  <si>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</si>
  <si>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</si>
  <si>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</si>
  <si>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</si>
  <si>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</si>
  <si>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</si>
  <si>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</si>
  <si>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</si>
  <si>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</si>
  <si>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</si>
  <si>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</si>
  <si>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</si>
  <si>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</si>
  <si>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</si>
  <si>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</si>
  <si>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</si>
  <si>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</si>
  <si>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</si>
  <si>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</si>
  <si>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</si>
  <si>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</si>
  <si>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</si>
  <si>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</si>
  <si>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</si>
  <si>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</si>
  <si>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</si>
  <si>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</si>
  <si>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</si>
  <si>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</si>
  <si>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</si>
  <si>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</si>
  <si>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</si>
  <si>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</si>
  <si>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</si>
  <si>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</si>
  <si>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</si>
  <si>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</si>
  <si>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</si>
  <si>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</si>
  <si>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</si>
  <si>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</si>
  <si>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</si>
  <si>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</si>
  <si>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</si>
  <si>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</si>
  <si>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</si>
  <si>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</si>
  <si>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</si>
  <si>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</si>
  <si>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</si>
  <si>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</si>
  <si>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</si>
  <si>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</si>
  <si>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</si>
  <si>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</si>
  <si>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</si>
  <si>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</si>
  <si>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</si>
  <si>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</si>
  <si>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</si>
  <si>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</si>
  <si>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</si>
  <si>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</si>
  <si>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</si>
  <si>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</si>
  <si>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</si>
  <si>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</si>
  <si>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</si>
  <si>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</si>
  <si>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</si>
  <si>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</si>
  <si>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</si>
  <si>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</si>
  <si>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</si>
  <si>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</si>
  <si>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</si>
  <si>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</si>
  <si>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</si>
  <si>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</si>
  <si>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</si>
  <si>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</si>
  <si>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</si>
  <si>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</si>
  <si>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鹿児島県さつま町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</si>
  <si>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</si>
  <si>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</si>
  <si>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</si>
  <si>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</si>
  <si>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</si>
  <si>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</si>
  <si>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</si>
  <si>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</si>
  <si>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</si>
  <si>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</si>
  <si>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</si>
  <si>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</si>
  <si>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</si>
  <si>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</si>
  <si>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</si>
  <si>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</si>
  <si>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</si>
  <si>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</si>
  <si>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</si>
  <si>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</si>
  <si>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</si>
  <si>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</si>
  <si>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</si>
  <si>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</si>
  <si>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</si>
  <si>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</si>
  <si>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</si>
  <si>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</si>
  <si>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</si>
  <si>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</si>
  <si>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</si>
  <si>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</si>
  <si>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</si>
  <si>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</si>
  <si>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</si>
  <si>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</si>
  <si>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</si>
  <si>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</si>
  <si>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</si>
  <si>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</si>
  <si>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</si>
  <si>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</si>
  <si>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</si>
  <si>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</si>
  <si>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</si>
  <si>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</si>
  <si>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</si>
  <si>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</si>
  <si>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</si>
  <si>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</si>
  <si>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</si>
  <si>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</si>
  <si>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</si>
  <si>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</si>
  <si>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</si>
  <si>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</si>
  <si>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</si>
  <si>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</si>
  <si>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</si>
  <si>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</si>
  <si>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</si>
  <si>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</si>
  <si>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</si>
  <si>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</si>
  <si>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</si>
  <si>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</si>
  <si>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</si>
  <si>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</si>
  <si>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</si>
  <si>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</si>
  <si>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</si>
  <si>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</si>
  <si>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</si>
  <si>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</si>
  <si>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</si>
  <si>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</si>
  <si>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</si>
  <si>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</si>
  <si>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</si>
  <si>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</si>
  <si>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</si>
  <si>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</si>
  <si>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</si>
  <si>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</si>
  <si>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</si>
  <si>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</si>
  <si>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</si>
  <si>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</si>
  <si>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</si>
  <si>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</si>
  <si>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</si>
  <si>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</si>
  <si>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</si>
  <si>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</si>
  <si>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</si>
  <si>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</si>
  <si>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</si>
  <si>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</si>
  <si>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</si>
  <si>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</si>
  <si>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</si>
  <si>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</si>
  <si>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</si>
  <si>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</si>
  <si>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</si>
  <si>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</si>
  <si>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</si>
  <si>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</si>
  <si>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</si>
  <si>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</si>
  <si>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</si>
  <si>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</si>
  <si>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</si>
  <si>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</si>
  <si>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</si>
  <si>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</si>
  <si>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</si>
  <si>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</si>
  <si>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</si>
  <si>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</si>
  <si>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</si>
  <si>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</si>
  <si>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</si>
  <si>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</si>
  <si>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</si>
  <si>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</si>
  <si>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</si>
  <si>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</si>
  <si>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</si>
  <si>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</si>
  <si>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</si>
  <si>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</si>
  <si>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</si>
  <si>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</si>
  <si>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</si>
  <si>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</si>
  <si>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</si>
  <si>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</si>
  <si>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</si>
  <si>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</si>
  <si>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</si>
  <si>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</si>
  <si>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</si>
  <si>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</si>
  <si>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</si>
  <si>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</si>
  <si>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</si>
  <si>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鹿児島県さつま町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</si>
  <si>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</si>
  <si>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</si>
  <si>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</si>
  <si>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</si>
  <si>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</si>
  <si>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</si>
  <si>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</si>
  <si>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</si>
  <si>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</si>
  <si>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</si>
  <si>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</si>
  <si>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</si>
  <si>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</si>
  <si>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</si>
  <si>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</si>
  <si>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</si>
  <si>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</si>
  <si>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</si>
  <si>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</si>
  <si>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</si>
  <si>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</si>
  <si>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</si>
  <si>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</si>
  <si>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</si>
  <si>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</si>
  <si>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</si>
  <si>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</si>
  <si>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</si>
  <si>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</si>
  <si>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</si>
  <si>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</si>
  <si>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</si>
  <si>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</si>
  <si>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</si>
  <si>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</si>
  <si>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</si>
  <si>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</si>
  <si>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さつま町介護サービス事業特別会計</t>
    <phoneticPr fontId="5"/>
  </si>
  <si>
    <t>-</t>
    <phoneticPr fontId="5"/>
  </si>
  <si>
    <t>さつま町水道事業会計</t>
    <phoneticPr fontId="5"/>
  </si>
  <si>
    <t>法適用企業</t>
    <phoneticPr fontId="5"/>
  </si>
  <si>
    <t>さつま町簡易水道事業会計</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</si>
  <si>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</si>
  <si>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</si>
  <si>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</si>
  <si>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</si>
  <si>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</si>
  <si>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</si>
  <si>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</si>
  <si>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</si>
  <si>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</si>
  <si>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</si>
  <si>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</si>
  <si>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</si>
  <si>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</si>
  <si>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</si>
  <si>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</si>
  <si>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</si>
  <si>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</si>
  <si>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</si>
  <si>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</si>
  <si>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</si>
  <si>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</si>
  <si>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</si>
  <si>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</si>
  <si>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</si>
  <si>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</si>
  <si>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</si>
  <si>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</si>
  <si>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</si>
  <si>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</si>
  <si>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</si>
  <si>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</si>
  <si>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</si>
  <si>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</si>
  <si>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</si>
  <si>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</si>
  <si>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</si>
  <si>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</si>
  <si>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</si>
  <si>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</si>
  <si>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</si>
  <si>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</si>
  <si>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</si>
  <si>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</si>
  <si>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</si>
  <si>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</si>
  <si>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</si>
  <si>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</si>
  <si>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</si>
  <si>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</si>
  <si>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</si>
  <si>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</si>
  <si>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</si>
  <si>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</si>
  <si>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</si>
  <si>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</si>
  <si>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</si>
  <si>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</si>
  <si>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</si>
  <si>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</si>
  <si>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</si>
  <si>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</si>
  <si>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</si>
  <si>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</si>
  <si>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</si>
  <si>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</si>
  <si>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</si>
  <si>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</si>
  <si>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</si>
  <si>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</si>
  <si>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</si>
  <si>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</si>
  <si>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</si>
  <si>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</si>
  <si>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</si>
  <si>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</si>
  <si>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</si>
  <si>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</si>
  <si>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</si>
  <si>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</si>
  <si>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</si>
  <si>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</si>
  <si>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</si>
  <si>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</si>
  <si>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</si>
  <si>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</si>
  <si>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</si>
  <si>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</si>
  <si>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</si>
  <si>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</si>
  <si>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</si>
  <si>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</si>
  <si>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</si>
  <si>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</si>
  <si>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</si>
  <si>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</si>
  <si>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</si>
  <si>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</si>
  <si>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</si>
  <si>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</si>
  <si>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</si>
  <si>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</si>
  <si>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</si>
  <si>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</si>
  <si>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</si>
  <si>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</si>
  <si>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</si>
  <si>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</si>
  <si>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</si>
  <si>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</si>
  <si>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</si>
  <si>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</si>
  <si>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</si>
  <si>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</si>
  <si>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</si>
  <si>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</si>
  <si>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</si>
  <si>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</si>
  <si>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</si>
  <si>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</si>
  <si>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</si>
  <si>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</si>
  <si>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</si>
  <si>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</si>
  <si>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</si>
  <si>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</si>
  <si>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</si>
  <si>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</si>
  <si>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</si>
  <si>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</si>
  <si>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</si>
  <si>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</si>
  <si>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</si>
  <si>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</si>
  <si>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</si>
  <si>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</si>
  <si>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0.39</t>
  </si>
  <si>
    <t>▲ 0.21</t>
  </si>
  <si>
    <t>▲ 0.55</t>
  </si>
  <si>
    <t>一般会計</t>
  </si>
  <si>
    <t>さつま町水道事業会計</t>
  </si>
  <si>
    <t>さつま町国民健康保険事業特別会計</t>
  </si>
  <si>
    <t>さつま町簡易水道事業会計</t>
  </si>
  <si>
    <t>さつま町介護保険事業特別会計</t>
  </si>
  <si>
    <t>さつま町農業集落排水事業特別会計</t>
  </si>
  <si>
    <t>さつま町後期高齢者医療特別会計</t>
  </si>
  <si>
    <t>さつま町介護サービス事業特別会計</t>
  </si>
  <si>
    <t>その他会計（赤字）</t>
  </si>
  <si>
    <t>その他会計（黒字）</t>
  </si>
  <si>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</si>
  <si>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</si>
  <si>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</si>
  <si>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</si>
  <si>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鹿児島県後期高齢者医療広域連合(一般関係)</t>
    <rPh sb="0" eb="4">
      <t>カゴシマケン</t>
    </rPh>
    <rPh sb="4" eb="6">
      <t>コウキ</t>
    </rPh>
    <rPh sb="6" eb="9">
      <t>コウレイシャ</t>
    </rPh>
    <rPh sb="9" eb="11">
      <t>イリョウ</t>
    </rPh>
    <rPh sb="11" eb="13">
      <t>コウイキ</t>
    </rPh>
    <rPh sb="13" eb="15">
      <t>レンゴウ</t>
    </rPh>
    <rPh sb="16" eb="18">
      <t>イッパン</t>
    </rPh>
    <rPh sb="18" eb="20">
      <t>カンケイ</t>
    </rPh>
    <phoneticPr fontId="2"/>
  </si>
  <si>
    <t>鹿児島県後期高齢者医療広域連合(特別関係)</t>
    <rPh sb="0" eb="4">
      <t>カゴシマケン</t>
    </rPh>
    <rPh sb="4" eb="6">
      <t>コウキ</t>
    </rPh>
    <rPh sb="6" eb="9">
      <t>コウレイシャ</t>
    </rPh>
    <rPh sb="9" eb="11">
      <t>イリョウ</t>
    </rPh>
    <rPh sb="11" eb="13">
      <t>コウイキ</t>
    </rPh>
    <rPh sb="13" eb="15">
      <t>レンゴウ</t>
    </rPh>
    <rPh sb="16" eb="18">
      <t>トクベツ</t>
    </rPh>
    <rPh sb="18" eb="20">
      <t>カンケイ</t>
    </rPh>
    <phoneticPr fontId="2"/>
  </si>
  <si>
    <t>-</t>
    <phoneticPr fontId="2"/>
  </si>
  <si>
    <t>さつま町土地開発公社</t>
    <rPh sb="3" eb="4">
      <t>チョウ</t>
    </rPh>
    <rPh sb="4" eb="6">
      <t>トチ</t>
    </rPh>
    <rPh sb="6" eb="8">
      <t>カイハツ</t>
    </rPh>
    <rPh sb="8" eb="10">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</si>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</sst>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82292</c:v>
                </c:pt>
                <c:pt idx="2">
                  <c:v>80577</c:v>
                </c:pt>
                <c:pt idx="3">
                  <c:v>92698</c:v>
                </c:pt>
                <c:pt idx="4">
                  <c:v>78556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91609</c:v>
                </c:pt>
                <c:pt idx="1">
                  <c:v>76391</c:v>
                </c:pt>
                <c:pt idx="2">
                  <c:v>111558</c:v>
                </c:pt>
                <c:pt idx="3">
                  <c:v>117149</c:v>
                </c:pt>
                <c:pt idx="4">
                  <c:v>82722</c:v>
                </c:pt>
              </c:numCache>
            </c:numRef>
          </c:val>
          <c:smooth val="0"/>
        </c:ser>
        <c:dLbls>
          <c:showLegendKey val="0"/>
          <c:showVal val="0"/>
          <c:showCatName val="0"/>
          <c:showSerName val="0"/>
          <c:showPercent val="0"/>
          <c:showBubbleSize val="0"/>
        </c:dLbls>
        <c:marker val="1"/>
        <c:smooth val="0"/>
        <c:axId val="113146880"/>
        <c:axId val="113165440"/>
      </c:lineChart>
      <c:catAx>
        <c:axId val="113146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65440"/>
        <c:crosses val="autoZero"/>
        <c:auto val="1"/>
        <c:lblAlgn val="ctr"/>
        <c:lblOffset val="100"/>
        <c:tickLblSkip val="1"/>
        <c:tickMarkSkip val="1"/>
        <c:noMultiLvlLbl val="0"/>
      </c:catAx>
      <c:valAx>
        <c:axId val="1131654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4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9.61</c:v>
                </c:pt>
                <c:pt idx="1">
                  <c:v>9.2100000000000009</c:v>
                </c:pt>
                <c:pt idx="2">
                  <c:v>11.38</c:v>
                </c:pt>
                <c:pt idx="3">
                  <c:v>15.05</c:v>
                </c:pt>
                <c:pt idx="4">
                  <c:v>14.31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25.87</c:v>
                </c:pt>
                <c:pt idx="1">
                  <c:v>31.5</c:v>
                </c:pt>
                <c:pt idx="2">
                  <c:v>34.07</c:v>
                </c:pt>
                <c:pt idx="3">
                  <c:v>39.33</c:v>
                </c:pt>
                <c:pt idx="4">
                  <c:v>48.75</c:v>
                </c:pt>
              </c:numCache>
            </c:numRef>
          </c:val>
        </c:ser>
        <c:dLbls>
          <c:showLegendKey val="0"/>
          <c:showVal val="0"/>
          <c:showCatName val="0"/>
          <c:showSerName val="0"/>
          <c:showPercent val="0"/>
          <c:showBubbleSize val="0"/>
        </c:dLbls>
        <c:gapWidth val="250"/>
        <c:overlap val="100"/>
        <c:axId val="112995712"/>
        <c:axId val="112997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4.3499999999999996</c:v>
                </c:pt>
                <c:pt idx="1">
                  <c:v>-0.39</c:v>
                </c:pt>
                <c:pt idx="2">
                  <c:v>-0.21</c:v>
                </c:pt>
                <c:pt idx="3">
                  <c:v>3.21</c:v>
                </c:pt>
                <c:pt idx="4">
                  <c:v>-0.55000000000000004</c:v>
                </c:pt>
              </c:numCache>
            </c:numRef>
          </c:val>
          <c:smooth val="0"/>
        </c:ser>
        <c:dLbls>
          <c:showLegendKey val="0"/>
          <c:showVal val="0"/>
          <c:showCatName val="0"/>
          <c:showSerName val="0"/>
          <c:showPercent val="0"/>
          <c:showBubbleSize val="0"/>
        </c:dLbls>
        <c:marker val="1"/>
        <c:smooth val="0"/>
        <c:axId val="112995712"/>
        <c:axId val="112997888"/>
      </c:lineChart>
      <c:catAx>
        <c:axId val="11299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997888"/>
        <c:crosses val="autoZero"/>
        <c:auto val="1"/>
        <c:lblAlgn val="ctr"/>
        <c:lblOffset val="100"/>
        <c:tickLblSkip val="1"/>
        <c:tickMarkSkip val="1"/>
        <c:noMultiLvlLbl val="0"/>
      </c:catAx>
      <c:valAx>
        <c:axId val="11299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9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さつま町介護サービス事業特別会計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さつま町後期高齢者医療特別会計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0.05</c:v>
                </c:pt>
                <c:pt idx="6">
                  <c:v>#N/A</c:v>
                </c:pt>
                <c:pt idx="7">
                  <c:v>0.02</c:v>
                </c:pt>
                <c:pt idx="8">
                  <c:v>#N/A</c:v>
                </c:pt>
                <c:pt idx="9">
                  <c:v>0.03</c:v>
                </c:pt>
              </c:numCache>
            </c:numRef>
          </c:val>
        </c:ser>
        <c:ser>
          <c:idx val="4"/>
          <c:order val="4"/>
          <c:tx>
            <c:strRef>
              <c:f>データシート!$A$31</c:f>
              <c:strCache>
                <c:ptCount val="1"/>
                <c:pt idx="0">
                  <c:v>さつま町農業集落排水事業特別会計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0.05</c:v>
                </c:pt>
                <c:pt idx="8">
                  <c:v>#N/A</c:v>
                </c:pt>
                <c:pt idx="9">
                  <c:v>7.0000000000000007E-2</c:v>
                </c:pt>
              </c:numCache>
            </c:numRef>
          </c:val>
        </c:ser>
        <c:ser>
          <c:idx val="5"/>
          <c:order val="5"/>
          <c:tx>
            <c:strRef>
              <c:f>データシート!$A$32</c:f>
              <c:strCache>
                <c:ptCount val="1"/>
                <c:pt idx="0">
                  <c:v>さつま町介護保険事業特別会計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0.52</c:v>
                </c:pt>
                <c:pt idx="2">
                  <c:v>#N/A</c:v>
                </c:pt>
                <c:pt idx="3">
                  <c:v>0.81</c:v>
                </c:pt>
                <c:pt idx="4">
                  <c:v>#N/A</c:v>
                </c:pt>
                <c:pt idx="5">
                  <c:v>0.79</c:v>
                </c:pt>
                <c:pt idx="6">
                  <c:v>#N/A</c:v>
                </c:pt>
                <c:pt idx="7">
                  <c:v>0.89</c:v>
                </c:pt>
                <c:pt idx="8">
                  <c:v>#N/A</c:v>
                </c:pt>
                <c:pt idx="9">
                  <c:v>0.8</c:v>
                </c:pt>
              </c:numCache>
            </c:numRef>
          </c:val>
        </c:ser>
        <c:ser>
          <c:idx val="6"/>
          <c:order val="6"/>
          <c:tx>
            <c:strRef>
              <c:f>データシート!$A$33</c:f>
              <c:strCache>
                <c:ptCount val="1"/>
                <c:pt idx="0">
                  <c:v>さつま町簡易水道事業会計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2.72</c:v>
                </c:pt>
                <c:pt idx="2">
                  <c:v>#N/A</c:v>
                </c:pt>
                <c:pt idx="3">
                  <c:v>2.46</c:v>
                </c:pt>
                <c:pt idx="4">
                  <c:v>#N/A</c:v>
                </c:pt>
                <c:pt idx="5">
                  <c:v>2.56</c:v>
                </c:pt>
                <c:pt idx="6">
                  <c:v>#N/A</c:v>
                </c:pt>
                <c:pt idx="7">
                  <c:v>2.4900000000000002</c:v>
                </c:pt>
                <c:pt idx="8">
                  <c:v>#N/A</c:v>
                </c:pt>
                <c:pt idx="9">
                  <c:v>1.28</c:v>
                </c:pt>
              </c:numCache>
            </c:numRef>
          </c:val>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1.22</c:v>
                </c:pt>
                <c:pt idx="2">
                  <c:v>#N/A</c:v>
                </c:pt>
                <c:pt idx="3">
                  <c:v>1.31</c:v>
                </c:pt>
                <c:pt idx="4">
                  <c:v>#N/A</c:v>
                </c:pt>
                <c:pt idx="5">
                  <c:v>1.75</c:v>
                </c:pt>
                <c:pt idx="6">
                  <c:v>#N/A</c:v>
                </c:pt>
                <c:pt idx="7">
                  <c:v>1.52</c:v>
                </c:pt>
                <c:pt idx="8">
                  <c:v>#N/A</c:v>
                </c:pt>
                <c:pt idx="9">
                  <c:v>3.66</c:v>
                </c:pt>
              </c:numCache>
            </c:numRef>
          </c:val>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3.39</c:v>
                </c:pt>
                <c:pt idx="2">
                  <c:v>#N/A</c:v>
                </c:pt>
                <c:pt idx="3">
                  <c:v>3.75</c:v>
                </c:pt>
                <c:pt idx="4">
                  <c:v>#N/A</c:v>
                </c:pt>
                <c:pt idx="5">
                  <c:v>3.7</c:v>
                </c:pt>
                <c:pt idx="6">
                  <c:v>#N/A</c:v>
                </c:pt>
                <c:pt idx="7">
                  <c:v>4.0199999999999996</c:v>
                </c:pt>
                <c:pt idx="8">
                  <c:v>#N/A</c:v>
                </c:pt>
                <c:pt idx="9">
                  <c:v>3.86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9.61</c:v>
                </c:pt>
                <c:pt idx="2">
                  <c:v>#N/A</c:v>
                </c:pt>
                <c:pt idx="3">
                  <c:v>9.1999999999999993</c:v>
                </c:pt>
                <c:pt idx="4">
                  <c:v>#N/A</c:v>
                </c:pt>
                <c:pt idx="5">
                  <c:v>11.38</c:v>
                </c:pt>
                <c:pt idx="6">
                  <c:v>#N/A</c:v>
                </c:pt>
                <c:pt idx="7">
                  <c:v>15.04</c:v>
                </c:pt>
                <c:pt idx="8">
                  <c:v>#N/A</c:v>
                </c:pt>
                <c:pt idx="9">
                  <c:v>14.3</c:v>
                </c:pt>
              </c:numCache>
            </c:numRef>
          </c:val>
        </c:ser>
        <c:dLbls>
          <c:showLegendKey val="0"/>
          <c:showVal val="0"/>
          <c:showCatName val="0"/>
          <c:showSerName val="0"/>
          <c:showPercent val="0"/>
          <c:showBubbleSize val="0"/>
        </c:dLbls>
        <c:gapWidth val="150"/>
        <c:overlap val="100"/>
        <c:axId val="232404480"/>
        <c:axId val="232406016"/>
      </c:barChart>
      <c:catAx>
        <c:axId val="23240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406016"/>
        <c:crosses val="autoZero"/>
        <c:auto val="1"/>
        <c:lblAlgn val="ctr"/>
        <c:lblOffset val="100"/>
        <c:tickLblSkip val="1"/>
        <c:tickMarkSkip val="1"/>
        <c:noMultiLvlLbl val="0"/>
      </c:catAx>
      <c:valAx>
        <c:axId val="23240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40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1795</c:v>
                </c:pt>
                <c:pt idx="5">
                  <c:v>1670</c:v>
                </c:pt>
                <c:pt idx="8">
                  <c:v>1716</c:v>
                </c:pt>
                <c:pt idx="11">
                  <c:v>1670</c:v>
                </c:pt>
                <c:pt idx="14">
                  <c:v>1706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c:v>
                </c:pt>
                <c:pt idx="3">
                  <c:v>9</c:v>
                </c:pt>
                <c:pt idx="6">
                  <c:v>6</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124</c:v>
                </c:pt>
                <c:pt idx="3">
                  <c:v>119</c:v>
                </c:pt>
                <c:pt idx="6">
                  <c:v>115</c:v>
                </c:pt>
                <c:pt idx="9">
                  <c:v>114</c:v>
                </c:pt>
                <c:pt idx="12">
                  <c:v>106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2834</c:v>
                </c:pt>
                <c:pt idx="3">
                  <c:v>2663</c:v>
                </c:pt>
                <c:pt idx="6">
                  <c:v>2446</c:v>
                </c:pt>
                <c:pt idx="9">
                  <c:v>2248</c:v>
                </c:pt>
                <c:pt idx="12">
                  <c:v>2174</c:v>
                </c:pt>
              </c:numCache>
            </c:numRef>
          </c:val>
        </c:ser>
        <c:dLbls>
          <c:showLegendKey val="0"/>
          <c:showVal val="0"/>
          <c:showCatName val="0"/>
          <c:showSerName val="0"/>
          <c:showPercent val="0"/>
          <c:showBubbleSize val="0"/>
        </c:dLbls>
        <c:gapWidth val="100"/>
        <c:overlap val="100"/>
        <c:axId val="234410752"/>
        <c:axId val="23441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1178</c:v>
                </c:pt>
                <c:pt idx="2">
                  <c:v>#N/A</c:v>
                </c:pt>
                <c:pt idx="3">
                  <c:v>#N/A</c:v>
                </c:pt>
                <c:pt idx="4">
                  <c:v>1121</c:v>
                </c:pt>
                <c:pt idx="5">
                  <c:v>#N/A</c:v>
                </c:pt>
                <c:pt idx="6">
                  <c:v>#N/A</c:v>
                </c:pt>
                <c:pt idx="7">
                  <c:v>851</c:v>
                </c:pt>
                <c:pt idx="8">
                  <c:v>#N/A</c:v>
                </c:pt>
                <c:pt idx="9">
                  <c:v>#N/A</c:v>
                </c:pt>
                <c:pt idx="10">
                  <c:v>694</c:v>
                </c:pt>
                <c:pt idx="11">
                  <c:v>#N/A</c:v>
                </c:pt>
                <c:pt idx="12">
                  <c:v>#N/A</c:v>
                </c:pt>
                <c:pt idx="13">
                  <c:v>574</c:v>
                </c:pt>
                <c:pt idx="14">
                  <c:v>#N/A</c:v>
                </c:pt>
              </c:numCache>
            </c:numRef>
          </c:val>
          <c:smooth val="0"/>
        </c:ser>
        <c:dLbls>
          <c:showLegendKey val="0"/>
          <c:showVal val="0"/>
          <c:showCatName val="0"/>
          <c:showSerName val="0"/>
          <c:showPercent val="0"/>
          <c:showBubbleSize val="0"/>
        </c:dLbls>
        <c:marker val="1"/>
        <c:smooth val="0"/>
        <c:axId val="234410752"/>
        <c:axId val="234412672"/>
      </c:lineChart>
      <c:catAx>
        <c:axId val="23441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412672"/>
        <c:crosses val="autoZero"/>
        <c:auto val="1"/>
        <c:lblAlgn val="ctr"/>
        <c:lblOffset val="100"/>
        <c:tickLblSkip val="1"/>
        <c:tickMarkSkip val="1"/>
        <c:noMultiLvlLbl val="0"/>
      </c:catAx>
      <c:valAx>
        <c:axId val="23441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1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13766</c:v>
                </c:pt>
                <c:pt idx="5">
                  <c:v>13339</c:v>
                </c:pt>
                <c:pt idx="8">
                  <c:v>13368</c:v>
                </c:pt>
                <c:pt idx="11">
                  <c:v>13226</c:v>
                </c:pt>
                <c:pt idx="14">
                  <c:v>12798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684</c:v>
                </c:pt>
                <c:pt idx="5">
                  <c:v>631</c:v>
                </c:pt>
                <c:pt idx="8">
                  <c:v>600</c:v>
                </c:pt>
                <c:pt idx="11">
                  <c:v>504</c:v>
                </c:pt>
                <c:pt idx="14">
                  <c:v>470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4734</c:v>
                </c:pt>
                <c:pt idx="5">
                  <c:v>5245</c:v>
                </c:pt>
                <c:pt idx="8">
                  <c:v>5353</c:v>
                </c:pt>
                <c:pt idx="11">
                  <c:v>5235</c:v>
                </c:pt>
                <c:pt idx="14">
                  <c:v>5537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4058</c:v>
                </c:pt>
                <c:pt idx="3">
                  <c:v>3792</c:v>
                </c:pt>
                <c:pt idx="6">
                  <c:v>3707</c:v>
                </c:pt>
                <c:pt idx="9">
                  <c:v>3539</c:v>
                </c:pt>
                <c:pt idx="12">
                  <c:v>3228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1126</c:v>
                </c:pt>
                <c:pt idx="3">
                  <c:v>1019</c:v>
                </c:pt>
                <c:pt idx="6">
                  <c:v>908</c:v>
                </c:pt>
                <c:pt idx="9">
                  <c:v>817</c:v>
                </c:pt>
                <c:pt idx="12">
                  <c:v>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c:v>
                </c:pt>
                <c:pt idx="3">
                  <c:v>7</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17929</c:v>
                </c:pt>
                <c:pt idx="3">
                  <c:v>16816</c:v>
                </c:pt>
                <c:pt idx="6">
                  <c:v>16359</c:v>
                </c:pt>
                <c:pt idx="9">
                  <c:v>15897</c:v>
                </c:pt>
                <c:pt idx="12">
                  <c:v>15224</c:v>
                </c:pt>
              </c:numCache>
            </c:numRef>
          </c:val>
        </c:ser>
        <c:dLbls>
          <c:showLegendKey val="0"/>
          <c:showVal val="0"/>
          <c:showCatName val="0"/>
          <c:showSerName val="0"/>
          <c:showPercent val="0"/>
          <c:showBubbleSize val="0"/>
        </c:dLbls>
        <c:gapWidth val="100"/>
        <c:overlap val="100"/>
        <c:axId val="234150912"/>
        <c:axId val="23423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3945</c:v>
                </c:pt>
                <c:pt idx="2">
                  <c:v>#N/A</c:v>
                </c:pt>
                <c:pt idx="3">
                  <c:v>#N/A</c:v>
                </c:pt>
                <c:pt idx="4">
                  <c:v>2420</c:v>
                </c:pt>
                <c:pt idx="5">
                  <c:v>#N/A</c:v>
                </c:pt>
                <c:pt idx="6">
                  <c:v>#N/A</c:v>
                </c:pt>
                <c:pt idx="7">
                  <c:v>1656</c:v>
                </c:pt>
                <c:pt idx="8">
                  <c:v>#N/A</c:v>
                </c:pt>
                <c:pt idx="9">
                  <c:v>#N/A</c:v>
                </c:pt>
                <c:pt idx="10">
                  <c:v>1287</c:v>
                </c:pt>
                <c:pt idx="11">
                  <c:v>#N/A</c:v>
                </c:pt>
                <c:pt idx="12">
                  <c:v>#N/A</c:v>
                </c:pt>
                <c:pt idx="13">
                  <c:v>386</c:v>
                </c:pt>
                <c:pt idx="14">
                  <c:v>#N/A</c:v>
                </c:pt>
              </c:numCache>
            </c:numRef>
          </c:val>
          <c:smooth val="0"/>
        </c:ser>
        <c:dLbls>
          <c:showLegendKey val="0"/>
          <c:showVal val="0"/>
          <c:showCatName val="0"/>
          <c:showSerName val="0"/>
          <c:showPercent val="0"/>
          <c:showBubbleSize val="0"/>
        </c:dLbls>
        <c:marker val="1"/>
        <c:smooth val="0"/>
        <c:axId val="234150912"/>
        <c:axId val="234235008"/>
      </c:lineChart>
      <c:catAx>
        <c:axId val="2341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235008"/>
        <c:crosses val="autoZero"/>
        <c:auto val="1"/>
        <c:lblAlgn val="ctr"/>
        <c:lblOffset val="100"/>
        <c:tickLblSkip val="1"/>
        <c:tickMarkSkip val="1"/>
        <c:noMultiLvlLbl val="0"/>
      </c:catAx>
      <c:valAx>
        <c:axId val="23423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15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
23,046
303.90
15,630,198
14,288,181
1,282,264
8,963,630
15,223,691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法人</a:t>
          </a:r>
          <a:r>
            <a:rPr lang="ja-JP" altLang="ja-JP" sz="1200" b="0" i="0" baseline="0">
              <a:solidFill>
                <a:schemeClr val="dk1"/>
              </a:solidFill>
              <a:effectLst/>
              <a:latin typeface="+mn-lt"/>
              <a:ea typeface="+mn-ea"/>
              <a:cs typeface="+mn-cs"/>
            </a:rPr>
            <a:t>町民税，固定資産税</a:t>
          </a:r>
          <a:r>
            <a:rPr lang="ja-JP" altLang="en-US" sz="1200" b="0" i="0" baseline="0">
              <a:solidFill>
                <a:schemeClr val="dk1"/>
              </a:solidFill>
              <a:effectLst/>
              <a:latin typeface="+mn-lt"/>
              <a:ea typeface="+mn-ea"/>
              <a:cs typeface="+mn-cs"/>
            </a:rPr>
            <a:t>などの</a:t>
          </a:r>
          <a:r>
            <a:rPr lang="ja-JP" altLang="ja-JP" sz="1200" b="0" i="0" baseline="0">
              <a:solidFill>
                <a:schemeClr val="dk1"/>
              </a:solidFill>
              <a:effectLst/>
              <a:latin typeface="+mn-lt"/>
              <a:ea typeface="+mn-ea"/>
              <a:cs typeface="+mn-cs"/>
            </a:rPr>
            <a:t>伸びなどにより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税全体として前年度比</a:t>
          </a:r>
          <a:r>
            <a:rPr lang="ja-JP" altLang="en-US" sz="1200" b="0" i="0" baseline="0">
              <a:solidFill>
                <a:schemeClr val="dk1"/>
              </a:solidFill>
              <a:effectLst/>
              <a:latin typeface="+mn-lt"/>
              <a:ea typeface="+mn-ea"/>
              <a:cs typeface="+mn-cs"/>
            </a:rPr>
            <a:t>１１</a:t>
          </a:r>
          <a:r>
            <a:rPr lang="ja-JP" altLang="ja-JP" sz="1200" b="0" i="0" baseline="0">
              <a:solidFill>
                <a:schemeClr val="dk1"/>
              </a:solidFill>
              <a:effectLst/>
              <a:latin typeface="+mn-lt"/>
              <a:ea typeface="+mn-ea"/>
              <a:cs typeface="+mn-cs"/>
            </a:rPr>
            <a:t>％増となったことなどから僅かに改善したが，高い高齢化率や人口減少などの影響による個人町民税の低迷が続いており，類似団体と比較し低い水準となっている。 今後も課税客体の適正な把握，自主財源の確保及び歳出の見直しに努め，財政基盤の強化を図っていく。</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44</xdr:row>
      <xdr:rowOff>124883</xdr:rowOff>
    </xdr:to>
    <xdr:cxnSp macro="">
      <xdr:nvCxnSpPr>
        <xdr:cNvPr id="62" name="直線コネクタ 61"/>
        <xdr:cNvCxnSpPr/>
      </xdr:nvCxnSpPr>
      <xdr:spPr>
        <a:xfrm flipV="1">
          <a:off x="4953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3"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4" name="直線コネクタ 63"/>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43</xdr:row>
      <xdr:rowOff>14817</xdr:rowOff>
    </xdr:to>
    <xdr:cxnSp macro="">
      <xdr:nvCxnSpPr>
        <xdr:cNvPr id="67" name="直線コネクタ 66"/>
        <xdr:cNvCxnSpPr/>
      </xdr:nvCxnSpPr>
      <xdr:spPr>
        <a:xfrm flipV="1">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8"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69" name="フローチャート : 判断 68"/>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55033</xdr:rowOff>
    </xdr:to>
    <xdr:cxnSp macro="">
      <xdr:nvCxnSpPr>
        <xdr:cNvPr id="70" name="直線コネクタ 69"/>
        <xdr:cNvCxnSpPr/>
      </xdr:nvCxnSpPr>
      <xdr:spPr>
        <a:xfrm flipV="1">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1" name="フローチャート : 判断 70"/>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2" name="テキスト ボックス 7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3" name="直線コネクタ 72"/>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55033</xdr:rowOff>
    </xdr:to>
    <xdr:cxnSp macro="">
      <xdr:nvCxnSpPr>
        <xdr:cNvPr id="76" name="直線コネクタ 75"/>
        <xdr:cNvCxnSpPr/>
      </xdr:nvCxnSpPr>
      <xdr:spPr>
        <a:xfrm>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0" name="円/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1" name="テキスト ボックス 90"/>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4" name="円/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行革による人件費や公債費等の削減効果により類似団体平均値まで改善し</a:t>
          </a:r>
          <a:r>
            <a:rPr lang="ja-JP" altLang="en-US" sz="1200" b="0" i="0" baseline="0">
              <a:solidFill>
                <a:schemeClr val="dk1"/>
              </a:solidFill>
              <a:effectLst/>
              <a:latin typeface="+mn-lt"/>
              <a:ea typeface="+mn-ea"/>
              <a:cs typeface="+mn-cs"/>
            </a:rPr>
            <a:t>てきたが，普通交付税の段階的な縮減期間に入り普通交付税や臨時財政対策債など経常一般財源が減となった。またその一方で，システム改修等による物件費の増や扶助費の増など，経常経費が増となったことなどにより比率が悪化した。今後においても，普通交付税の縮減や扶助費</a:t>
          </a:r>
          <a:r>
            <a:rPr lang="ja-JP" altLang="ja-JP" sz="1200" b="0" i="0" baseline="0">
              <a:solidFill>
                <a:schemeClr val="dk1"/>
              </a:solidFill>
              <a:effectLst/>
              <a:latin typeface="+mn-lt"/>
              <a:ea typeface="+mn-ea"/>
              <a:cs typeface="+mn-cs"/>
            </a:rPr>
            <a:t>や繰出金</a:t>
          </a:r>
          <a:r>
            <a:rPr lang="ja-JP" altLang="en-US" sz="1200" b="0" i="0" baseline="0">
              <a:solidFill>
                <a:schemeClr val="dk1"/>
              </a:solidFill>
              <a:effectLst/>
              <a:latin typeface="+mn-lt"/>
              <a:ea typeface="+mn-ea"/>
              <a:cs typeface="+mn-cs"/>
            </a:rPr>
            <a:t>等の増加傾向に</a:t>
          </a:r>
          <a:r>
            <a:rPr lang="ja-JP" altLang="ja-JP" sz="1200" b="0" i="0" baseline="0">
              <a:solidFill>
                <a:schemeClr val="dk1"/>
              </a:solidFill>
              <a:effectLst/>
              <a:latin typeface="+mn-lt"/>
              <a:ea typeface="+mn-ea"/>
              <a:cs typeface="+mn-cs"/>
            </a:rPr>
            <a:t>より比率の悪化が予想されることから，事務事業の更なる見直しを進めると共に，公共施設の</a:t>
          </a:r>
          <a:r>
            <a:rPr lang="ja-JP" altLang="en-US" sz="1200" b="0" i="0" baseline="0">
              <a:solidFill>
                <a:schemeClr val="dk1"/>
              </a:solidFill>
              <a:effectLst/>
              <a:latin typeface="+mn-lt"/>
              <a:ea typeface="+mn-ea"/>
              <a:cs typeface="+mn-cs"/>
            </a:rPr>
            <a:t>計画的な</a:t>
          </a:r>
          <a:r>
            <a:rPr lang="ja-JP" altLang="ja-JP" sz="1200" b="0" i="0" baseline="0">
              <a:solidFill>
                <a:schemeClr val="dk1"/>
              </a:solidFill>
              <a:effectLst/>
              <a:latin typeface="+mn-lt"/>
              <a:ea typeface="+mn-ea"/>
              <a:cs typeface="+mn-cs"/>
            </a:rPr>
            <a:t>管理運営など経常経費の削減に努める。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66</xdr:row>
      <xdr:rowOff>99785</xdr:rowOff>
    </xdr:to>
    <xdr:cxnSp macro="">
      <xdr:nvCxnSpPr>
        <xdr:cNvPr id="127" name="直線コネクタ 126"/>
        <xdr:cNvCxnSpPr/>
      </xdr:nvCxnSpPr>
      <xdr:spPr>
        <a:xfrm flipV="1">
          <a:off x="4953000" y="1007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8"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9" name="直線コネクタ 128"/>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163285</xdr:rowOff>
    </xdr:from>
    <xdr:to>
      <xdr:col>7</xdr:col>
      <xdr:colOff>152400</xdr:colOff>
      <xdr:row>62</xdr:row>
      <xdr:rowOff>15724</xdr:rowOff>
    </xdr:to>
    <xdr:cxnSp macro="">
      <xdr:nvCxnSpPr>
        <xdr:cNvPr id="132" name="直線コネクタ 131"/>
        <xdr:cNvCxnSpPr/>
      </xdr:nvCxnSpPr>
      <xdr:spPr>
        <a:xfrm>
          <a:off x="4114800" y="10450285"/>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119942</xdr:rowOff>
    </xdr:from>
    <xdr:ext cx="762000" cy="259045"/>
    <xdr:sp macro="" textlink="">
      <xdr:nvSpPr>
        <xdr:cNvPr id="133" name="財政構造の弾力性平均値テキスト"/>
        <xdr:cNvSpPr txBox="1"/>
      </xdr:nvSpPr>
      <xdr:spPr>
        <a:xfrm>
          <a:off x="5041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34" name="フローチャート : 判断 133"/>
        <xdr:cNvSpPr/>
      </xdr:nvSpPr>
      <xdr:spPr>
        <a:xfrm>
          <a:off x="4902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163285</xdr:rowOff>
    </xdr:from>
    <xdr:to>
      <xdr:col>6</xdr:col>
      <xdr:colOff>0</xdr:colOff>
      <xdr:row>62</xdr:row>
      <xdr:rowOff>153609</xdr:rowOff>
    </xdr:to>
    <xdr:cxnSp macro="">
      <xdr:nvCxnSpPr>
        <xdr:cNvPr id="135" name="直線コネクタ 134"/>
        <xdr:cNvCxnSpPr/>
      </xdr:nvCxnSpPr>
      <xdr:spPr>
        <a:xfrm flipV="1">
          <a:off x="3225800" y="10450285"/>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112485</xdr:rowOff>
    </xdr:from>
    <xdr:to>
      <xdr:col>6</xdr:col>
      <xdr:colOff>50800</xdr:colOff>
      <xdr:row>61</xdr:row>
      <xdr:rowOff>42635</xdr:rowOff>
    </xdr:to>
    <xdr:sp macro="" textlink="">
      <xdr:nvSpPr>
        <xdr:cNvPr id="136" name="フローチャート : 判断 135"/>
        <xdr:cNvSpPr/>
      </xdr:nvSpPr>
      <xdr:spPr>
        <a:xfrm>
          <a:off x="4064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52812</xdr:rowOff>
    </xdr:from>
    <xdr:ext cx="736600" cy="259045"/>
    <xdr:sp macro="" textlink="">
      <xdr:nvSpPr>
        <xdr:cNvPr id="137" name="テキスト ボックス 136"/>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153609</xdr:rowOff>
    </xdr:from>
    <xdr:to>
      <xdr:col>4</xdr:col>
      <xdr:colOff>482600</xdr:colOff>
      <xdr:row>63</xdr:row>
      <xdr:rowOff>131535</xdr:rowOff>
    </xdr:to>
    <xdr:cxnSp macro="">
      <xdr:nvCxnSpPr>
        <xdr:cNvPr id="138" name="直線コネクタ 137"/>
        <xdr:cNvCxnSpPr/>
      </xdr:nvCxnSpPr>
      <xdr:spPr>
        <a:xfrm flipV="1">
          <a:off x="2336800" y="1078350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55941</xdr:rowOff>
    </xdr:from>
    <xdr:to>
      <xdr:col>4</xdr:col>
      <xdr:colOff>533400</xdr:colOff>
      <xdr:row>61</xdr:row>
      <xdr:rowOff>157541</xdr:rowOff>
    </xdr:to>
    <xdr:sp macro="" textlink="">
      <xdr:nvSpPr>
        <xdr:cNvPr id="139" name="フローチャート : 判断 138"/>
        <xdr:cNvSpPr/>
      </xdr:nvSpPr>
      <xdr:spPr>
        <a:xfrm>
          <a:off x="3175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167718</xdr:rowOff>
    </xdr:from>
    <xdr:ext cx="762000" cy="259045"/>
    <xdr:sp macro="" textlink="">
      <xdr:nvSpPr>
        <xdr:cNvPr id="140" name="テキスト ボックス 139"/>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26307</xdr:rowOff>
    </xdr:from>
    <xdr:to>
      <xdr:col>3</xdr:col>
      <xdr:colOff>279400</xdr:colOff>
      <xdr:row>63</xdr:row>
      <xdr:rowOff>131535</xdr:rowOff>
    </xdr:to>
    <xdr:cxnSp macro="">
      <xdr:nvCxnSpPr>
        <xdr:cNvPr id="141" name="直線コネクタ 140"/>
        <xdr:cNvCxnSpPr/>
      </xdr:nvCxnSpPr>
      <xdr:spPr>
        <a:xfrm>
          <a:off x="1447800" y="10484757"/>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2" name="フローチャート : 判断 141"/>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3" name="テキスト ボックス 142"/>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9072</xdr:rowOff>
    </xdr:from>
    <xdr:to>
      <xdr:col>2</xdr:col>
      <xdr:colOff>127000</xdr:colOff>
      <xdr:row>60</xdr:row>
      <xdr:rowOff>110672</xdr:rowOff>
    </xdr:to>
    <xdr:sp macro="" textlink="">
      <xdr:nvSpPr>
        <xdr:cNvPr id="144" name="フローチャート : 判断 143"/>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120849</xdr:rowOff>
    </xdr:from>
    <xdr:ext cx="762000" cy="259045"/>
    <xdr:sp macro="" textlink="">
      <xdr:nvSpPr>
        <xdr:cNvPr id="145" name="テキスト ボックス 144"/>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136374</xdr:rowOff>
    </xdr:from>
    <xdr:to>
      <xdr:col>7</xdr:col>
      <xdr:colOff>203200</xdr:colOff>
      <xdr:row>62</xdr:row>
      <xdr:rowOff>66524</xdr:rowOff>
    </xdr:to>
    <xdr:sp macro="" textlink="">
      <xdr:nvSpPr>
        <xdr:cNvPr id="151" name="円/楕円 150"/>
        <xdr:cNvSpPr/>
      </xdr:nvSpPr>
      <xdr:spPr>
        <a:xfrm>
          <a:off x="49022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152901</xdr:rowOff>
    </xdr:from>
    <xdr:ext cx="762000" cy="259045"/>
    <xdr:sp macro="" textlink="">
      <xdr:nvSpPr>
        <xdr:cNvPr id="152" name="財政構造の弾力性該当値テキスト"/>
        <xdr:cNvSpPr txBox="1"/>
      </xdr:nvSpPr>
      <xdr:spPr>
        <a:xfrm>
          <a:off x="50419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112485</xdr:rowOff>
    </xdr:from>
    <xdr:to>
      <xdr:col>6</xdr:col>
      <xdr:colOff>50800</xdr:colOff>
      <xdr:row>61</xdr:row>
      <xdr:rowOff>42635</xdr:rowOff>
    </xdr:to>
    <xdr:sp macro="" textlink="">
      <xdr:nvSpPr>
        <xdr:cNvPr id="153" name="円/楕円 152"/>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27412</xdr:rowOff>
    </xdr:from>
    <xdr:ext cx="736600" cy="259045"/>
    <xdr:sp macro="" textlink="">
      <xdr:nvSpPr>
        <xdr:cNvPr id="154" name="テキスト ボックス 153"/>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102809</xdr:rowOff>
    </xdr:from>
    <xdr:to>
      <xdr:col>4</xdr:col>
      <xdr:colOff>533400</xdr:colOff>
      <xdr:row>63</xdr:row>
      <xdr:rowOff>32959</xdr:rowOff>
    </xdr:to>
    <xdr:sp macro="" textlink="">
      <xdr:nvSpPr>
        <xdr:cNvPr id="155" name="円/楕円 154"/>
        <xdr:cNvSpPr/>
      </xdr:nvSpPr>
      <xdr:spPr>
        <a:xfrm>
          <a:off x="3175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17736</xdr:rowOff>
    </xdr:from>
    <xdr:ext cx="762000" cy="259045"/>
    <xdr:sp macro="" textlink="">
      <xdr:nvSpPr>
        <xdr:cNvPr id="156" name="テキスト ボックス 155"/>
        <xdr:cNvSpPr txBox="1"/>
      </xdr:nvSpPr>
      <xdr:spPr>
        <a:xfrm>
          <a:off x="2844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80735</xdr:rowOff>
    </xdr:from>
    <xdr:to>
      <xdr:col>3</xdr:col>
      <xdr:colOff>330200</xdr:colOff>
      <xdr:row>64</xdr:row>
      <xdr:rowOff>10885</xdr:rowOff>
    </xdr:to>
    <xdr:sp macro="" textlink="">
      <xdr:nvSpPr>
        <xdr:cNvPr id="157" name="円/楕円 156"/>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167112</xdr:rowOff>
    </xdr:from>
    <xdr:ext cx="762000" cy="259045"/>
    <xdr:sp macro="" textlink="">
      <xdr:nvSpPr>
        <xdr:cNvPr id="158" name="テキスト ボックス 157"/>
        <xdr:cNvSpPr txBox="1"/>
      </xdr:nvSpPr>
      <xdr:spPr>
        <a:xfrm>
          <a:off x="1955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59" name="円/楕円 158"/>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61884</xdr:rowOff>
    </xdr:from>
    <xdr:ext cx="762000" cy="259045"/>
    <xdr:sp macro="" textlink="">
      <xdr:nvSpPr>
        <xdr:cNvPr id="160" name="テキスト ボックス 159"/>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[168,570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人件費では，給与改定や災害対策による時間外勤務手当の増により人件費全体で微増となった。また，物件費においては，ネットワーク機器更新や清掃施設運転管理業務などの委託料が大幅に伸びたことにより，物件費全体では前年比９％の増となっている。</a:t>
          </a:r>
          <a:r>
            <a:rPr lang="ja-JP" altLang="ja-JP" sz="1200" b="0" i="0" baseline="0">
              <a:solidFill>
                <a:schemeClr val="dk1"/>
              </a:solidFill>
              <a:effectLst/>
              <a:latin typeface="+mn-lt"/>
              <a:ea typeface="+mn-ea"/>
              <a:cs typeface="+mn-cs"/>
            </a:rPr>
            <a:t>人件費は，共済費や退職手当組合負担金の増加が懸念されるところであり，今後においても</a:t>
          </a:r>
          <a:r>
            <a:rPr lang="ja-JP" altLang="en-US" sz="1200" b="0" i="0" baseline="0">
              <a:solidFill>
                <a:schemeClr val="dk1"/>
              </a:solidFill>
              <a:effectLst/>
              <a:latin typeface="+mn-lt"/>
              <a:ea typeface="+mn-ea"/>
              <a:cs typeface="+mn-cs"/>
            </a:rPr>
            <a:t>定員管理計画に</a:t>
          </a:r>
          <a:r>
            <a:rPr lang="ja-JP" altLang="ja-JP" sz="1200" b="0" i="0" baseline="0">
              <a:solidFill>
                <a:schemeClr val="dk1"/>
              </a:solidFill>
              <a:effectLst/>
              <a:latin typeface="+mn-lt"/>
              <a:ea typeface="+mn-ea"/>
              <a:cs typeface="+mn-cs"/>
            </a:rPr>
            <a:t>沿った取り組みにより抑制を</a:t>
          </a:r>
          <a:r>
            <a:rPr lang="ja-JP" altLang="en-US" sz="1200" b="0" i="0" baseline="0">
              <a:solidFill>
                <a:schemeClr val="dk1"/>
              </a:solidFill>
              <a:effectLst/>
              <a:latin typeface="+mn-lt"/>
              <a:ea typeface="+mn-ea"/>
              <a:cs typeface="+mn-cs"/>
            </a:rPr>
            <a:t>図る</a:t>
          </a:r>
          <a:r>
            <a:rPr lang="ja-JP" altLang="ja-JP" sz="1200" b="0" i="0" baseline="0">
              <a:solidFill>
                <a:schemeClr val="dk1"/>
              </a:solidFill>
              <a:effectLst/>
              <a:latin typeface="+mn-lt"/>
              <a:ea typeface="+mn-ea"/>
              <a:cs typeface="+mn-cs"/>
            </a:rPr>
            <a:t>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99569</xdr:rowOff>
    </xdr:from>
    <xdr:to>
      <xdr:col>7</xdr:col>
      <xdr:colOff>152400</xdr:colOff>
      <xdr:row>88</xdr:row>
      <xdr:rowOff>123499</xdr:rowOff>
    </xdr:to>
    <xdr:cxnSp macro="">
      <xdr:nvCxnSpPr>
        <xdr:cNvPr id="192" name="直線コネクタ 191"/>
        <xdr:cNvCxnSpPr/>
      </xdr:nvCxnSpPr>
      <xdr:spPr>
        <a:xfrm flipV="1">
          <a:off x="4953000" y="13815569"/>
          <a:ext cx="0" cy="13955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95576</xdr:rowOff>
    </xdr:from>
    <xdr:ext cx="762000" cy="259045"/>
    <xdr:sp macro="" textlink="">
      <xdr:nvSpPr>
        <xdr:cNvPr id="193" name="人件費・物件費等の状況最小値テキスト"/>
        <xdr:cNvSpPr txBox="1"/>
      </xdr:nvSpPr>
      <xdr:spPr>
        <a:xfrm>
          <a:off x="5041900" y="151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217,748</a:t>
          </a:r>
          <a:endParaRPr kumimoji="1" lang="ja-JP" altLang="en-US" sz="1000" b="1">
            <a:latin typeface="ＭＳ Ｐゴシック"/>
          </a:endParaRPr>
        </a:p>
      </xdr:txBody>
    </xdr:sp>
    <xdr:clientData/>
  </xdr:oneCellAnchor>
  <xdr:twoCellAnchor>
    <xdr:from>
      <xdr:col>7</xdr:col>
      <xdr:colOff>63500</xdr:colOff>
      <xdr:row>88</xdr:row>
      <xdr:rowOff>123499</xdr:rowOff>
    </xdr:from>
    <xdr:to>
      <xdr:col>7</xdr:col>
      <xdr:colOff>241300</xdr:colOff>
      <xdr:row>88</xdr:row>
      <xdr:rowOff>123499</xdr:rowOff>
    </xdr:to>
    <xdr:cxnSp macro="">
      <xdr:nvCxnSpPr>
        <xdr:cNvPr id="194" name="直線コネクタ 193"/>
        <xdr:cNvCxnSpPr/>
      </xdr:nvCxnSpPr>
      <xdr:spPr>
        <a:xfrm>
          <a:off x="4864100" y="1521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14496</xdr:rowOff>
    </xdr:from>
    <xdr:ext cx="762000" cy="259045"/>
    <xdr:sp macro="" textlink="">
      <xdr:nvSpPr>
        <xdr:cNvPr id="195" name="人件費・物件費等の状況最大値テキスト"/>
        <xdr:cNvSpPr txBox="1"/>
      </xdr:nvSpPr>
      <xdr:spPr>
        <a:xfrm>
          <a:off x="5041900" y="135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96,297</a:t>
          </a:r>
          <a:endParaRPr kumimoji="1" lang="ja-JP" altLang="en-US" sz="1000" b="1">
            <a:latin typeface="ＭＳ Ｐゴシック"/>
          </a:endParaRPr>
        </a:p>
      </xdr:txBody>
    </xdr:sp>
    <xdr:clientData/>
  </xdr:oneCellAnchor>
  <xdr:twoCellAnchor>
    <xdr:from>
      <xdr:col>7</xdr:col>
      <xdr:colOff>63500</xdr:colOff>
      <xdr:row>80</xdr:row>
      <xdr:rowOff>99569</xdr:rowOff>
    </xdr:from>
    <xdr:to>
      <xdr:col>7</xdr:col>
      <xdr:colOff>241300</xdr:colOff>
      <xdr:row>80</xdr:row>
      <xdr:rowOff>99569</xdr:rowOff>
    </xdr:to>
    <xdr:cxnSp macro="">
      <xdr:nvCxnSpPr>
        <xdr:cNvPr id="196" name="直線コネクタ 195"/>
        <xdr:cNvCxnSpPr/>
      </xdr:nvCxnSpPr>
      <xdr:spPr>
        <a:xfrm>
          <a:off x="4864100" y="138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148735</xdr:rowOff>
    </xdr:from>
    <xdr:to>
      <xdr:col>7</xdr:col>
      <xdr:colOff>152400</xdr:colOff>
      <xdr:row>85</xdr:row>
      <xdr:rowOff>72771</xdr:rowOff>
    </xdr:to>
    <xdr:cxnSp macro="">
      <xdr:nvCxnSpPr>
        <xdr:cNvPr id="197" name="直線コネクタ 196"/>
        <xdr:cNvCxnSpPr/>
      </xdr:nvCxnSpPr>
      <xdr:spPr>
        <a:xfrm>
          <a:off x="4114800" y="14550535"/>
          <a:ext cx="838200"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72361</xdr:rowOff>
    </xdr:from>
    <xdr:ext cx="762000" cy="259045"/>
    <xdr:sp macro="" textlink="">
      <xdr:nvSpPr>
        <xdr:cNvPr id="198" name="人件費・物件費等の状況平均値テキスト"/>
        <xdr:cNvSpPr txBox="1"/>
      </xdr:nvSpPr>
      <xdr:spPr>
        <a:xfrm>
          <a:off x="5041900" y="1430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55834</xdr:rowOff>
    </xdr:from>
    <xdr:to>
      <xdr:col>7</xdr:col>
      <xdr:colOff>203200</xdr:colOff>
      <xdr:row>84</xdr:row>
      <xdr:rowOff>157434</xdr:rowOff>
    </xdr:to>
    <xdr:sp macro="" textlink="">
      <xdr:nvSpPr>
        <xdr:cNvPr id="199" name="フローチャート : 判断 198"/>
        <xdr:cNvSpPr/>
      </xdr:nvSpPr>
      <xdr:spPr>
        <a:xfrm>
          <a:off x="49022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148735</xdr:rowOff>
    </xdr:from>
    <xdr:to>
      <xdr:col>6</xdr:col>
      <xdr:colOff>0</xdr:colOff>
      <xdr:row>85</xdr:row>
      <xdr:rowOff>33209</xdr:rowOff>
    </xdr:to>
    <xdr:cxnSp macro="">
      <xdr:nvCxnSpPr>
        <xdr:cNvPr id="200" name="直線コネクタ 199"/>
        <xdr:cNvCxnSpPr/>
      </xdr:nvCxnSpPr>
      <xdr:spPr>
        <a:xfrm flipV="1">
          <a:off x="3225800" y="14550535"/>
          <a:ext cx="889000" cy="5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116515</xdr:rowOff>
    </xdr:from>
    <xdr:to>
      <xdr:col>6</xdr:col>
      <xdr:colOff>50800</xdr:colOff>
      <xdr:row>84</xdr:row>
      <xdr:rowOff>46665</xdr:rowOff>
    </xdr:to>
    <xdr:sp macro="" textlink="">
      <xdr:nvSpPr>
        <xdr:cNvPr id="201" name="フローチャート : 判断 200"/>
        <xdr:cNvSpPr/>
      </xdr:nvSpPr>
      <xdr:spPr>
        <a:xfrm>
          <a:off x="4064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56842</xdr:rowOff>
    </xdr:from>
    <xdr:ext cx="736600" cy="259045"/>
    <xdr:sp macro="" textlink="">
      <xdr:nvSpPr>
        <xdr:cNvPr id="202" name="テキスト ボックス 201"/>
        <xdr:cNvSpPr txBox="1"/>
      </xdr:nvSpPr>
      <xdr:spPr>
        <a:xfrm>
          <a:off x="3733800" y="1411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30234</xdr:rowOff>
    </xdr:from>
    <xdr:to>
      <xdr:col>4</xdr:col>
      <xdr:colOff>482600</xdr:colOff>
      <xdr:row>85</xdr:row>
      <xdr:rowOff>33209</xdr:rowOff>
    </xdr:to>
    <xdr:cxnSp macro="">
      <xdr:nvCxnSpPr>
        <xdr:cNvPr id="203" name="直線コネクタ 202"/>
        <xdr:cNvCxnSpPr/>
      </xdr:nvCxnSpPr>
      <xdr:spPr>
        <a:xfrm>
          <a:off x="2336800" y="14603484"/>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133648</xdr:rowOff>
    </xdr:from>
    <xdr:to>
      <xdr:col>4</xdr:col>
      <xdr:colOff>533400</xdr:colOff>
      <xdr:row>84</xdr:row>
      <xdr:rowOff>63798</xdr:rowOff>
    </xdr:to>
    <xdr:sp macro="" textlink="">
      <xdr:nvSpPr>
        <xdr:cNvPr id="204" name="フローチャート : 判断 203"/>
        <xdr:cNvSpPr/>
      </xdr:nvSpPr>
      <xdr:spPr>
        <a:xfrm>
          <a:off x="3175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73975</xdr:rowOff>
    </xdr:from>
    <xdr:ext cx="762000" cy="259045"/>
    <xdr:sp macro="" textlink="">
      <xdr:nvSpPr>
        <xdr:cNvPr id="205" name="テキスト ボックス 204"/>
        <xdr:cNvSpPr txBox="1"/>
      </xdr:nvSpPr>
      <xdr:spPr>
        <a:xfrm>
          <a:off x="2844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156423</xdr:rowOff>
    </xdr:from>
    <xdr:to>
      <xdr:col>3</xdr:col>
      <xdr:colOff>279400</xdr:colOff>
      <xdr:row>85</xdr:row>
      <xdr:rowOff>30234</xdr:rowOff>
    </xdr:to>
    <xdr:cxnSp macro="">
      <xdr:nvCxnSpPr>
        <xdr:cNvPr id="206" name="直線コネクタ 205"/>
        <xdr:cNvCxnSpPr/>
      </xdr:nvCxnSpPr>
      <xdr:spPr>
        <a:xfrm>
          <a:off x="1447800" y="14558223"/>
          <a:ext cx="889000" cy="4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806</xdr:rowOff>
    </xdr:from>
    <xdr:to>
      <xdr:col>3</xdr:col>
      <xdr:colOff>330200</xdr:colOff>
      <xdr:row>84</xdr:row>
      <xdr:rowOff>102406</xdr:rowOff>
    </xdr:to>
    <xdr:sp macro="" textlink="">
      <xdr:nvSpPr>
        <xdr:cNvPr id="207" name="フローチャート : 判断 206"/>
        <xdr:cNvSpPr/>
      </xdr:nvSpPr>
      <xdr:spPr>
        <a:xfrm>
          <a:off x="2286000" y="1440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112583</xdr:rowOff>
    </xdr:from>
    <xdr:ext cx="762000" cy="259045"/>
    <xdr:sp macro="" textlink="">
      <xdr:nvSpPr>
        <xdr:cNvPr id="208" name="テキスト ボックス 207"/>
        <xdr:cNvSpPr txBox="1"/>
      </xdr:nvSpPr>
      <xdr:spPr>
        <a:xfrm>
          <a:off x="1955800" y="141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14319</xdr:rowOff>
    </xdr:from>
    <xdr:to>
      <xdr:col>2</xdr:col>
      <xdr:colOff>127000</xdr:colOff>
      <xdr:row>84</xdr:row>
      <xdr:rowOff>115919</xdr:rowOff>
    </xdr:to>
    <xdr:sp macro="" textlink="">
      <xdr:nvSpPr>
        <xdr:cNvPr id="209" name="フローチャート : 判断 208"/>
        <xdr:cNvSpPr/>
      </xdr:nvSpPr>
      <xdr:spPr>
        <a:xfrm>
          <a:off x="1397000" y="144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126096</xdr:rowOff>
    </xdr:from>
    <xdr:ext cx="762000" cy="259045"/>
    <xdr:sp macro="" textlink="">
      <xdr:nvSpPr>
        <xdr:cNvPr id="210" name="テキスト ボックス 209"/>
        <xdr:cNvSpPr txBox="1"/>
      </xdr:nvSpPr>
      <xdr:spPr>
        <a:xfrm>
          <a:off x="1066800" y="1418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21971</xdr:rowOff>
    </xdr:from>
    <xdr:to>
      <xdr:col>7</xdr:col>
      <xdr:colOff>203200</xdr:colOff>
      <xdr:row>85</xdr:row>
      <xdr:rowOff>123571</xdr:rowOff>
    </xdr:to>
    <xdr:sp macro="" textlink="">
      <xdr:nvSpPr>
        <xdr:cNvPr id="216" name="円/楕円 215"/>
        <xdr:cNvSpPr/>
      </xdr:nvSpPr>
      <xdr:spPr>
        <a:xfrm>
          <a:off x="4902200" y="14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165498</xdr:rowOff>
    </xdr:from>
    <xdr:ext cx="762000" cy="259045"/>
    <xdr:sp macro="" textlink="">
      <xdr:nvSpPr>
        <xdr:cNvPr id="217" name="人件費・物件費等の状況該当値テキスト"/>
        <xdr:cNvSpPr txBox="1"/>
      </xdr:nvSpPr>
      <xdr:spPr>
        <a:xfrm>
          <a:off x="5041900" y="1456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168,570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97935</xdr:rowOff>
    </xdr:from>
    <xdr:to>
      <xdr:col>6</xdr:col>
      <xdr:colOff>50800</xdr:colOff>
      <xdr:row>85</xdr:row>
      <xdr:rowOff>28085</xdr:rowOff>
    </xdr:to>
    <xdr:sp macro="" textlink="">
      <xdr:nvSpPr>
        <xdr:cNvPr id="218" name="円/楕円 217"/>
        <xdr:cNvSpPr/>
      </xdr:nvSpPr>
      <xdr:spPr>
        <a:xfrm>
          <a:off x="4064000" y="144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12862</xdr:rowOff>
    </xdr:from>
    <xdr:ext cx="736600" cy="259045"/>
    <xdr:sp macro="" textlink="">
      <xdr:nvSpPr>
        <xdr:cNvPr id="219" name="テキスト ボックス 218"/>
        <xdr:cNvSpPr txBox="1"/>
      </xdr:nvSpPr>
      <xdr:spPr>
        <a:xfrm>
          <a:off x="3733800" y="1458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160,260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153859</xdr:rowOff>
    </xdr:from>
    <xdr:to>
      <xdr:col>4</xdr:col>
      <xdr:colOff>533400</xdr:colOff>
      <xdr:row>85</xdr:row>
      <xdr:rowOff>84009</xdr:rowOff>
    </xdr:to>
    <xdr:sp macro="" textlink="">
      <xdr:nvSpPr>
        <xdr:cNvPr id="220" name="円/楕円 219"/>
        <xdr:cNvSpPr/>
      </xdr:nvSpPr>
      <xdr:spPr>
        <a:xfrm>
          <a:off x="3175000" y="145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68786</xdr:rowOff>
    </xdr:from>
    <xdr:ext cx="762000" cy="259045"/>
    <xdr:sp macro="" textlink="">
      <xdr:nvSpPr>
        <xdr:cNvPr id="221" name="テキスト ボックス 220"/>
        <xdr:cNvSpPr txBox="1"/>
      </xdr:nvSpPr>
      <xdr:spPr>
        <a:xfrm>
          <a:off x="2844800" y="1464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165,127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150884</xdr:rowOff>
    </xdr:from>
    <xdr:to>
      <xdr:col>3</xdr:col>
      <xdr:colOff>330200</xdr:colOff>
      <xdr:row>85</xdr:row>
      <xdr:rowOff>81034</xdr:rowOff>
    </xdr:to>
    <xdr:sp macro="" textlink="">
      <xdr:nvSpPr>
        <xdr:cNvPr id="222" name="円/楕円 221"/>
        <xdr:cNvSpPr/>
      </xdr:nvSpPr>
      <xdr:spPr>
        <a:xfrm>
          <a:off x="2286000" y="145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65811</xdr:rowOff>
    </xdr:from>
    <xdr:ext cx="762000" cy="259045"/>
    <xdr:sp macro="" textlink="">
      <xdr:nvSpPr>
        <xdr:cNvPr id="223" name="テキスト ボックス 222"/>
        <xdr:cNvSpPr txBox="1"/>
      </xdr:nvSpPr>
      <xdr:spPr>
        <a:xfrm>
          <a:off x="1955800" y="14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105623</xdr:rowOff>
    </xdr:from>
    <xdr:to>
      <xdr:col>2</xdr:col>
      <xdr:colOff>127000</xdr:colOff>
      <xdr:row>85</xdr:row>
      <xdr:rowOff>35773</xdr:rowOff>
    </xdr:to>
    <xdr:sp macro="" textlink="">
      <xdr:nvSpPr>
        <xdr:cNvPr id="224" name="円/楕円 223"/>
        <xdr:cNvSpPr/>
      </xdr:nvSpPr>
      <xdr:spPr>
        <a:xfrm>
          <a:off x="1397000" y="145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20550</xdr:rowOff>
    </xdr:from>
    <xdr:ext cx="762000" cy="259045"/>
    <xdr:sp macro="" textlink="">
      <xdr:nvSpPr>
        <xdr:cNvPr id="225" name="テキスト ボックス 224"/>
        <xdr:cNvSpPr txBox="1"/>
      </xdr:nvSpPr>
      <xdr:spPr>
        <a:xfrm>
          <a:off x="1066800" y="1459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ラスパイレス指数については，類似団体平均値を若干上回っている。これは，高年齢者の割合が大きいことが主な要因である。 引き続き，県内の他団体や類似団体を参考に給与の適正化に努める。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86</xdr:row>
      <xdr:rowOff>29211</xdr:rowOff>
    </xdr:to>
    <xdr:cxnSp macro="">
      <xdr:nvCxnSpPr>
        <xdr:cNvPr id="254" name="直線コネクタ 253"/>
        <xdr:cNvCxnSpPr/>
      </xdr:nvCxnSpPr>
      <xdr:spPr>
        <a:xfrm flipV="1">
          <a:off x="17018000" y="14050011"/>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5"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6" name="直線コネクタ 255"/>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152400</xdr:rowOff>
    </xdr:to>
    <xdr:cxnSp macro="">
      <xdr:nvCxnSpPr>
        <xdr:cNvPr id="259" name="直線コネクタ 258"/>
        <xdr:cNvCxnSpPr/>
      </xdr:nvCxnSpPr>
      <xdr:spPr>
        <a:xfrm flipV="1">
          <a:off x="16179800" y="146773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60"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1" name="フローチャート : 判断 260"/>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89</xdr:row>
      <xdr:rowOff>118111</xdr:rowOff>
    </xdr:to>
    <xdr:cxnSp macro="">
      <xdr:nvCxnSpPr>
        <xdr:cNvPr id="262" name="直線コネクタ 261"/>
        <xdr:cNvCxnSpPr/>
      </xdr:nvCxnSpPr>
      <xdr:spPr>
        <a:xfrm flipV="1">
          <a:off x="15290800" y="147256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3" name="フローチャート : 判断 262"/>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4" name="テキスト ボックス 263"/>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118111</xdr:rowOff>
    </xdr:to>
    <xdr:cxnSp macro="">
      <xdr:nvCxnSpPr>
        <xdr:cNvPr id="265" name="直線コネクタ 264"/>
        <xdr:cNvCxnSpPr/>
      </xdr:nvCxnSpPr>
      <xdr:spPr>
        <a:xfrm>
          <a:off x="14401800" y="153289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66" name="フローチャート : 判断 265"/>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26264</xdr:rowOff>
    </xdr:from>
    <xdr:ext cx="762000" cy="259045"/>
    <xdr:sp macro="" textlink="">
      <xdr:nvSpPr>
        <xdr:cNvPr id="267" name="テキスト ボックス 266"/>
        <xdr:cNvSpPr txBox="1"/>
      </xdr:nvSpPr>
      <xdr:spPr>
        <a:xfrm>
          <a:off x="14909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89</xdr:row>
      <xdr:rowOff>69850</xdr:rowOff>
    </xdr:to>
    <xdr:cxnSp macro="">
      <xdr:nvCxnSpPr>
        <xdr:cNvPr id="268" name="直線コネクタ 267"/>
        <xdr:cNvCxnSpPr/>
      </xdr:nvCxnSpPr>
      <xdr:spPr>
        <a:xfrm>
          <a:off x="13512800" y="14661304"/>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102023</xdr:rowOff>
    </xdr:from>
    <xdr:to>
      <xdr:col>21</xdr:col>
      <xdr:colOff>50800</xdr:colOff>
      <xdr:row>89</xdr:row>
      <xdr:rowOff>32173</xdr:rowOff>
    </xdr:to>
    <xdr:sp macro="" textlink="">
      <xdr:nvSpPr>
        <xdr:cNvPr id="269" name="フローチャート : 判断 268"/>
        <xdr:cNvSpPr/>
      </xdr:nvSpPr>
      <xdr:spPr>
        <a:xfrm>
          <a:off x="14351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42350</xdr:rowOff>
    </xdr:from>
    <xdr:ext cx="762000" cy="259045"/>
    <xdr:sp macro="" textlink="">
      <xdr:nvSpPr>
        <xdr:cNvPr id="270" name="テキスト ボックス 269"/>
        <xdr:cNvSpPr txBox="1"/>
      </xdr:nvSpPr>
      <xdr:spPr>
        <a:xfrm>
          <a:off x="14020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1" name="フローチャート : 判断 270"/>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72" name="テキスト ボックス 271"/>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8" name="円/楕円 277"/>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79" name="給与水準   （国との比較）該当値テキスト"/>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80" name="円/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81" name="テキスト ボックス 28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82" name="円/楕円 281"/>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83" name="テキスト ボックス 282"/>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4" name="円/楕円 28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5" name="テキスト ボックス 28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6" name="円/楕円 285"/>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123631</xdr:rowOff>
    </xdr:from>
    <xdr:ext cx="762000" cy="259045"/>
    <xdr:sp macro="" textlink="">
      <xdr:nvSpPr>
        <xdr:cNvPr id="287" name="テキスト ボックス 286"/>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第２次さつま町定員管理計画（平成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22</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年から</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年まで）に基づき，人件費総額の適正な管理，組織体制や事務事業の見直し，住民サービスの向上などに取り組んでおり，計画に沿った推移となっている。人口千人当たりの職員数は，平成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年度の３町合併より，消防部門と衛生処理部門について，単独町で運営することになったため，類似団体と比較して，高い値となっている。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　今後も，地域主権改革及び権限移譲や行政事務・組織体制の見直しの必要性，将来の定員規模，年齢構成の要因を踏まえ，本町の実情に即した定員管理に取り組んで行くものである。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41204</xdr:rowOff>
    </xdr:from>
    <xdr:to>
      <xdr:col>24</xdr:col>
      <xdr:colOff>558800</xdr:colOff>
      <xdr:row>66</xdr:row>
      <xdr:rowOff>14181</xdr:rowOff>
    </xdr:to>
    <xdr:cxnSp macro="">
      <xdr:nvCxnSpPr>
        <xdr:cNvPr id="317" name="直線コネクタ 316"/>
        <xdr:cNvCxnSpPr/>
      </xdr:nvCxnSpPr>
      <xdr:spPr>
        <a:xfrm flipV="1">
          <a:off x="17018000" y="998530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157708</xdr:rowOff>
    </xdr:from>
    <xdr:ext cx="762000" cy="259045"/>
    <xdr:sp macro="" textlink="">
      <xdr:nvSpPr>
        <xdr:cNvPr id="318"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15.99</a:t>
          </a:r>
          <a:endParaRPr kumimoji="1" lang="ja-JP" altLang="en-US" sz="1000" b="1">
            <a:latin typeface="ＭＳ Ｐゴシック"/>
          </a:endParaRPr>
        </a:p>
      </xdr:txBody>
    </xdr:sp>
    <xdr:clientData/>
  </xdr:oneCellAnchor>
  <xdr:twoCellAnchor>
    <xdr:from>
      <xdr:col>24</xdr:col>
      <xdr:colOff>469900</xdr:colOff>
      <xdr:row>66</xdr:row>
      <xdr:rowOff>14181</xdr:rowOff>
    </xdr:from>
    <xdr:to>
      <xdr:col>24</xdr:col>
      <xdr:colOff>647700</xdr:colOff>
      <xdr:row>66</xdr:row>
      <xdr:rowOff>14181</xdr:rowOff>
    </xdr:to>
    <xdr:cxnSp macro="">
      <xdr:nvCxnSpPr>
        <xdr:cNvPr id="319" name="直線コネクタ 318"/>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127581</xdr:rowOff>
    </xdr:from>
    <xdr:ext cx="762000" cy="259045"/>
    <xdr:sp macro="" textlink="">
      <xdr:nvSpPr>
        <xdr:cNvPr id="320" name="定員管理の状況最大値テキスト"/>
        <xdr:cNvSpPr txBox="1"/>
      </xdr:nvSpPr>
      <xdr:spPr>
        <a:xfrm>
          <a:off x="17106900" y="9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24</xdr:col>
      <xdr:colOff>469900</xdr:colOff>
      <xdr:row>58</xdr:row>
      <xdr:rowOff>41204</xdr:rowOff>
    </xdr:from>
    <xdr:to>
      <xdr:col>24</xdr:col>
      <xdr:colOff>647700</xdr:colOff>
      <xdr:row>58</xdr:row>
      <xdr:rowOff>41204</xdr:rowOff>
    </xdr:to>
    <xdr:cxnSp macro="">
      <xdr:nvCxnSpPr>
        <xdr:cNvPr id="321" name="直線コネクタ 320"/>
        <xdr:cNvCxnSpPr/>
      </xdr:nvCxnSpPr>
      <xdr:spPr>
        <a:xfrm>
          <a:off x="16929100" y="998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72743</xdr:rowOff>
    </xdr:from>
    <xdr:to>
      <xdr:col>24</xdr:col>
      <xdr:colOff>558800</xdr:colOff>
      <xdr:row>63</xdr:row>
      <xdr:rowOff>98213</xdr:rowOff>
    </xdr:to>
    <xdr:cxnSp macro="">
      <xdr:nvCxnSpPr>
        <xdr:cNvPr id="322" name="直線コネクタ 321"/>
        <xdr:cNvCxnSpPr/>
      </xdr:nvCxnSpPr>
      <xdr:spPr>
        <a:xfrm flipV="1">
          <a:off x="16179800" y="10874093"/>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24" name="フローチャート :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98213</xdr:rowOff>
    </xdr:from>
    <xdr:to>
      <xdr:col>23</xdr:col>
      <xdr:colOff>406400</xdr:colOff>
      <xdr:row>63</xdr:row>
      <xdr:rowOff>125024</xdr:rowOff>
    </xdr:to>
    <xdr:cxnSp macro="">
      <xdr:nvCxnSpPr>
        <xdr:cNvPr id="325" name="直線コネクタ 324"/>
        <xdr:cNvCxnSpPr/>
      </xdr:nvCxnSpPr>
      <xdr:spPr>
        <a:xfrm flipV="1">
          <a:off x="15290800" y="10899563"/>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29704</xdr:rowOff>
    </xdr:from>
    <xdr:to>
      <xdr:col>23</xdr:col>
      <xdr:colOff>457200</xdr:colOff>
      <xdr:row>61</xdr:row>
      <xdr:rowOff>131304</xdr:rowOff>
    </xdr:to>
    <xdr:sp macro="" textlink="">
      <xdr:nvSpPr>
        <xdr:cNvPr id="326" name="フローチャート : 判断 325"/>
        <xdr:cNvSpPr/>
      </xdr:nvSpPr>
      <xdr:spPr>
        <a:xfrm>
          <a:off x="16129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141481</xdr:rowOff>
    </xdr:from>
    <xdr:ext cx="736600" cy="259045"/>
    <xdr:sp macro="" textlink="">
      <xdr:nvSpPr>
        <xdr:cNvPr id="327" name="テキスト ボックス 326"/>
        <xdr:cNvSpPr txBox="1"/>
      </xdr:nvSpPr>
      <xdr:spPr>
        <a:xfrm>
          <a:off x="15798800" y="1025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125024</xdr:rowOff>
    </xdr:from>
    <xdr:to>
      <xdr:col>22</xdr:col>
      <xdr:colOff>203200</xdr:colOff>
      <xdr:row>63</xdr:row>
      <xdr:rowOff>145133</xdr:rowOff>
    </xdr:to>
    <xdr:cxnSp macro="">
      <xdr:nvCxnSpPr>
        <xdr:cNvPr id="328" name="直線コネクタ 327"/>
        <xdr:cNvCxnSpPr/>
      </xdr:nvCxnSpPr>
      <xdr:spPr>
        <a:xfrm flipV="1">
          <a:off x="14401800" y="109263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36406</xdr:rowOff>
    </xdr:from>
    <xdr:to>
      <xdr:col>22</xdr:col>
      <xdr:colOff>254000</xdr:colOff>
      <xdr:row>61</xdr:row>
      <xdr:rowOff>138006</xdr:rowOff>
    </xdr:to>
    <xdr:sp macro="" textlink="">
      <xdr:nvSpPr>
        <xdr:cNvPr id="329" name="フローチャート : 判断 328"/>
        <xdr:cNvSpPr/>
      </xdr:nvSpPr>
      <xdr:spPr>
        <a:xfrm>
          <a:off x="15240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148183</xdr:rowOff>
    </xdr:from>
    <xdr:ext cx="762000" cy="259045"/>
    <xdr:sp macro="" textlink="">
      <xdr:nvSpPr>
        <xdr:cNvPr id="330" name="テキスト ボックス 329"/>
        <xdr:cNvSpPr txBox="1"/>
      </xdr:nvSpPr>
      <xdr:spPr>
        <a:xfrm>
          <a:off x="14909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125024</xdr:rowOff>
    </xdr:from>
    <xdr:to>
      <xdr:col>21</xdr:col>
      <xdr:colOff>0</xdr:colOff>
      <xdr:row>63</xdr:row>
      <xdr:rowOff>145133</xdr:rowOff>
    </xdr:to>
    <xdr:cxnSp macro="">
      <xdr:nvCxnSpPr>
        <xdr:cNvPr id="331" name="直線コネクタ 330"/>
        <xdr:cNvCxnSpPr/>
      </xdr:nvCxnSpPr>
      <xdr:spPr>
        <a:xfrm>
          <a:off x="13512800" y="109263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32" name="フローチャート : 判断 331"/>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160248</xdr:rowOff>
    </xdr:from>
    <xdr:ext cx="762000" cy="259045"/>
    <xdr:sp macro="" textlink="">
      <xdr:nvSpPr>
        <xdr:cNvPr id="333" name="テキスト ボックス 332"/>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34" name="フローチャート : 判断 333"/>
        <xdr:cNvSpPr/>
      </xdr:nvSpPr>
      <xdr:spPr>
        <a:xfrm>
          <a:off x="13462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29015</xdr:rowOff>
    </xdr:from>
    <xdr:ext cx="762000" cy="259045"/>
    <xdr:sp macro="" textlink="">
      <xdr:nvSpPr>
        <xdr:cNvPr id="335" name="テキスト ボックス 334"/>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21943</xdr:rowOff>
    </xdr:from>
    <xdr:to>
      <xdr:col>24</xdr:col>
      <xdr:colOff>609600</xdr:colOff>
      <xdr:row>63</xdr:row>
      <xdr:rowOff>123543</xdr:rowOff>
    </xdr:to>
    <xdr:sp macro="" textlink="">
      <xdr:nvSpPr>
        <xdr:cNvPr id="341" name="円/楕円 340"/>
        <xdr:cNvSpPr/>
      </xdr:nvSpPr>
      <xdr:spPr>
        <a:xfrm>
          <a:off x="16967200" y="108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165470</xdr:rowOff>
    </xdr:from>
    <xdr:ext cx="762000" cy="259045"/>
    <xdr:sp macro="" textlink="">
      <xdr:nvSpPr>
        <xdr:cNvPr id="342" name="定員管理の状況該当値テキスト"/>
        <xdr:cNvSpPr txBox="1"/>
      </xdr:nvSpPr>
      <xdr:spPr>
        <a:xfrm>
          <a:off x="17106900" y="1079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47413</xdr:rowOff>
    </xdr:from>
    <xdr:to>
      <xdr:col>23</xdr:col>
      <xdr:colOff>457200</xdr:colOff>
      <xdr:row>63</xdr:row>
      <xdr:rowOff>149013</xdr:rowOff>
    </xdr:to>
    <xdr:sp macro="" textlink="">
      <xdr:nvSpPr>
        <xdr:cNvPr id="343" name="円/楕円 342"/>
        <xdr:cNvSpPr/>
      </xdr:nvSpPr>
      <xdr:spPr>
        <a:xfrm>
          <a:off x="16129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133790</xdr:rowOff>
    </xdr:from>
    <xdr:ext cx="736600" cy="259045"/>
    <xdr:sp macro="" textlink="">
      <xdr:nvSpPr>
        <xdr:cNvPr id="344" name="テキスト ボックス 343"/>
        <xdr:cNvSpPr txBox="1"/>
      </xdr:nvSpPr>
      <xdr:spPr>
        <a:xfrm>
          <a:off x="15798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74224</xdr:rowOff>
    </xdr:from>
    <xdr:to>
      <xdr:col>22</xdr:col>
      <xdr:colOff>254000</xdr:colOff>
      <xdr:row>64</xdr:row>
      <xdr:rowOff>4374</xdr:rowOff>
    </xdr:to>
    <xdr:sp macro="" textlink="">
      <xdr:nvSpPr>
        <xdr:cNvPr id="345" name="円/楕円 344"/>
        <xdr:cNvSpPr/>
      </xdr:nvSpPr>
      <xdr:spPr>
        <a:xfrm>
          <a:off x="15240000" y="108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160601</xdr:rowOff>
    </xdr:from>
    <xdr:ext cx="762000" cy="259045"/>
    <xdr:sp macro="" textlink="">
      <xdr:nvSpPr>
        <xdr:cNvPr id="346" name="テキスト ボックス 345"/>
        <xdr:cNvSpPr txBox="1"/>
      </xdr:nvSpPr>
      <xdr:spPr>
        <a:xfrm>
          <a:off x="14909800" y="109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94333</xdr:rowOff>
    </xdr:from>
    <xdr:to>
      <xdr:col>21</xdr:col>
      <xdr:colOff>50800</xdr:colOff>
      <xdr:row>64</xdr:row>
      <xdr:rowOff>24483</xdr:rowOff>
    </xdr:to>
    <xdr:sp macro="" textlink="">
      <xdr:nvSpPr>
        <xdr:cNvPr id="347" name="円/楕円 346"/>
        <xdr:cNvSpPr/>
      </xdr:nvSpPr>
      <xdr:spPr>
        <a:xfrm>
          <a:off x="14351000" y="108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9260</xdr:rowOff>
    </xdr:from>
    <xdr:ext cx="762000" cy="259045"/>
    <xdr:sp macro="" textlink="">
      <xdr:nvSpPr>
        <xdr:cNvPr id="348" name="テキスト ボックス 347"/>
        <xdr:cNvSpPr txBox="1"/>
      </xdr:nvSpPr>
      <xdr:spPr>
        <a:xfrm>
          <a:off x="14020800" y="1098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74224</xdr:rowOff>
    </xdr:from>
    <xdr:to>
      <xdr:col>19</xdr:col>
      <xdr:colOff>533400</xdr:colOff>
      <xdr:row>64</xdr:row>
      <xdr:rowOff>4374</xdr:rowOff>
    </xdr:to>
    <xdr:sp macro="" textlink="">
      <xdr:nvSpPr>
        <xdr:cNvPr id="349" name="円/楕円 348"/>
        <xdr:cNvSpPr/>
      </xdr:nvSpPr>
      <xdr:spPr>
        <a:xfrm>
          <a:off x="13462000" y="108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160601</xdr:rowOff>
    </xdr:from>
    <xdr:ext cx="762000" cy="259045"/>
    <xdr:sp macro="" textlink="">
      <xdr:nvSpPr>
        <xdr:cNvPr id="350" name="テキスト ボックス 349"/>
        <xdr:cNvSpPr txBox="1"/>
      </xdr:nvSpPr>
      <xdr:spPr>
        <a:xfrm>
          <a:off x="13131800" y="109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lang="ja-JP" altLang="ja-JP" sz="1200" b="0" i="0" baseline="0">
              <a:solidFill>
                <a:schemeClr val="dk1"/>
              </a:solidFill>
              <a:effectLst/>
              <a:latin typeface="+mn-lt"/>
              <a:ea typeface="+mn-ea"/>
              <a:cs typeface="+mn-cs"/>
            </a:rPr>
            <a:t>公債費負担適正化計画により年々改善され，類似団体</a:t>
          </a:r>
          <a:r>
            <a:rPr lang="ja-JP" altLang="en-US" sz="1200" b="0" i="0" baseline="0">
              <a:solidFill>
                <a:schemeClr val="dk1"/>
              </a:solidFill>
              <a:effectLst/>
              <a:latin typeface="+mn-lt"/>
              <a:ea typeface="+mn-ea"/>
              <a:cs typeface="+mn-cs"/>
            </a:rPr>
            <a:t>の中でも良好な位置にあるも</a:t>
          </a:r>
          <a:r>
            <a:rPr lang="ja-JP" altLang="ja-JP" sz="1200" b="0" i="0" baseline="0">
              <a:solidFill>
                <a:schemeClr val="dk1"/>
              </a:solidFill>
              <a:effectLst/>
              <a:latin typeface="+mn-lt"/>
              <a:ea typeface="+mn-ea"/>
              <a:cs typeface="+mn-cs"/>
            </a:rPr>
            <a:t>のの，全国平均及び県平均</a:t>
          </a:r>
          <a:r>
            <a:rPr lang="ja-JP" altLang="en-US" sz="1200" b="0" i="0" baseline="0">
              <a:solidFill>
                <a:schemeClr val="dk1"/>
              </a:solidFill>
              <a:effectLst/>
              <a:latin typeface="+mn-lt"/>
              <a:ea typeface="+mn-ea"/>
              <a:cs typeface="+mn-cs"/>
            </a:rPr>
            <a:t>より高い数値となっている</a:t>
          </a:r>
          <a:r>
            <a:rPr lang="ja-JP" altLang="ja-JP" sz="1200" b="0" i="0" baseline="0">
              <a:solidFill>
                <a:schemeClr val="dk1"/>
              </a:solidFill>
              <a:effectLst/>
              <a:latin typeface="+mn-lt"/>
              <a:ea typeface="+mn-ea"/>
              <a:cs typeface="+mn-cs"/>
            </a:rPr>
            <a:t>。 普通交付税の</a:t>
          </a:r>
          <a:r>
            <a:rPr lang="ja-JP" altLang="en-US" sz="1200" b="0" i="0" baseline="0">
              <a:solidFill>
                <a:schemeClr val="dk1"/>
              </a:solidFill>
              <a:effectLst/>
              <a:latin typeface="+mn-lt"/>
              <a:ea typeface="+mn-ea"/>
              <a:cs typeface="+mn-cs"/>
            </a:rPr>
            <a:t>縮減</a:t>
          </a:r>
          <a:r>
            <a:rPr lang="ja-JP" altLang="ja-JP" sz="1200" b="0" i="0" baseline="0">
              <a:solidFill>
                <a:schemeClr val="dk1"/>
              </a:solidFill>
              <a:effectLst/>
              <a:latin typeface="+mn-lt"/>
              <a:ea typeface="+mn-ea"/>
              <a:cs typeface="+mn-cs"/>
            </a:rPr>
            <a:t>期間に入り改善が難しくなりつつあるが，今後も新規発行債の抑制により比率の低下に努めていく。</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43</xdr:row>
      <xdr:rowOff>49288</xdr:rowOff>
    </xdr:to>
    <xdr:cxnSp macro="">
      <xdr:nvCxnSpPr>
        <xdr:cNvPr id="382" name="直線コネクタ 381"/>
        <xdr:cNvCxnSpPr/>
      </xdr:nvCxnSpPr>
      <xdr:spPr>
        <a:xfrm flipV="1">
          <a:off x="17018000" y="621513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21365</xdr:rowOff>
    </xdr:from>
    <xdr:ext cx="762000" cy="259045"/>
    <xdr:sp macro="" textlink="">
      <xdr:nvSpPr>
        <xdr:cNvPr id="383" name="公債費負担の状況最小値テキスト"/>
        <xdr:cNvSpPr txBox="1"/>
      </xdr:nvSpPr>
      <xdr:spPr>
        <a:xfrm>
          <a:off x="17106900" y="739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24</xdr:col>
      <xdr:colOff>469900</xdr:colOff>
      <xdr:row>43</xdr:row>
      <xdr:rowOff>49288</xdr:rowOff>
    </xdr:from>
    <xdr:to>
      <xdr:col>24</xdr:col>
      <xdr:colOff>647700</xdr:colOff>
      <xdr:row>43</xdr:row>
      <xdr:rowOff>49288</xdr:rowOff>
    </xdr:to>
    <xdr:cxnSp macro="">
      <xdr:nvCxnSpPr>
        <xdr:cNvPr id="384" name="直線コネクタ 383"/>
        <xdr:cNvCxnSpPr/>
      </xdr:nvCxnSpPr>
      <xdr:spPr>
        <a:xfrm>
          <a:off x="16929100" y="742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160565</xdr:rowOff>
    </xdr:from>
    <xdr:to>
      <xdr:col>24</xdr:col>
      <xdr:colOff>558800</xdr:colOff>
      <xdr:row>41</xdr:row>
      <xdr:rowOff>81945</xdr:rowOff>
    </xdr:to>
    <xdr:cxnSp macro="">
      <xdr:nvCxnSpPr>
        <xdr:cNvPr id="387" name="直線コネクタ 386"/>
        <xdr:cNvCxnSpPr/>
      </xdr:nvCxnSpPr>
      <xdr:spPr>
        <a:xfrm flipV="1">
          <a:off x="16179800" y="6847115"/>
          <a:ext cx="8382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36786</xdr:rowOff>
    </xdr:from>
    <xdr:ext cx="762000" cy="259045"/>
    <xdr:sp macro="" textlink="">
      <xdr:nvSpPr>
        <xdr:cNvPr id="388" name="公債費負担の状況平均値テキスト"/>
        <xdr:cNvSpPr txBox="1"/>
      </xdr:nvSpPr>
      <xdr:spPr>
        <a:xfrm>
          <a:off x="17106900" y="689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389" name="フローチャート : 判断 388"/>
        <xdr:cNvSpPr/>
      </xdr:nvSpPr>
      <xdr:spPr>
        <a:xfrm>
          <a:off x="169672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81945</xdr:rowOff>
    </xdr:from>
    <xdr:to>
      <xdr:col>23</xdr:col>
      <xdr:colOff>406400</xdr:colOff>
      <xdr:row>42</xdr:row>
      <xdr:rowOff>140305</xdr:rowOff>
    </xdr:to>
    <xdr:cxnSp macro="">
      <xdr:nvCxnSpPr>
        <xdr:cNvPr id="390" name="直線コネクタ 389"/>
        <xdr:cNvCxnSpPr/>
      </xdr:nvCxnSpPr>
      <xdr:spPr>
        <a:xfrm flipV="1">
          <a:off x="15290800" y="7111395"/>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42635</xdr:rowOff>
    </xdr:from>
    <xdr:to>
      <xdr:col>23</xdr:col>
      <xdr:colOff>457200</xdr:colOff>
      <xdr:row>41</xdr:row>
      <xdr:rowOff>144235</xdr:rowOff>
    </xdr:to>
    <xdr:sp macro="" textlink="">
      <xdr:nvSpPr>
        <xdr:cNvPr id="391" name="フローチャート : 判断 390"/>
        <xdr:cNvSpPr/>
      </xdr:nvSpPr>
      <xdr:spPr>
        <a:xfrm>
          <a:off x="16129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392" name="テキスト ボックス 391"/>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140305</xdr:rowOff>
    </xdr:from>
    <xdr:to>
      <xdr:col>22</xdr:col>
      <xdr:colOff>203200</xdr:colOff>
      <xdr:row>44</xdr:row>
      <xdr:rowOff>15724</xdr:rowOff>
    </xdr:to>
    <xdr:cxnSp macro="">
      <xdr:nvCxnSpPr>
        <xdr:cNvPr id="393" name="直線コネクタ 392"/>
        <xdr:cNvCxnSpPr/>
      </xdr:nvCxnSpPr>
      <xdr:spPr>
        <a:xfrm flipV="1">
          <a:off x="14401800" y="7341205"/>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157541</xdr:rowOff>
    </xdr:from>
    <xdr:to>
      <xdr:col>22</xdr:col>
      <xdr:colOff>254000</xdr:colOff>
      <xdr:row>42</xdr:row>
      <xdr:rowOff>87691</xdr:rowOff>
    </xdr:to>
    <xdr:sp macro="" textlink="">
      <xdr:nvSpPr>
        <xdr:cNvPr id="394" name="フローチャート : 判断 393"/>
        <xdr:cNvSpPr/>
      </xdr:nvSpPr>
      <xdr:spPr>
        <a:xfrm>
          <a:off x="15240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97868</xdr:rowOff>
    </xdr:from>
    <xdr:ext cx="762000" cy="259045"/>
    <xdr:sp macro="" textlink="">
      <xdr:nvSpPr>
        <xdr:cNvPr id="395" name="テキスト ボックス 394"/>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15724</xdr:rowOff>
    </xdr:from>
    <xdr:to>
      <xdr:col>21</xdr:col>
      <xdr:colOff>0</xdr:colOff>
      <xdr:row>44</xdr:row>
      <xdr:rowOff>142119</xdr:rowOff>
    </xdr:to>
    <xdr:cxnSp macro="">
      <xdr:nvCxnSpPr>
        <xdr:cNvPr id="396" name="直線コネクタ 395"/>
        <xdr:cNvCxnSpPr/>
      </xdr:nvCxnSpPr>
      <xdr:spPr>
        <a:xfrm flipV="1">
          <a:off x="13512800" y="755952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112485</xdr:rowOff>
    </xdr:from>
    <xdr:to>
      <xdr:col>21</xdr:col>
      <xdr:colOff>50800</xdr:colOff>
      <xdr:row>43</xdr:row>
      <xdr:rowOff>42635</xdr:rowOff>
    </xdr:to>
    <xdr:sp macro="" textlink="">
      <xdr:nvSpPr>
        <xdr:cNvPr id="397" name="フローチャート : 判断 396"/>
        <xdr:cNvSpPr/>
      </xdr:nvSpPr>
      <xdr:spPr>
        <a:xfrm>
          <a:off x="14351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52812</xdr:rowOff>
    </xdr:from>
    <xdr:ext cx="762000" cy="259045"/>
    <xdr:sp macro="" textlink="">
      <xdr:nvSpPr>
        <xdr:cNvPr id="398" name="テキスト ボックス 397"/>
        <xdr:cNvSpPr txBox="1"/>
      </xdr:nvSpPr>
      <xdr:spPr>
        <a:xfrm>
          <a:off x="14020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9" name="フローチャート : 判断 398"/>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88192</xdr:rowOff>
    </xdr:from>
    <xdr:ext cx="762000" cy="259045"/>
    <xdr:sp macro="" textlink="">
      <xdr:nvSpPr>
        <xdr:cNvPr id="400" name="テキスト ボックス 399"/>
        <xdr:cNvSpPr txBox="1"/>
      </xdr:nvSpPr>
      <xdr:spPr>
        <a:xfrm>
          <a:off x="13131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406" name="円/楕円 405"/>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126292</xdr:rowOff>
    </xdr:from>
    <xdr:ext cx="762000" cy="259045"/>
    <xdr:sp macro="" textlink="">
      <xdr:nvSpPr>
        <xdr:cNvPr id="407"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31145</xdr:rowOff>
    </xdr:from>
    <xdr:to>
      <xdr:col>23</xdr:col>
      <xdr:colOff>457200</xdr:colOff>
      <xdr:row>41</xdr:row>
      <xdr:rowOff>132745</xdr:rowOff>
    </xdr:to>
    <xdr:sp macro="" textlink="">
      <xdr:nvSpPr>
        <xdr:cNvPr id="408" name="円/楕円 407"/>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142922</xdr:rowOff>
    </xdr:from>
    <xdr:ext cx="736600" cy="259045"/>
    <xdr:sp macro="" textlink="">
      <xdr:nvSpPr>
        <xdr:cNvPr id="409" name="テキスト ボックス 408"/>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89505</xdr:rowOff>
    </xdr:from>
    <xdr:to>
      <xdr:col>22</xdr:col>
      <xdr:colOff>254000</xdr:colOff>
      <xdr:row>43</xdr:row>
      <xdr:rowOff>19655</xdr:rowOff>
    </xdr:to>
    <xdr:sp macro="" textlink="">
      <xdr:nvSpPr>
        <xdr:cNvPr id="410" name="円/楕円 409"/>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411" name="テキスト ボックス 410"/>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136374</xdr:rowOff>
    </xdr:from>
    <xdr:to>
      <xdr:col>21</xdr:col>
      <xdr:colOff>50800</xdr:colOff>
      <xdr:row>44</xdr:row>
      <xdr:rowOff>66524</xdr:rowOff>
    </xdr:to>
    <xdr:sp macro="" textlink="">
      <xdr:nvSpPr>
        <xdr:cNvPr id="412" name="円/楕円 411"/>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51301</xdr:rowOff>
    </xdr:from>
    <xdr:ext cx="762000" cy="259045"/>
    <xdr:sp macro="" textlink="">
      <xdr:nvSpPr>
        <xdr:cNvPr id="413" name="テキスト ボックス 412"/>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91319</xdr:rowOff>
    </xdr:from>
    <xdr:to>
      <xdr:col>19</xdr:col>
      <xdr:colOff>533400</xdr:colOff>
      <xdr:row>45</xdr:row>
      <xdr:rowOff>21469</xdr:rowOff>
    </xdr:to>
    <xdr:sp macro="" textlink="">
      <xdr:nvSpPr>
        <xdr:cNvPr id="414" name="円/楕円 413"/>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6246</xdr:rowOff>
    </xdr:from>
    <xdr:ext cx="762000" cy="259045"/>
    <xdr:sp macro="" textlink="">
      <xdr:nvSpPr>
        <xdr:cNvPr id="415" name="テキスト ボックス 414"/>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公債費負担適正化計画に基づ</a:t>
          </a:r>
          <a:r>
            <a:rPr kumimoji="0" lang="ja-JP" altLang="en-US" sz="1200" b="0" i="0" u="none" strike="noStrike" kern="0" cap="none" spc="0" normalizeH="0" baseline="0" noProof="0">
              <a:ln>
                <a:noFill/>
              </a:ln>
              <a:solidFill>
                <a:prstClr val="black"/>
              </a:solidFill>
              <a:effectLst/>
              <a:uLnTx/>
              <a:uFillTx/>
              <a:latin typeface="+mn-lt"/>
              <a:ea typeface="+mn-ea"/>
              <a:cs typeface="+mn-cs"/>
            </a:rPr>
            <a:t>く地方債</a:t>
          </a:r>
          <a:r>
            <a:rPr kumimoji="0" lang="ja-JP" altLang="ja-JP" sz="1200" b="0" i="0" u="none" strike="noStrike" kern="0" cap="none" spc="0" normalizeH="0" baseline="0" noProof="0">
              <a:ln>
                <a:noFill/>
              </a:ln>
              <a:solidFill>
                <a:prstClr val="black"/>
              </a:solidFill>
              <a:effectLst/>
              <a:uLnTx/>
              <a:uFillTx/>
              <a:latin typeface="+mn-lt"/>
              <a:ea typeface="+mn-ea"/>
              <a:cs typeface="+mn-cs"/>
            </a:rPr>
            <a:t>残高の</a:t>
          </a:r>
          <a:r>
            <a:rPr kumimoji="0" lang="ja-JP" altLang="en-US" sz="1200" b="0" i="0" u="none" strike="noStrike" kern="0" cap="none" spc="0" normalizeH="0" baseline="0" noProof="0">
              <a:ln>
                <a:noFill/>
              </a:ln>
              <a:solidFill>
                <a:prstClr val="black"/>
              </a:solidFill>
              <a:effectLst/>
              <a:uLnTx/>
              <a:uFillTx/>
              <a:latin typeface="+mn-lt"/>
              <a:ea typeface="+mn-ea"/>
              <a:cs typeface="+mn-cs"/>
            </a:rPr>
            <a:t>減及び</a:t>
          </a:r>
          <a:r>
            <a:rPr kumimoji="0" lang="ja-JP" altLang="ja-JP" sz="1200" b="0" i="0" u="none" strike="noStrike" kern="0" cap="none" spc="0" normalizeH="0" baseline="0" noProof="0">
              <a:ln>
                <a:noFill/>
              </a:ln>
              <a:solidFill>
                <a:prstClr val="black"/>
              </a:solidFill>
              <a:effectLst/>
              <a:uLnTx/>
              <a:uFillTx/>
              <a:latin typeface="+mn-lt"/>
              <a:ea typeface="+mn-ea"/>
              <a:cs typeface="+mn-cs"/>
            </a:rPr>
            <a:t>定員</a:t>
          </a:r>
          <a:r>
            <a:rPr kumimoji="0" lang="ja-JP" altLang="en-US" sz="1200" b="0" i="0" u="none" strike="noStrike" kern="0" cap="none" spc="0" normalizeH="0" baseline="0" noProof="0">
              <a:ln>
                <a:noFill/>
              </a:ln>
              <a:solidFill>
                <a:prstClr val="black"/>
              </a:solidFill>
              <a:effectLst/>
              <a:uLnTx/>
              <a:uFillTx/>
              <a:latin typeface="+mn-lt"/>
              <a:ea typeface="+mn-ea"/>
              <a:cs typeface="+mn-cs"/>
            </a:rPr>
            <a:t>管理</a:t>
          </a:r>
          <a:r>
            <a:rPr kumimoji="0" lang="ja-JP" altLang="ja-JP" sz="1200" b="0" i="0" u="none" strike="noStrike" kern="0" cap="none" spc="0" normalizeH="0" baseline="0" noProof="0">
              <a:ln>
                <a:noFill/>
              </a:ln>
              <a:solidFill>
                <a:prstClr val="black"/>
              </a:solidFill>
              <a:effectLst/>
              <a:uLnTx/>
              <a:uFillTx/>
              <a:latin typeface="+mn-lt"/>
              <a:ea typeface="+mn-ea"/>
              <a:cs typeface="+mn-cs"/>
            </a:rPr>
            <a:t>計画による人件費の抑制に</a:t>
          </a:r>
          <a:r>
            <a:rPr kumimoji="0" lang="ja-JP" altLang="en-US" sz="1200" b="0" i="0" u="none" strike="noStrike" kern="0" cap="none" spc="0" normalizeH="0" baseline="0" noProof="0">
              <a:ln>
                <a:noFill/>
              </a:ln>
              <a:solidFill>
                <a:prstClr val="black"/>
              </a:solidFill>
              <a:effectLst/>
              <a:uLnTx/>
              <a:uFillTx/>
              <a:latin typeface="+mn-lt"/>
              <a:ea typeface="+mn-ea"/>
              <a:cs typeface="+mn-cs"/>
            </a:rPr>
            <a:t>より，将来負担額の抑制を図る一方で，</a:t>
          </a:r>
          <a:r>
            <a:rPr kumimoji="0" lang="ja-JP" altLang="ja-JP" sz="1200" b="0" i="0" u="none" strike="noStrike" kern="0" cap="none" spc="0" normalizeH="0" baseline="0" noProof="0">
              <a:ln>
                <a:noFill/>
              </a:ln>
              <a:solidFill>
                <a:prstClr val="black"/>
              </a:solidFill>
              <a:effectLst/>
              <a:uLnTx/>
              <a:uFillTx/>
              <a:latin typeface="+mn-lt"/>
              <a:ea typeface="+mn-ea"/>
              <a:cs typeface="+mn-cs"/>
            </a:rPr>
            <a:t>充当可能財源となる基金残高の増により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これまで順調に改善してきた。今後においては，公債費等の減額幅の減少や普通交付税の縮減に伴い，基金等からの財源投入が懸念されることから，事務事業評価に基づく事業の見直しなど，将来負担の軽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167075</xdr:rowOff>
    </xdr:to>
    <xdr:cxnSp macro="">
      <xdr:nvCxnSpPr>
        <xdr:cNvPr id="444" name="直線コネクタ 443"/>
        <xdr:cNvCxnSpPr/>
      </xdr:nvCxnSpPr>
      <xdr:spPr>
        <a:xfrm flipV="1">
          <a:off x="17018000" y="2370667"/>
          <a:ext cx="0" cy="139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139152</xdr:rowOff>
    </xdr:from>
    <xdr:ext cx="762000" cy="259045"/>
    <xdr:sp macro="" textlink="">
      <xdr:nvSpPr>
        <xdr:cNvPr id="445" name="将来負担の状況最小値テキスト"/>
        <xdr:cNvSpPr txBox="1"/>
      </xdr:nvSpPr>
      <xdr:spPr>
        <a:xfrm>
          <a:off x="17106900" y="37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24</xdr:col>
      <xdr:colOff>469900</xdr:colOff>
      <xdr:row>21</xdr:row>
      <xdr:rowOff>167075</xdr:rowOff>
    </xdr:from>
    <xdr:to>
      <xdr:col>24</xdr:col>
      <xdr:colOff>647700</xdr:colOff>
      <xdr:row>21</xdr:row>
      <xdr:rowOff>167075</xdr:rowOff>
    </xdr:to>
    <xdr:cxnSp macro="">
      <xdr:nvCxnSpPr>
        <xdr:cNvPr id="446" name="直線コネクタ 445"/>
        <xdr:cNvCxnSpPr/>
      </xdr:nvCxnSpPr>
      <xdr:spPr>
        <a:xfrm>
          <a:off x="16929100" y="376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40075</xdr:rowOff>
    </xdr:from>
    <xdr:to>
      <xdr:col>24</xdr:col>
      <xdr:colOff>558800</xdr:colOff>
      <xdr:row>15</xdr:row>
      <xdr:rowOff>24130</xdr:rowOff>
    </xdr:to>
    <xdr:cxnSp macro="">
      <xdr:nvCxnSpPr>
        <xdr:cNvPr id="449" name="直線コネクタ 448"/>
        <xdr:cNvCxnSpPr/>
      </xdr:nvCxnSpPr>
      <xdr:spPr>
        <a:xfrm flipV="1">
          <a:off x="16179800" y="2440375"/>
          <a:ext cx="8382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6014</xdr:rowOff>
    </xdr:from>
    <xdr:ext cx="762000" cy="259045"/>
    <xdr:sp macro="" textlink="">
      <xdr:nvSpPr>
        <xdr:cNvPr id="450" name="将来負担の状況平均値テキスト"/>
        <xdr:cNvSpPr txBox="1"/>
      </xdr:nvSpPr>
      <xdr:spPr>
        <a:xfrm>
          <a:off x="17106900" y="2920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33937</xdr:rowOff>
    </xdr:from>
    <xdr:to>
      <xdr:col>24</xdr:col>
      <xdr:colOff>609600</xdr:colOff>
      <xdr:row>17</xdr:row>
      <xdr:rowOff>135537</xdr:rowOff>
    </xdr:to>
    <xdr:sp macro="" textlink="">
      <xdr:nvSpPr>
        <xdr:cNvPr id="451" name="フローチャート : 判断 450"/>
        <xdr:cNvSpPr/>
      </xdr:nvSpPr>
      <xdr:spPr>
        <a:xfrm>
          <a:off x="169672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24130</xdr:rowOff>
    </xdr:from>
    <xdr:to>
      <xdr:col>23</xdr:col>
      <xdr:colOff>406400</xdr:colOff>
      <xdr:row>15</xdr:row>
      <xdr:rowOff>92498</xdr:rowOff>
    </xdr:to>
    <xdr:cxnSp macro="">
      <xdr:nvCxnSpPr>
        <xdr:cNvPr id="452" name="直線コネクタ 451"/>
        <xdr:cNvCxnSpPr/>
      </xdr:nvCxnSpPr>
      <xdr:spPr>
        <a:xfrm flipV="1">
          <a:off x="15290800" y="259588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100965</xdr:rowOff>
    </xdr:from>
    <xdr:to>
      <xdr:col>23</xdr:col>
      <xdr:colOff>457200</xdr:colOff>
      <xdr:row>18</xdr:row>
      <xdr:rowOff>31115</xdr:rowOff>
    </xdr:to>
    <xdr:sp macro="" textlink="">
      <xdr:nvSpPr>
        <xdr:cNvPr id="453" name="フローチャート : 判断 452"/>
        <xdr:cNvSpPr/>
      </xdr:nvSpPr>
      <xdr:spPr>
        <a:xfrm>
          <a:off x="16129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15892</xdr:rowOff>
    </xdr:from>
    <xdr:ext cx="736600" cy="259045"/>
    <xdr:sp macro="" textlink="">
      <xdr:nvSpPr>
        <xdr:cNvPr id="454" name="テキスト ボックス 453"/>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92498</xdr:rowOff>
    </xdr:from>
    <xdr:to>
      <xdr:col>22</xdr:col>
      <xdr:colOff>203200</xdr:colOff>
      <xdr:row>16</xdr:row>
      <xdr:rowOff>52423</xdr:rowOff>
    </xdr:to>
    <xdr:cxnSp macro="">
      <xdr:nvCxnSpPr>
        <xdr:cNvPr id="455" name="直線コネクタ 454"/>
        <xdr:cNvCxnSpPr/>
      </xdr:nvCxnSpPr>
      <xdr:spPr>
        <a:xfrm flipV="1">
          <a:off x="14401800" y="2664248"/>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34078</xdr:rowOff>
    </xdr:from>
    <xdr:to>
      <xdr:col>22</xdr:col>
      <xdr:colOff>254000</xdr:colOff>
      <xdr:row>18</xdr:row>
      <xdr:rowOff>135678</xdr:rowOff>
    </xdr:to>
    <xdr:sp macro="" textlink="">
      <xdr:nvSpPr>
        <xdr:cNvPr id="456" name="フローチャート : 判断 455"/>
        <xdr:cNvSpPr/>
      </xdr:nvSpPr>
      <xdr:spPr>
        <a:xfrm>
          <a:off x="15240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120455</xdr:rowOff>
    </xdr:from>
    <xdr:ext cx="762000" cy="259045"/>
    <xdr:sp macro="" textlink="">
      <xdr:nvSpPr>
        <xdr:cNvPr id="457" name="テキスト ボックス 456"/>
        <xdr:cNvSpPr txBox="1"/>
      </xdr:nvSpPr>
      <xdr:spPr>
        <a:xfrm>
          <a:off x="14909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52423</xdr:rowOff>
    </xdr:from>
    <xdr:to>
      <xdr:col>21</xdr:col>
      <xdr:colOff>0</xdr:colOff>
      <xdr:row>17</xdr:row>
      <xdr:rowOff>135678</xdr:rowOff>
    </xdr:to>
    <xdr:cxnSp macro="">
      <xdr:nvCxnSpPr>
        <xdr:cNvPr id="458" name="直線コネクタ 457"/>
        <xdr:cNvCxnSpPr/>
      </xdr:nvCxnSpPr>
      <xdr:spPr>
        <a:xfrm flipV="1">
          <a:off x="13512800" y="2795623"/>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137301</xdr:rowOff>
    </xdr:from>
    <xdr:to>
      <xdr:col>21</xdr:col>
      <xdr:colOff>50800</xdr:colOff>
      <xdr:row>19</xdr:row>
      <xdr:rowOff>67451</xdr:rowOff>
    </xdr:to>
    <xdr:sp macro="" textlink="">
      <xdr:nvSpPr>
        <xdr:cNvPr id="459" name="フローチャート : 判断 458"/>
        <xdr:cNvSpPr/>
      </xdr:nvSpPr>
      <xdr:spPr>
        <a:xfrm>
          <a:off x="14351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52228</xdr:rowOff>
    </xdr:from>
    <xdr:ext cx="762000" cy="259045"/>
    <xdr:sp macro="" textlink="">
      <xdr:nvSpPr>
        <xdr:cNvPr id="460" name="テキスト ボックス 459"/>
        <xdr:cNvSpPr txBox="1"/>
      </xdr:nvSpPr>
      <xdr:spPr>
        <a:xfrm>
          <a:off x="14020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54469</xdr:rowOff>
    </xdr:from>
    <xdr:to>
      <xdr:col>19</xdr:col>
      <xdr:colOff>533400</xdr:colOff>
      <xdr:row>20</xdr:row>
      <xdr:rowOff>156069</xdr:rowOff>
    </xdr:to>
    <xdr:sp macro="" textlink="">
      <xdr:nvSpPr>
        <xdr:cNvPr id="461" name="フローチャート : 判断 460"/>
        <xdr:cNvSpPr/>
      </xdr:nvSpPr>
      <xdr:spPr>
        <a:xfrm>
          <a:off x="13462000" y="34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140846</xdr:rowOff>
    </xdr:from>
    <xdr:ext cx="762000" cy="259045"/>
    <xdr:sp macro="" textlink="">
      <xdr:nvSpPr>
        <xdr:cNvPr id="462" name="テキスト ボックス 461"/>
        <xdr:cNvSpPr txBox="1"/>
      </xdr:nvSpPr>
      <xdr:spPr>
        <a:xfrm>
          <a:off x="13131800" y="3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160725</xdr:rowOff>
    </xdr:from>
    <xdr:to>
      <xdr:col>24</xdr:col>
      <xdr:colOff>609600</xdr:colOff>
      <xdr:row>14</xdr:row>
      <xdr:rowOff>90875</xdr:rowOff>
    </xdr:to>
    <xdr:sp macro="" textlink="">
      <xdr:nvSpPr>
        <xdr:cNvPr id="468" name="円/楕円 467"/>
        <xdr:cNvSpPr/>
      </xdr:nvSpPr>
      <xdr:spPr>
        <a:xfrm>
          <a:off x="169672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82002</xdr:rowOff>
    </xdr:from>
    <xdr:ext cx="762000" cy="259045"/>
    <xdr:sp macro="" textlink="">
      <xdr:nvSpPr>
        <xdr:cNvPr id="469" name="将来負担の状況該当値テキスト"/>
        <xdr:cNvSpPr txBox="1"/>
      </xdr:nvSpPr>
      <xdr:spPr>
        <a:xfrm>
          <a:off x="17106900" y="231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144780</xdr:rowOff>
    </xdr:from>
    <xdr:to>
      <xdr:col>23</xdr:col>
      <xdr:colOff>457200</xdr:colOff>
      <xdr:row>15</xdr:row>
      <xdr:rowOff>74930</xdr:rowOff>
    </xdr:to>
    <xdr:sp macro="" textlink="">
      <xdr:nvSpPr>
        <xdr:cNvPr id="470" name="円/楕円 469"/>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85107</xdr:rowOff>
    </xdr:from>
    <xdr:ext cx="736600" cy="259045"/>
    <xdr:sp macro="" textlink="">
      <xdr:nvSpPr>
        <xdr:cNvPr id="471" name="テキスト ボックス 470"/>
        <xdr:cNvSpPr txBox="1"/>
      </xdr:nvSpPr>
      <xdr:spPr>
        <a:xfrm>
          <a:off x="15798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41698</xdr:rowOff>
    </xdr:from>
    <xdr:to>
      <xdr:col>22</xdr:col>
      <xdr:colOff>254000</xdr:colOff>
      <xdr:row>15</xdr:row>
      <xdr:rowOff>143298</xdr:rowOff>
    </xdr:to>
    <xdr:sp macro="" textlink="">
      <xdr:nvSpPr>
        <xdr:cNvPr id="472" name="円/楕円 471"/>
        <xdr:cNvSpPr/>
      </xdr:nvSpPr>
      <xdr:spPr>
        <a:xfrm>
          <a:off x="15240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153475</xdr:rowOff>
    </xdr:from>
    <xdr:ext cx="762000" cy="259045"/>
    <xdr:sp macro="" textlink="">
      <xdr:nvSpPr>
        <xdr:cNvPr id="473" name="テキスト ボックス 472"/>
        <xdr:cNvSpPr txBox="1"/>
      </xdr:nvSpPr>
      <xdr:spPr>
        <a:xfrm>
          <a:off x="14909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1623</xdr:rowOff>
    </xdr:from>
    <xdr:to>
      <xdr:col>21</xdr:col>
      <xdr:colOff>50800</xdr:colOff>
      <xdr:row>16</xdr:row>
      <xdr:rowOff>103223</xdr:rowOff>
    </xdr:to>
    <xdr:sp macro="" textlink="">
      <xdr:nvSpPr>
        <xdr:cNvPr id="474" name="円/楕円 473"/>
        <xdr:cNvSpPr/>
      </xdr:nvSpPr>
      <xdr:spPr>
        <a:xfrm>
          <a:off x="14351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113400</xdr:rowOff>
    </xdr:from>
    <xdr:ext cx="762000" cy="259045"/>
    <xdr:sp macro="" textlink="">
      <xdr:nvSpPr>
        <xdr:cNvPr id="475" name="テキスト ボックス 474"/>
        <xdr:cNvSpPr txBox="1"/>
      </xdr:nvSpPr>
      <xdr:spPr>
        <a:xfrm>
          <a:off x="14020800" y="251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84878</xdr:rowOff>
    </xdr:from>
    <xdr:to>
      <xdr:col>19</xdr:col>
      <xdr:colOff>533400</xdr:colOff>
      <xdr:row>18</xdr:row>
      <xdr:rowOff>15028</xdr:rowOff>
    </xdr:to>
    <xdr:sp macro="" textlink="">
      <xdr:nvSpPr>
        <xdr:cNvPr id="476" name="円/楕円 475"/>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25205</xdr:rowOff>
    </xdr:from>
    <xdr:ext cx="762000" cy="259045"/>
    <xdr:sp macro="" textlink="">
      <xdr:nvSpPr>
        <xdr:cNvPr id="477" name="テキスト ボックス 476"/>
        <xdr:cNvSpPr txBox="1"/>
      </xdr:nvSpPr>
      <xdr:spPr>
        <a:xfrm>
          <a:off x="13131800" y="276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
23,046
303.90
15,630,198
14,288,181
1,282,264
8,963,630
15,223,691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定員</a:t>
          </a:r>
          <a:r>
            <a:rPr kumimoji="0" lang="ja-JP" altLang="en-US" sz="1200" b="0" i="0" u="none" strike="noStrike" kern="0" cap="none" spc="0" normalizeH="0" baseline="0" noProof="0">
              <a:ln>
                <a:noFill/>
              </a:ln>
              <a:solidFill>
                <a:prstClr val="black"/>
              </a:solidFill>
              <a:effectLst/>
              <a:uLnTx/>
              <a:uFillTx/>
              <a:latin typeface="+mn-lt"/>
              <a:ea typeface="+mn-ea"/>
              <a:cs typeface="+mn-cs"/>
            </a:rPr>
            <a:t>管理</a:t>
          </a:r>
          <a:r>
            <a:rPr kumimoji="0" lang="ja-JP" altLang="ja-JP" sz="1200" b="0" i="0" u="none" strike="noStrike" kern="0" cap="none" spc="0" normalizeH="0" baseline="0" noProof="0">
              <a:ln>
                <a:noFill/>
              </a:ln>
              <a:solidFill>
                <a:prstClr val="black"/>
              </a:solidFill>
              <a:effectLst/>
              <a:uLnTx/>
              <a:uFillTx/>
              <a:latin typeface="+mn-lt"/>
              <a:ea typeface="+mn-ea"/>
              <a:cs typeface="+mn-cs"/>
            </a:rPr>
            <a:t>計画により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中長期的な視点で</a:t>
          </a:r>
          <a:r>
            <a:rPr kumimoji="0" lang="ja-JP" altLang="ja-JP" sz="1200" b="0" i="0" u="none" strike="noStrike" kern="0" cap="none" spc="0" normalizeH="0" baseline="0" noProof="0">
              <a:ln>
                <a:noFill/>
              </a:ln>
              <a:solidFill>
                <a:prstClr val="black"/>
              </a:solidFill>
              <a:effectLst/>
              <a:uLnTx/>
              <a:uFillTx/>
              <a:latin typeface="+mn-lt"/>
              <a:ea typeface="+mn-ea"/>
              <a:cs typeface="+mn-cs"/>
            </a:rPr>
            <a:t>職員数</a:t>
          </a:r>
          <a:r>
            <a:rPr kumimoji="0" lang="ja-JP" altLang="en-US" sz="1200" b="0" i="0" u="none" strike="noStrike" kern="0" cap="none" spc="0" normalizeH="0" baseline="0" noProof="0">
              <a:ln>
                <a:noFill/>
              </a:ln>
              <a:solidFill>
                <a:prstClr val="black"/>
              </a:solidFill>
              <a:effectLst/>
              <a:uLnTx/>
              <a:uFillTx/>
              <a:latin typeface="+mn-lt"/>
              <a:ea typeface="+mn-ea"/>
              <a:cs typeface="+mn-cs"/>
            </a:rPr>
            <a:t>の調整を行いながら</a:t>
          </a:r>
          <a:r>
            <a:rPr kumimoji="0" lang="ja-JP" altLang="ja-JP" sz="1200" b="0" i="0" u="none" strike="noStrike" kern="0" cap="none" spc="0" normalizeH="0" baseline="0" noProof="0">
              <a:ln>
                <a:noFill/>
              </a:ln>
              <a:solidFill>
                <a:prstClr val="black"/>
              </a:solidFill>
              <a:effectLst/>
              <a:uLnTx/>
              <a:uFillTx/>
              <a:latin typeface="+mn-lt"/>
              <a:ea typeface="+mn-ea"/>
              <a:cs typeface="+mn-cs"/>
            </a:rPr>
            <a:t>人件費の</a:t>
          </a:r>
          <a:r>
            <a:rPr kumimoji="0" lang="ja-JP" altLang="en-US" sz="1200" b="0" i="0" u="none" strike="noStrike" kern="0" cap="none" spc="0" normalizeH="0" baseline="0" noProof="0">
              <a:ln>
                <a:noFill/>
              </a:ln>
              <a:solidFill>
                <a:prstClr val="black"/>
              </a:solidFill>
              <a:effectLst/>
              <a:uLnTx/>
              <a:uFillTx/>
              <a:latin typeface="+mn-lt"/>
              <a:ea typeface="+mn-ea"/>
              <a:cs typeface="+mn-cs"/>
            </a:rPr>
            <a:t>抑制に努めている。平成２６年度は給与改定等による増により構成比もやや高くなっており，類似団体の中では最も高い比率となっている。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a:t>
          </a:r>
          <a:r>
            <a:rPr kumimoji="0" lang="ja-JP" altLang="en-US" sz="1200" b="0" i="0" u="none" strike="noStrike" kern="0" cap="none" spc="0" normalizeH="0" baseline="0" noProof="0">
              <a:ln>
                <a:noFill/>
              </a:ln>
              <a:solidFill>
                <a:prstClr val="black"/>
              </a:solidFill>
              <a:effectLst/>
              <a:uLnTx/>
              <a:uFillTx/>
              <a:latin typeface="+mn-lt"/>
              <a:ea typeface="+mn-ea"/>
              <a:cs typeface="+mn-cs"/>
            </a:rPr>
            <a:t>においても多様化する行政需要等も考慮しながら</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人件費の</a:t>
          </a:r>
          <a:r>
            <a:rPr kumimoji="0" lang="ja-JP" altLang="en-US" sz="1200" b="0" i="0" u="none" strike="noStrike" kern="0" cap="none" spc="0" normalizeH="0" baseline="0" noProof="0">
              <a:ln>
                <a:noFill/>
              </a:ln>
              <a:solidFill>
                <a:prstClr val="black"/>
              </a:solidFill>
              <a:effectLst/>
              <a:uLnTx/>
              <a:uFillTx/>
              <a:latin typeface="+mn-lt"/>
              <a:ea typeface="+mn-ea"/>
              <a:cs typeface="+mn-cs"/>
            </a:rPr>
            <a:t>抑制，</a:t>
          </a:r>
          <a:r>
            <a:rPr kumimoji="0" lang="ja-JP" altLang="ja-JP" sz="1200" b="0" i="0" u="none" strike="noStrike" kern="0" cap="none" spc="0" normalizeH="0" baseline="0" noProof="0">
              <a:ln>
                <a:noFill/>
              </a:ln>
              <a:solidFill>
                <a:prstClr val="black"/>
              </a:solidFill>
              <a:effectLst/>
              <a:uLnTx/>
              <a:uFillTx/>
              <a:latin typeface="+mn-lt"/>
              <a:ea typeface="+mn-ea"/>
              <a:cs typeface="+mn-cs"/>
            </a:rPr>
            <a:t>削減に努める。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40</xdr:row>
      <xdr:rowOff>25400</xdr:rowOff>
    </xdr:to>
    <xdr:cxnSp macro="">
      <xdr:nvCxnSpPr>
        <xdr:cNvPr id="59" name="直線コネクタ 58"/>
        <xdr:cNvCxnSpPr/>
      </xdr:nvCxnSpPr>
      <xdr:spPr>
        <a:xfrm flipV="1">
          <a:off x="4826000" y="56007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168927</xdr:rowOff>
    </xdr:from>
    <xdr:ext cx="762000" cy="259045"/>
    <xdr:sp macro="" textlink="">
      <xdr:nvSpPr>
        <xdr:cNvPr id="60" name="人件費最小値テキスト"/>
        <xdr:cNvSpPr txBox="1"/>
      </xdr:nvSpPr>
      <xdr:spPr>
        <a:xfrm>
          <a:off x="4914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40</xdr:row>
      <xdr:rowOff>25400</xdr:rowOff>
    </xdr:from>
    <xdr:to>
      <xdr:col>7</xdr:col>
      <xdr:colOff>104775</xdr:colOff>
      <xdr:row>40</xdr:row>
      <xdr:rowOff>25400</xdr:rowOff>
    </xdr:to>
    <xdr:cxnSp macro="">
      <xdr:nvCxnSpPr>
        <xdr:cNvPr id="61" name="直線コネクタ 60"/>
        <xdr:cNvCxnSpPr/>
      </xdr:nvCxnSpPr>
      <xdr:spPr>
        <a:xfrm>
          <a:off x="47371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2"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3" name="直線コネクタ 62"/>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0</xdr:rowOff>
    </xdr:from>
    <xdr:to>
      <xdr:col>7</xdr:col>
      <xdr:colOff>15875</xdr:colOff>
      <xdr:row>40</xdr:row>
      <xdr:rowOff>25400</xdr:rowOff>
    </xdr:to>
    <xdr:cxnSp macro="">
      <xdr:nvCxnSpPr>
        <xdr:cNvPr id="64" name="直線コネクタ 63"/>
        <xdr:cNvCxnSpPr/>
      </xdr:nvCxnSpPr>
      <xdr:spPr>
        <a:xfrm>
          <a:off x="3987800" y="6858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31750</xdr:rowOff>
    </xdr:from>
    <xdr:to>
      <xdr:col>7</xdr:col>
      <xdr:colOff>66675</xdr:colOff>
      <xdr:row>37</xdr:row>
      <xdr:rowOff>133350</xdr:rowOff>
    </xdr:to>
    <xdr:sp macro="" textlink="">
      <xdr:nvSpPr>
        <xdr:cNvPr id="66" name="フローチャート : 判断 65"/>
        <xdr:cNvSpPr/>
      </xdr:nvSpPr>
      <xdr:spPr>
        <a:xfrm>
          <a:off x="4775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0</xdr:rowOff>
    </xdr:from>
    <xdr:to>
      <xdr:col>5</xdr:col>
      <xdr:colOff>549275</xdr:colOff>
      <xdr:row>41</xdr:row>
      <xdr:rowOff>31750</xdr:rowOff>
    </xdr:to>
    <xdr:cxnSp macro="">
      <xdr:nvCxnSpPr>
        <xdr:cNvPr id="67" name="直線コネクタ 66"/>
        <xdr:cNvCxnSpPr/>
      </xdr:nvCxnSpPr>
      <xdr:spPr>
        <a:xfrm flipV="1">
          <a:off x="3098800" y="685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152400</xdr:rowOff>
    </xdr:from>
    <xdr:to>
      <xdr:col>5</xdr:col>
      <xdr:colOff>600075</xdr:colOff>
      <xdr:row>37</xdr:row>
      <xdr:rowOff>82550</xdr:rowOff>
    </xdr:to>
    <xdr:sp macro="" textlink="">
      <xdr:nvSpPr>
        <xdr:cNvPr id="68" name="フローチャート : 判断 67"/>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69" name="テキスト ボックス 68"/>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31750</xdr:rowOff>
    </xdr:from>
    <xdr:to>
      <xdr:col>4</xdr:col>
      <xdr:colOff>346075</xdr:colOff>
      <xdr:row>41</xdr:row>
      <xdr:rowOff>69850</xdr:rowOff>
    </xdr:to>
    <xdr:cxnSp macro="">
      <xdr:nvCxnSpPr>
        <xdr:cNvPr id="70" name="直線コネクタ 69"/>
        <xdr:cNvCxnSpPr/>
      </xdr:nvCxnSpPr>
      <xdr:spPr>
        <a:xfrm flipV="1">
          <a:off x="2209800" y="706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1" name="フローチャート : 判断 70"/>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2" name="テキスト ボックス 71"/>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0</xdr:rowOff>
    </xdr:from>
    <xdr:to>
      <xdr:col>3</xdr:col>
      <xdr:colOff>142875</xdr:colOff>
      <xdr:row>41</xdr:row>
      <xdr:rowOff>69850</xdr:rowOff>
    </xdr:to>
    <xdr:cxnSp macro="">
      <xdr:nvCxnSpPr>
        <xdr:cNvPr id="73" name="直線コネクタ 72"/>
        <xdr:cNvCxnSpPr/>
      </xdr:nvCxnSpPr>
      <xdr:spPr>
        <a:xfrm>
          <a:off x="1320800" y="6858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133350</xdr:rowOff>
    </xdr:from>
    <xdr:to>
      <xdr:col>3</xdr:col>
      <xdr:colOff>193675</xdr:colOff>
      <xdr:row>38</xdr:row>
      <xdr:rowOff>63500</xdr:rowOff>
    </xdr:to>
    <xdr:sp macro="" textlink="">
      <xdr:nvSpPr>
        <xdr:cNvPr id="74" name="フローチャート : 判断 73"/>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73677</xdr:rowOff>
    </xdr:from>
    <xdr:ext cx="762000" cy="259045"/>
    <xdr:sp macro="" textlink="">
      <xdr:nvSpPr>
        <xdr:cNvPr id="75" name="テキスト ボックス 74"/>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6" name="フローチャート :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146050</xdr:rowOff>
    </xdr:from>
    <xdr:to>
      <xdr:col>7</xdr:col>
      <xdr:colOff>66675</xdr:colOff>
      <xdr:row>40</xdr:row>
      <xdr:rowOff>76200</xdr:rowOff>
    </xdr:to>
    <xdr:sp macro="" textlink="">
      <xdr:nvSpPr>
        <xdr:cNvPr id="83" name="円/楕円 82"/>
        <xdr:cNvSpPr/>
      </xdr:nvSpPr>
      <xdr:spPr>
        <a:xfrm>
          <a:off x="4775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54627</xdr:rowOff>
    </xdr:from>
    <xdr:ext cx="762000" cy="259045"/>
    <xdr:sp macro="" textlink="">
      <xdr:nvSpPr>
        <xdr:cNvPr id="84" name="人件費該当値テキスト"/>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120650</xdr:rowOff>
    </xdr:from>
    <xdr:to>
      <xdr:col>5</xdr:col>
      <xdr:colOff>600075</xdr:colOff>
      <xdr:row>40</xdr:row>
      <xdr:rowOff>50800</xdr:rowOff>
    </xdr:to>
    <xdr:sp macro="" textlink="">
      <xdr:nvSpPr>
        <xdr:cNvPr id="85" name="円/楕円 84"/>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35577</xdr:rowOff>
    </xdr:from>
    <xdr:ext cx="736600" cy="259045"/>
    <xdr:sp macro="" textlink="">
      <xdr:nvSpPr>
        <xdr:cNvPr id="86" name="テキスト ボックス 85"/>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152400</xdr:rowOff>
    </xdr:from>
    <xdr:to>
      <xdr:col>4</xdr:col>
      <xdr:colOff>396875</xdr:colOff>
      <xdr:row>41</xdr:row>
      <xdr:rowOff>82550</xdr:rowOff>
    </xdr:to>
    <xdr:sp macro="" textlink="">
      <xdr:nvSpPr>
        <xdr:cNvPr id="87" name="円/楕円 86"/>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67327</xdr:rowOff>
    </xdr:from>
    <xdr:ext cx="762000" cy="259045"/>
    <xdr:sp macro="" textlink="">
      <xdr:nvSpPr>
        <xdr:cNvPr id="88" name="テキスト ボックス 87"/>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89" name="円/楕円 88"/>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0" name="テキスト ボックス 89"/>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120650</xdr:rowOff>
    </xdr:from>
    <xdr:to>
      <xdr:col>1</xdr:col>
      <xdr:colOff>676275</xdr:colOff>
      <xdr:row>40</xdr:row>
      <xdr:rowOff>50800</xdr:rowOff>
    </xdr:to>
    <xdr:sp macro="" textlink="">
      <xdr:nvSpPr>
        <xdr:cNvPr id="91" name="円/楕円 90"/>
        <xdr:cNvSpPr/>
      </xdr:nvSpPr>
      <xdr:spPr>
        <a:xfrm>
          <a:off x="1270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35577</xdr:rowOff>
    </xdr:from>
    <xdr:ext cx="762000" cy="259045"/>
    <xdr:sp macro="" textlink="">
      <xdr:nvSpPr>
        <xdr:cNvPr id="92" name="テキスト ボックス 91"/>
        <xdr:cNvSpPr txBox="1"/>
      </xdr:nvSpPr>
      <xdr:spPr>
        <a:xfrm>
          <a:off x="939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行革大綱の取り組みによる歳出削減の効果もあり，類似団体の中では比較的低い構成率となっているものの，委託料等の増などにより，比率が増加傾向にある。</a:t>
          </a:r>
          <a:r>
            <a:rPr kumimoji="0" lang="ja-JP" altLang="ja-JP" sz="1200" b="0" i="0" u="none" strike="noStrike" kern="0" cap="none" spc="0" normalizeH="0" baseline="0" noProof="0">
              <a:ln>
                <a:noFill/>
              </a:ln>
              <a:solidFill>
                <a:prstClr val="black"/>
              </a:solidFill>
              <a:effectLst/>
              <a:uLnTx/>
              <a:uFillTx/>
              <a:latin typeface="+mn-lt"/>
              <a:ea typeface="+mn-ea"/>
              <a:cs typeface="+mn-cs"/>
            </a:rPr>
            <a:t>今後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公共施設の維持経費の増大</a:t>
          </a:r>
          <a:r>
            <a:rPr kumimoji="0" lang="ja-JP" altLang="en-US" sz="1200" b="0" i="0" u="none" strike="noStrike" kern="0" cap="none" spc="0" normalizeH="0" baseline="0" noProof="0">
              <a:ln>
                <a:noFill/>
              </a:ln>
              <a:solidFill>
                <a:prstClr val="black"/>
              </a:solidFill>
              <a:effectLst/>
              <a:uLnTx/>
              <a:uFillTx/>
              <a:latin typeface="+mn-lt"/>
              <a:ea typeface="+mn-ea"/>
              <a:cs typeface="+mn-cs"/>
            </a:rPr>
            <a:t>などが見込まれることから，今後，「公共施設等総合管理計画」の策定により，計画的な</a:t>
          </a:r>
          <a:r>
            <a:rPr kumimoji="0" lang="ja-JP" altLang="ja-JP" sz="1200" b="0" i="0" u="none" strike="noStrike" kern="0" cap="none" spc="0" normalizeH="0" baseline="0" noProof="0">
              <a:ln>
                <a:noFill/>
              </a:ln>
              <a:solidFill>
                <a:prstClr val="black"/>
              </a:solidFill>
              <a:effectLst/>
              <a:uLnTx/>
              <a:uFillTx/>
              <a:latin typeface="+mn-lt"/>
              <a:ea typeface="+mn-ea"/>
              <a:cs typeface="+mn-cs"/>
            </a:rPr>
            <a:t>公共施設の</a:t>
          </a:r>
          <a:r>
            <a:rPr kumimoji="0" lang="ja-JP" altLang="en-US" sz="1200" b="0" i="0" u="none" strike="noStrike" kern="0" cap="none" spc="0" normalizeH="0" baseline="0" noProof="0">
              <a:ln>
                <a:noFill/>
              </a:ln>
              <a:solidFill>
                <a:prstClr val="black"/>
              </a:solidFill>
              <a:effectLst/>
              <a:uLnTx/>
              <a:uFillTx/>
              <a:latin typeface="+mn-lt"/>
              <a:ea typeface="+mn-ea"/>
              <a:cs typeface="+mn-cs"/>
            </a:rPr>
            <a:t>管理運営に基づき，</a:t>
          </a:r>
          <a:r>
            <a:rPr kumimoji="0" lang="ja-JP" altLang="ja-JP" sz="1200" b="0" i="0" u="none" strike="noStrike" kern="0" cap="none" spc="0" normalizeH="0" baseline="0" noProof="0">
              <a:ln>
                <a:noFill/>
              </a:ln>
              <a:solidFill>
                <a:prstClr val="black"/>
              </a:solidFill>
              <a:effectLst/>
              <a:uLnTx/>
              <a:uFillTx/>
              <a:latin typeface="+mn-lt"/>
              <a:ea typeface="+mn-ea"/>
              <a:cs typeface="+mn-cs"/>
            </a:rPr>
            <a:t>施設の統廃合や民営化を</a:t>
          </a:r>
          <a:r>
            <a:rPr kumimoji="0" lang="ja-JP" altLang="en-US" sz="1200" b="0" i="0" u="none" strike="noStrike" kern="0" cap="none" spc="0" normalizeH="0" baseline="0" noProof="0">
              <a:ln>
                <a:noFill/>
              </a:ln>
              <a:solidFill>
                <a:prstClr val="black"/>
              </a:solidFill>
              <a:effectLst/>
              <a:uLnTx/>
              <a:uFillTx/>
              <a:latin typeface="+mn-lt"/>
              <a:ea typeface="+mn-ea"/>
              <a:cs typeface="+mn-cs"/>
            </a:rPr>
            <a:t>含め，</a:t>
          </a:r>
          <a:r>
            <a:rPr kumimoji="0" lang="ja-JP" altLang="ja-JP" sz="1200" b="0" i="0" u="none" strike="noStrike" kern="0" cap="none" spc="0" normalizeH="0" baseline="0" noProof="0">
              <a:ln>
                <a:noFill/>
              </a:ln>
              <a:solidFill>
                <a:prstClr val="black"/>
              </a:solidFill>
              <a:effectLst/>
              <a:uLnTx/>
              <a:uFillTx/>
              <a:latin typeface="+mn-lt"/>
              <a:ea typeface="+mn-ea"/>
              <a:cs typeface="+mn-cs"/>
            </a:rPr>
            <a:t>管理経費の抑制に努める。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69850</xdr:rowOff>
    </xdr:from>
    <xdr:to>
      <xdr:col>24</xdr:col>
      <xdr:colOff>31750</xdr:colOff>
      <xdr:row>21</xdr:row>
      <xdr:rowOff>53522</xdr:rowOff>
    </xdr:to>
    <xdr:cxnSp macro="">
      <xdr:nvCxnSpPr>
        <xdr:cNvPr id="122" name="直線コネクタ 121"/>
        <xdr:cNvCxnSpPr/>
      </xdr:nvCxnSpPr>
      <xdr:spPr>
        <a:xfrm flipV="1">
          <a:off x="16510000" y="2641600"/>
          <a:ext cx="0" cy="101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3"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4" name="直線コネクタ 123"/>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156227</xdr:rowOff>
    </xdr:from>
    <xdr:ext cx="762000" cy="259045"/>
    <xdr:sp macro="" textlink="">
      <xdr:nvSpPr>
        <xdr:cNvPr id="125" name="物件費最大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15</xdr:row>
      <xdr:rowOff>69850</xdr:rowOff>
    </xdr:from>
    <xdr:to>
      <xdr:col>24</xdr:col>
      <xdr:colOff>120650</xdr:colOff>
      <xdr:row>15</xdr:row>
      <xdr:rowOff>69850</xdr:rowOff>
    </xdr:to>
    <xdr:cxnSp macro="">
      <xdr:nvCxnSpPr>
        <xdr:cNvPr id="126" name="直線コネクタ 125"/>
        <xdr:cNvCxnSpPr/>
      </xdr:nvCxnSpPr>
      <xdr:spPr>
        <a:xfrm>
          <a:off x="16421100" y="264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151493</xdr:rowOff>
    </xdr:to>
    <xdr:cxnSp macro="">
      <xdr:nvCxnSpPr>
        <xdr:cNvPr id="127" name="直線コネクタ 126"/>
        <xdr:cNvCxnSpPr/>
      </xdr:nvCxnSpPr>
      <xdr:spPr>
        <a:xfrm>
          <a:off x="15671800" y="2559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28"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29" name="フローチャート : 判断 128"/>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110671</xdr:rowOff>
    </xdr:from>
    <xdr:to>
      <xdr:col>22</xdr:col>
      <xdr:colOff>565150</xdr:colOff>
      <xdr:row>14</xdr:row>
      <xdr:rowOff>159657</xdr:rowOff>
    </xdr:to>
    <xdr:cxnSp macro="">
      <xdr:nvCxnSpPr>
        <xdr:cNvPr id="130" name="直線コネクタ 129"/>
        <xdr:cNvCxnSpPr/>
      </xdr:nvCxnSpPr>
      <xdr:spPr>
        <a:xfrm>
          <a:off x="14782800" y="25109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92529</xdr:rowOff>
    </xdr:from>
    <xdr:to>
      <xdr:col>22</xdr:col>
      <xdr:colOff>615950</xdr:colOff>
      <xdr:row>17</xdr:row>
      <xdr:rowOff>22679</xdr:rowOff>
    </xdr:to>
    <xdr:sp macro="" textlink="">
      <xdr:nvSpPr>
        <xdr:cNvPr id="131" name="フローチャート : 判断 130"/>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32" name="テキスト ボックス 131"/>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110671</xdr:rowOff>
    </xdr:to>
    <xdr:cxnSp macro="">
      <xdr:nvCxnSpPr>
        <xdr:cNvPr id="133" name="直線コネクタ 132"/>
        <xdr:cNvCxnSpPr/>
      </xdr:nvCxnSpPr>
      <xdr:spPr>
        <a:xfrm>
          <a:off x="13893800" y="23640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10886</xdr:rowOff>
    </xdr:from>
    <xdr:to>
      <xdr:col>21</xdr:col>
      <xdr:colOff>412750</xdr:colOff>
      <xdr:row>16</xdr:row>
      <xdr:rowOff>112486</xdr:rowOff>
    </xdr:to>
    <xdr:sp macro="" textlink="">
      <xdr:nvSpPr>
        <xdr:cNvPr id="134" name="フローチャート : 判断 133"/>
        <xdr:cNvSpPr/>
      </xdr:nvSpPr>
      <xdr:spPr>
        <a:xfrm>
          <a:off x="14732000" y="27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97263</xdr:rowOff>
    </xdr:from>
    <xdr:ext cx="762000" cy="259045"/>
    <xdr:sp macro="" textlink="">
      <xdr:nvSpPr>
        <xdr:cNvPr id="135" name="テキスト ボックス 134"/>
        <xdr:cNvSpPr txBox="1"/>
      </xdr:nvSpPr>
      <xdr:spPr>
        <a:xfrm>
          <a:off x="14401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4536</xdr:rowOff>
    </xdr:from>
    <xdr:to>
      <xdr:col>20</xdr:col>
      <xdr:colOff>158750</xdr:colOff>
      <xdr:row>13</xdr:row>
      <xdr:rowOff>135164</xdr:rowOff>
    </xdr:to>
    <xdr:cxnSp macro="">
      <xdr:nvCxnSpPr>
        <xdr:cNvPr id="136" name="直線コネクタ 135"/>
        <xdr:cNvCxnSpPr/>
      </xdr:nvCxnSpPr>
      <xdr:spPr>
        <a:xfrm>
          <a:off x="13004800" y="223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117021</xdr:rowOff>
    </xdr:from>
    <xdr:to>
      <xdr:col>20</xdr:col>
      <xdr:colOff>209550</xdr:colOff>
      <xdr:row>16</xdr:row>
      <xdr:rowOff>47171</xdr:rowOff>
    </xdr:to>
    <xdr:sp macro="" textlink="">
      <xdr:nvSpPr>
        <xdr:cNvPr id="137" name="フローチャート : 判断 136"/>
        <xdr:cNvSpPr/>
      </xdr:nvSpPr>
      <xdr:spPr>
        <a:xfrm>
          <a:off x="13843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31948</xdr:rowOff>
    </xdr:from>
    <xdr:ext cx="762000" cy="259045"/>
    <xdr:sp macro="" textlink="">
      <xdr:nvSpPr>
        <xdr:cNvPr id="138" name="テキスト ボックス 137"/>
        <xdr:cNvSpPr txBox="1"/>
      </xdr:nvSpPr>
      <xdr:spPr>
        <a:xfrm>
          <a:off x="13512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59871</xdr:rowOff>
    </xdr:from>
    <xdr:to>
      <xdr:col>19</xdr:col>
      <xdr:colOff>6350</xdr:colOff>
      <xdr:row>14</xdr:row>
      <xdr:rowOff>161471</xdr:rowOff>
    </xdr:to>
    <xdr:sp macro="" textlink="">
      <xdr:nvSpPr>
        <xdr:cNvPr id="139" name="フローチャート : 判断 138"/>
        <xdr:cNvSpPr/>
      </xdr:nvSpPr>
      <xdr:spPr>
        <a:xfrm>
          <a:off x="12954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146248</xdr:rowOff>
    </xdr:from>
    <xdr:ext cx="762000" cy="259045"/>
    <xdr:sp macro="" textlink="">
      <xdr:nvSpPr>
        <xdr:cNvPr id="140" name="テキスト ボックス 139"/>
        <xdr:cNvSpPr txBox="1"/>
      </xdr:nvSpPr>
      <xdr:spPr>
        <a:xfrm>
          <a:off x="12623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6" name="円/楕円 145"/>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9270</xdr:rowOff>
    </xdr:from>
    <xdr:ext cx="762000" cy="259045"/>
    <xdr:sp macro="" textlink="">
      <xdr:nvSpPr>
        <xdr:cNvPr id="147" name="物件費該当値テキスト"/>
        <xdr:cNvSpPr txBox="1"/>
      </xdr:nvSpPr>
      <xdr:spPr>
        <a:xfrm>
          <a:off x="16598900" y="25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48" name="円/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59871</xdr:rowOff>
    </xdr:from>
    <xdr:to>
      <xdr:col>21</xdr:col>
      <xdr:colOff>412750</xdr:colOff>
      <xdr:row>14</xdr:row>
      <xdr:rowOff>161471</xdr:rowOff>
    </xdr:to>
    <xdr:sp macro="" textlink="">
      <xdr:nvSpPr>
        <xdr:cNvPr id="150" name="円/楕円 149"/>
        <xdr:cNvSpPr/>
      </xdr:nvSpPr>
      <xdr:spPr>
        <a:xfrm>
          <a:off x="14732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198</xdr:rowOff>
    </xdr:from>
    <xdr:ext cx="762000" cy="259045"/>
    <xdr:sp macro="" textlink="">
      <xdr:nvSpPr>
        <xdr:cNvPr id="151" name="テキスト ボックス 150"/>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2" name="円/楕円 151"/>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3" name="テキスト ボックス 152"/>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125186</xdr:rowOff>
    </xdr:from>
    <xdr:to>
      <xdr:col>19</xdr:col>
      <xdr:colOff>6350</xdr:colOff>
      <xdr:row>13</xdr:row>
      <xdr:rowOff>55336</xdr:rowOff>
    </xdr:to>
    <xdr:sp macro="" textlink="">
      <xdr:nvSpPr>
        <xdr:cNvPr id="154" name="円/楕円 153"/>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65513</xdr:rowOff>
    </xdr:from>
    <xdr:ext cx="762000" cy="259045"/>
    <xdr:sp macro="" textlink="">
      <xdr:nvSpPr>
        <xdr:cNvPr id="155" name="テキスト ボックス 154"/>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mn-lt"/>
              <a:ea typeface="+mn-ea"/>
              <a:cs typeface="+mn-cs"/>
            </a:rPr>
            <a:t>     少子高齢化が進行し，福祉サービスが充実・高度化する中で，制度に基づく障害福祉サービス費，保育所運営費，老人保護措置費等に加え，町の政策による特例加算等により大きく伸びている。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今後，資格審査等の適正化や特別加算の見直し</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により扶助費の急激な上昇に歯止めをかけるよう</a:t>
          </a:r>
          <a:r>
            <a:rPr kumimoji="0" lang="ja-JP" altLang="en-US" sz="1200" b="0" i="0" u="none" strike="noStrike" kern="0" cap="none" spc="0" normalizeH="0" baseline="0" noProof="0">
              <a:ln>
                <a:noFill/>
              </a:ln>
              <a:solidFill>
                <a:prstClr val="black"/>
              </a:solidFill>
              <a:effectLst/>
              <a:uLnTx/>
              <a:uFillTx/>
              <a:latin typeface="+mn-lt"/>
              <a:ea typeface="+mn-ea"/>
              <a:cs typeface="+mn-cs"/>
            </a:rPr>
            <a:t>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62</xdr:row>
      <xdr:rowOff>50800</xdr:rowOff>
    </xdr:to>
    <xdr:cxnSp macro="">
      <xdr:nvCxnSpPr>
        <xdr:cNvPr id="183" name="直線コネクタ 182"/>
        <xdr:cNvCxnSpPr/>
      </xdr:nvCxnSpPr>
      <xdr:spPr>
        <a:xfrm flipV="1">
          <a:off x="4826000" y="9290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6"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7" name="直線コネクタ 186"/>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107950</xdr:rowOff>
    </xdr:to>
    <xdr:cxnSp macro="">
      <xdr:nvCxnSpPr>
        <xdr:cNvPr id="188" name="直線コネクタ 187"/>
        <xdr:cNvCxnSpPr/>
      </xdr:nvCxnSpPr>
      <xdr:spPr>
        <a:xfrm>
          <a:off x="3987800" y="9975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16527</xdr:rowOff>
    </xdr:from>
    <xdr:ext cx="762000" cy="259045"/>
    <xdr:sp macro="" textlink="">
      <xdr:nvSpPr>
        <xdr:cNvPr id="189"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90" name="フローチャート :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58</xdr:row>
      <xdr:rowOff>31750</xdr:rowOff>
    </xdr:to>
    <xdr:cxnSp macro="">
      <xdr:nvCxnSpPr>
        <xdr:cNvPr id="191" name="直線コネクタ 190"/>
        <xdr:cNvCxnSpPr/>
      </xdr:nvCxnSpPr>
      <xdr:spPr>
        <a:xfrm>
          <a:off x="3098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2" name="フローチャート : 判断 191"/>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3" name="テキスト ボックス 192"/>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127000</xdr:rowOff>
    </xdr:from>
    <xdr:to>
      <xdr:col>4</xdr:col>
      <xdr:colOff>346075</xdr:colOff>
      <xdr:row>57</xdr:row>
      <xdr:rowOff>146050</xdr:rowOff>
    </xdr:to>
    <xdr:cxnSp macro="">
      <xdr:nvCxnSpPr>
        <xdr:cNvPr id="194" name="直線コネクタ 193"/>
        <xdr:cNvCxnSpPr/>
      </xdr:nvCxnSpPr>
      <xdr:spPr>
        <a:xfrm flipV="1">
          <a:off x="2209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5" name="フローチャート : 判断 194"/>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6" name="テキスト ボックス 195"/>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146050</xdr:rowOff>
    </xdr:to>
    <xdr:cxnSp macro="">
      <xdr:nvCxnSpPr>
        <xdr:cNvPr id="197" name="直線コネクタ 196"/>
        <xdr:cNvCxnSpPr/>
      </xdr:nvCxnSpPr>
      <xdr:spPr>
        <a:xfrm>
          <a:off x="1320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8" name="フローチャート : 判断 197"/>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9" name="テキスト ボックス 198"/>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1" name="テキスト ボックス 20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207" name="円/楕円 206"/>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29227</xdr:rowOff>
    </xdr:from>
    <xdr:ext cx="762000" cy="259045"/>
    <xdr:sp macro="" textlink="">
      <xdr:nvSpPr>
        <xdr:cNvPr id="208"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09" name="円/楕円 208"/>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10" name="テキスト ボックス 209"/>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11" name="円/楕円 210"/>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2" name="テキスト ボックス 211"/>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3" name="円/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5" name="円/楕円 214"/>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6" name="テキスト ボックス 215"/>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繰出金が１２．７</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と大きな割合を占めており，年々増加傾向にある。これは国民健康保険事業会計への法定外繰出金をはじめ，特別会計への繰出金の増によるものである。</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今後においても国民健康保険事業会計の財政</a:t>
          </a:r>
          <a:r>
            <a:rPr kumimoji="0" lang="ja-JP" altLang="en-US" sz="1200" b="0" i="0" u="none" strike="noStrike" kern="0" cap="none" spc="0" normalizeH="0" baseline="0" noProof="0">
              <a:ln>
                <a:noFill/>
              </a:ln>
              <a:solidFill>
                <a:prstClr val="black"/>
              </a:solidFill>
              <a:effectLst/>
              <a:uLnTx/>
              <a:uFillTx/>
              <a:latin typeface="+mn-lt"/>
              <a:ea typeface="+mn-ea"/>
              <a:cs typeface="+mn-cs"/>
            </a:rPr>
            <a:t>健全化を図る上から，</a:t>
          </a:r>
          <a:r>
            <a:rPr kumimoji="0" lang="ja-JP" altLang="ja-JP" sz="1200" b="0" i="0" u="none" strike="noStrike" kern="0" cap="none" spc="0" normalizeH="0" baseline="0" noProof="0">
              <a:ln>
                <a:noFill/>
              </a:ln>
              <a:solidFill>
                <a:prstClr val="black"/>
              </a:solidFill>
              <a:effectLst/>
              <a:uLnTx/>
              <a:uFillTx/>
              <a:latin typeface="+mn-lt"/>
              <a:ea typeface="+mn-ea"/>
              <a:cs typeface="+mn-cs"/>
            </a:rPr>
            <a:t>適正受診の推進や保険料の適正化に努める。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146050</xdr:rowOff>
    </xdr:to>
    <xdr:cxnSp macro="">
      <xdr:nvCxnSpPr>
        <xdr:cNvPr id="244" name="直線コネクタ 243"/>
        <xdr:cNvCxnSpPr/>
      </xdr:nvCxnSpPr>
      <xdr:spPr>
        <a:xfrm flipV="1">
          <a:off x="16510000" y="9067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5"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6" name="直線コネクタ 245"/>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59</xdr:row>
      <xdr:rowOff>6350</xdr:rowOff>
    </xdr:to>
    <xdr:cxnSp macro="">
      <xdr:nvCxnSpPr>
        <xdr:cNvPr id="249" name="直線コネクタ 248"/>
        <xdr:cNvCxnSpPr/>
      </xdr:nvCxnSpPr>
      <xdr:spPr>
        <a:xfrm>
          <a:off x="15671800" y="10071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51" name="フローチャート :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101600</xdr:rowOff>
    </xdr:from>
    <xdr:to>
      <xdr:col>22</xdr:col>
      <xdr:colOff>565150</xdr:colOff>
      <xdr:row>58</xdr:row>
      <xdr:rowOff>127000</xdr:rowOff>
    </xdr:to>
    <xdr:cxnSp macro="">
      <xdr:nvCxnSpPr>
        <xdr:cNvPr id="252" name="直線コネクタ 251"/>
        <xdr:cNvCxnSpPr/>
      </xdr:nvCxnSpPr>
      <xdr:spPr>
        <a:xfrm>
          <a:off x="14782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3" name="フローチャート :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101600</xdr:rowOff>
    </xdr:to>
    <xdr:cxnSp macro="">
      <xdr:nvCxnSpPr>
        <xdr:cNvPr id="255" name="直線コネクタ 254"/>
        <xdr:cNvCxnSpPr/>
      </xdr:nvCxnSpPr>
      <xdr:spPr>
        <a:xfrm>
          <a:off x="13893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31750</xdr:rowOff>
    </xdr:from>
    <xdr:to>
      <xdr:col>21</xdr:col>
      <xdr:colOff>412750</xdr:colOff>
      <xdr:row>57</xdr:row>
      <xdr:rowOff>133350</xdr:rowOff>
    </xdr:to>
    <xdr:sp macro="" textlink="">
      <xdr:nvSpPr>
        <xdr:cNvPr id="256" name="フローチャート : 判断 255"/>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143527</xdr:rowOff>
    </xdr:from>
    <xdr:ext cx="762000" cy="259045"/>
    <xdr:sp macro="" textlink="">
      <xdr:nvSpPr>
        <xdr:cNvPr id="257" name="テキスト ボックス 256"/>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88900</xdr:rowOff>
    </xdr:to>
    <xdr:cxnSp macro="">
      <xdr:nvCxnSpPr>
        <xdr:cNvPr id="258" name="直線コネクタ 257"/>
        <xdr:cNvCxnSpPr/>
      </xdr:nvCxnSpPr>
      <xdr:spPr>
        <a:xfrm>
          <a:off x="13004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127000</xdr:rowOff>
    </xdr:from>
    <xdr:to>
      <xdr:col>20</xdr:col>
      <xdr:colOff>209550</xdr:colOff>
      <xdr:row>57</xdr:row>
      <xdr:rowOff>57150</xdr:rowOff>
    </xdr:to>
    <xdr:sp macro="" textlink="">
      <xdr:nvSpPr>
        <xdr:cNvPr id="259" name="フローチャート : 判断 258"/>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60" name="テキスト ボックス 259"/>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61" name="フローチャート : 判断 260"/>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2" name="テキスト ボックス 261"/>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127000</xdr:rowOff>
    </xdr:from>
    <xdr:to>
      <xdr:col>24</xdr:col>
      <xdr:colOff>82550</xdr:colOff>
      <xdr:row>59</xdr:row>
      <xdr:rowOff>57150</xdr:rowOff>
    </xdr:to>
    <xdr:sp macro="" textlink="">
      <xdr:nvSpPr>
        <xdr:cNvPr id="268" name="円/楕円 267"/>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99077</xdr:rowOff>
    </xdr:from>
    <xdr:ext cx="762000" cy="259045"/>
    <xdr:sp macro="" textlink="">
      <xdr:nvSpPr>
        <xdr:cNvPr id="269"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0" name="円/楕円 269"/>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1" name="テキスト ボックス 270"/>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50800</xdr:rowOff>
    </xdr:from>
    <xdr:to>
      <xdr:col>21</xdr:col>
      <xdr:colOff>412750</xdr:colOff>
      <xdr:row>58</xdr:row>
      <xdr:rowOff>152400</xdr:rowOff>
    </xdr:to>
    <xdr:sp macro="" textlink="">
      <xdr:nvSpPr>
        <xdr:cNvPr id="272" name="円/楕円 271"/>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137177</xdr:rowOff>
    </xdr:from>
    <xdr:ext cx="762000" cy="259045"/>
    <xdr:sp macro="" textlink="">
      <xdr:nvSpPr>
        <xdr:cNvPr id="273" name="テキスト ボックス 272"/>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4" name="円/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6" name="円/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消防・衛生処理</a:t>
          </a:r>
          <a:r>
            <a:rPr kumimoji="0" lang="ja-JP" altLang="en-US" sz="1200" b="0" i="0" u="none" strike="noStrike" kern="0" cap="none" spc="0" normalizeH="0" baseline="0" noProof="0">
              <a:ln>
                <a:noFill/>
              </a:ln>
              <a:solidFill>
                <a:prstClr val="black"/>
              </a:solidFill>
              <a:effectLst/>
              <a:uLnTx/>
              <a:uFillTx/>
              <a:latin typeface="+mn-lt"/>
              <a:ea typeface="+mn-ea"/>
              <a:cs typeface="+mn-cs"/>
            </a:rPr>
            <a:t>施設等の運営</a:t>
          </a:r>
          <a:r>
            <a:rPr kumimoji="0" lang="ja-JP" altLang="ja-JP" sz="1200" b="0" i="0" u="none" strike="noStrike" kern="0" cap="none" spc="0" normalizeH="0" baseline="0" noProof="0">
              <a:ln>
                <a:noFill/>
              </a:ln>
              <a:solidFill>
                <a:prstClr val="black"/>
              </a:solidFill>
              <a:effectLst/>
              <a:uLnTx/>
              <a:uFillTx/>
              <a:latin typeface="+mn-lt"/>
              <a:ea typeface="+mn-ea"/>
              <a:cs typeface="+mn-cs"/>
            </a:rPr>
            <a:t>を</a:t>
          </a:r>
          <a:r>
            <a:rPr kumimoji="0" lang="ja-JP" altLang="en-US" sz="1200" b="0" i="0" u="none" strike="noStrike" kern="0" cap="none" spc="0" normalizeH="0" baseline="0" noProof="0">
              <a:ln>
                <a:noFill/>
              </a:ln>
              <a:solidFill>
                <a:prstClr val="black"/>
              </a:solidFill>
              <a:effectLst/>
              <a:uLnTx/>
              <a:uFillTx/>
              <a:latin typeface="+mn-lt"/>
              <a:ea typeface="+mn-ea"/>
              <a:cs typeface="+mn-cs"/>
            </a:rPr>
            <a:t>町</a:t>
          </a:r>
          <a:r>
            <a:rPr kumimoji="0" lang="ja-JP" altLang="ja-JP" sz="1200" b="0" i="0" u="none" strike="noStrike" kern="0" cap="none" spc="0" normalizeH="0" baseline="0" noProof="0">
              <a:ln>
                <a:noFill/>
              </a:ln>
              <a:solidFill>
                <a:prstClr val="black"/>
              </a:solidFill>
              <a:effectLst/>
              <a:uLnTx/>
              <a:uFillTx/>
              <a:latin typeface="+mn-lt"/>
              <a:ea typeface="+mn-ea"/>
              <a:cs typeface="+mn-cs"/>
            </a:rPr>
            <a:t>単独で行っており、加入している一部事務組合に対する負担金</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が少ないことから</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補助費等</a:t>
          </a:r>
          <a:r>
            <a:rPr kumimoji="0" lang="ja-JP" altLang="en-US" sz="1200" b="0" i="0" u="none" strike="noStrike" kern="0" cap="none" spc="0" normalizeH="0" baseline="0" noProof="0">
              <a:ln>
                <a:noFill/>
              </a:ln>
              <a:solidFill>
                <a:prstClr val="black"/>
              </a:solidFill>
              <a:effectLst/>
              <a:uLnTx/>
              <a:uFillTx/>
              <a:latin typeface="+mn-lt"/>
              <a:ea typeface="+mn-ea"/>
              <a:cs typeface="+mn-cs"/>
            </a:rPr>
            <a:t>等の比率は</a:t>
          </a:r>
          <a:r>
            <a:rPr kumimoji="0" lang="ja-JP" altLang="ja-JP" sz="1200" b="0" i="0" u="none" strike="noStrike" kern="0" cap="none" spc="0" normalizeH="0" baseline="0" noProof="0">
              <a:ln>
                <a:noFill/>
              </a:ln>
              <a:solidFill>
                <a:prstClr val="black"/>
              </a:solidFill>
              <a:effectLst/>
              <a:uLnTx/>
              <a:uFillTx/>
              <a:latin typeface="+mn-lt"/>
              <a:ea typeface="+mn-ea"/>
              <a:cs typeface="+mn-cs"/>
            </a:rPr>
            <a:t>低くなっている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。今後は，各種団体への補助要綱等の見直しや</a:t>
          </a:r>
          <a:r>
            <a:rPr kumimoji="0" lang="ja-JP" altLang="ja-JP" sz="1200" b="0" i="0" u="none" strike="noStrike" kern="0" cap="none" spc="0" normalizeH="0" baseline="0" noProof="0">
              <a:ln>
                <a:noFill/>
              </a:ln>
              <a:solidFill>
                <a:prstClr val="black"/>
              </a:solidFill>
              <a:effectLst/>
              <a:uLnTx/>
              <a:uFillTx/>
              <a:latin typeface="+mn-lt"/>
              <a:ea typeface="+mn-ea"/>
              <a:cs typeface="+mn-cs"/>
            </a:rPr>
            <a:t>補助期間</a:t>
          </a:r>
          <a:r>
            <a:rPr kumimoji="0" lang="ja-JP" altLang="en-US" sz="1200" b="0" i="0" u="none" strike="noStrike" kern="0" cap="none" spc="0" normalizeH="0" baseline="0" noProof="0">
              <a:ln>
                <a:noFill/>
              </a:ln>
              <a:solidFill>
                <a:prstClr val="black"/>
              </a:solidFill>
              <a:effectLst/>
              <a:uLnTx/>
              <a:uFillTx/>
              <a:latin typeface="+mn-lt"/>
              <a:ea typeface="+mn-ea"/>
              <a:cs typeface="+mn-cs"/>
            </a:rPr>
            <a:t>の設定などにり補助事業全体の見直しに努める。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104140</xdr:rowOff>
    </xdr:from>
    <xdr:to>
      <xdr:col>24</xdr:col>
      <xdr:colOff>31750</xdr:colOff>
      <xdr:row>39</xdr:row>
      <xdr:rowOff>152146</xdr:rowOff>
    </xdr:to>
    <xdr:cxnSp macro="">
      <xdr:nvCxnSpPr>
        <xdr:cNvPr id="302" name="直線コネクタ 301"/>
        <xdr:cNvCxnSpPr/>
      </xdr:nvCxnSpPr>
      <xdr:spPr>
        <a:xfrm flipV="1">
          <a:off x="16510000" y="593344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124223</xdr:rowOff>
    </xdr:from>
    <xdr:ext cx="762000" cy="259045"/>
    <xdr:sp macro="" textlink="">
      <xdr:nvSpPr>
        <xdr:cNvPr id="303"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39</xdr:row>
      <xdr:rowOff>152146</xdr:rowOff>
    </xdr:from>
    <xdr:to>
      <xdr:col>24</xdr:col>
      <xdr:colOff>120650</xdr:colOff>
      <xdr:row>39</xdr:row>
      <xdr:rowOff>152146</xdr:rowOff>
    </xdr:to>
    <xdr:cxnSp macro="">
      <xdr:nvCxnSpPr>
        <xdr:cNvPr id="304" name="直線コネクタ 303"/>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19067</xdr:rowOff>
    </xdr:from>
    <xdr:ext cx="762000" cy="259045"/>
    <xdr:sp macro="" textlink="">
      <xdr:nvSpPr>
        <xdr:cNvPr id="305"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104140</xdr:rowOff>
    </xdr:from>
    <xdr:to>
      <xdr:col>24</xdr:col>
      <xdr:colOff>120650</xdr:colOff>
      <xdr:row>34</xdr:row>
      <xdr:rowOff>104140</xdr:rowOff>
    </xdr:to>
    <xdr:cxnSp macro="">
      <xdr:nvCxnSpPr>
        <xdr:cNvPr id="306" name="直線コネクタ 305"/>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90424</xdr:rowOff>
    </xdr:from>
    <xdr:to>
      <xdr:col>24</xdr:col>
      <xdr:colOff>31750</xdr:colOff>
      <xdr:row>34</xdr:row>
      <xdr:rowOff>104140</xdr:rowOff>
    </xdr:to>
    <xdr:cxnSp macro="">
      <xdr:nvCxnSpPr>
        <xdr:cNvPr id="307" name="直線コネクタ 306"/>
        <xdr:cNvCxnSpPr/>
      </xdr:nvCxnSpPr>
      <xdr:spPr>
        <a:xfrm>
          <a:off x="15671800" y="59197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8"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09" name="フローチャート : 判断 308"/>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90424</xdr:rowOff>
    </xdr:from>
    <xdr:to>
      <xdr:col>22</xdr:col>
      <xdr:colOff>565150</xdr:colOff>
      <xdr:row>34</xdr:row>
      <xdr:rowOff>90424</xdr:rowOff>
    </xdr:to>
    <xdr:cxnSp macro="">
      <xdr:nvCxnSpPr>
        <xdr:cNvPr id="310" name="直線コネクタ 309"/>
        <xdr:cNvCxnSpPr/>
      </xdr:nvCxnSpPr>
      <xdr:spPr>
        <a:xfrm>
          <a:off x="14782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12192</xdr:rowOff>
    </xdr:from>
    <xdr:to>
      <xdr:col>22</xdr:col>
      <xdr:colOff>615950</xdr:colOff>
      <xdr:row>36</xdr:row>
      <xdr:rowOff>113792</xdr:rowOff>
    </xdr:to>
    <xdr:sp macro="" textlink="">
      <xdr:nvSpPr>
        <xdr:cNvPr id="311" name="フローチャート : 判断 310"/>
        <xdr:cNvSpPr/>
      </xdr:nvSpPr>
      <xdr:spPr>
        <a:xfrm>
          <a:off x="15621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98569</xdr:rowOff>
    </xdr:from>
    <xdr:ext cx="736600" cy="259045"/>
    <xdr:sp macro="" textlink="">
      <xdr:nvSpPr>
        <xdr:cNvPr id="312" name="テキスト ボックス 311"/>
        <xdr:cNvSpPr txBox="1"/>
      </xdr:nvSpPr>
      <xdr:spPr>
        <a:xfrm>
          <a:off x="15290800" y="627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85852</xdr:rowOff>
    </xdr:from>
    <xdr:to>
      <xdr:col>21</xdr:col>
      <xdr:colOff>361950</xdr:colOff>
      <xdr:row>34</xdr:row>
      <xdr:rowOff>90424</xdr:rowOff>
    </xdr:to>
    <xdr:cxnSp macro="">
      <xdr:nvCxnSpPr>
        <xdr:cNvPr id="313" name="直線コネクタ 312"/>
        <xdr:cNvCxnSpPr/>
      </xdr:nvCxnSpPr>
      <xdr:spPr>
        <a:xfrm>
          <a:off x="13893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4" name="フローチャート :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34</xdr:row>
      <xdr:rowOff>85852</xdr:rowOff>
    </xdr:to>
    <xdr:cxnSp macro="">
      <xdr:nvCxnSpPr>
        <xdr:cNvPr id="316" name="直線コネクタ 315"/>
        <xdr:cNvCxnSpPr/>
      </xdr:nvCxnSpPr>
      <xdr:spPr>
        <a:xfrm>
          <a:off x="13004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12192</xdr:rowOff>
    </xdr:from>
    <xdr:to>
      <xdr:col>20</xdr:col>
      <xdr:colOff>209550</xdr:colOff>
      <xdr:row>36</xdr:row>
      <xdr:rowOff>113792</xdr:rowOff>
    </xdr:to>
    <xdr:sp macro="" textlink="">
      <xdr:nvSpPr>
        <xdr:cNvPr id="317" name="フローチャート : 判断 316"/>
        <xdr:cNvSpPr/>
      </xdr:nvSpPr>
      <xdr:spPr>
        <a:xfrm>
          <a:off x="13843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98569</xdr:rowOff>
    </xdr:from>
    <xdr:ext cx="762000" cy="259045"/>
    <xdr:sp macro="" textlink="">
      <xdr:nvSpPr>
        <xdr:cNvPr id="318" name="テキスト ボックス 317"/>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9" name="フローチャート : 判断 318"/>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0" name="テキスト ボックス 319"/>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6" name="円/楕円 325"/>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27"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39624</xdr:rowOff>
    </xdr:from>
    <xdr:to>
      <xdr:col>22</xdr:col>
      <xdr:colOff>615950</xdr:colOff>
      <xdr:row>34</xdr:row>
      <xdr:rowOff>141224</xdr:rowOff>
    </xdr:to>
    <xdr:sp macro="" textlink="">
      <xdr:nvSpPr>
        <xdr:cNvPr id="328" name="円/楕円 327"/>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151401</xdr:rowOff>
    </xdr:from>
    <xdr:ext cx="736600" cy="259045"/>
    <xdr:sp macro="" textlink="">
      <xdr:nvSpPr>
        <xdr:cNvPr id="329" name="テキスト ボックス 328"/>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39624</xdr:rowOff>
    </xdr:from>
    <xdr:to>
      <xdr:col>21</xdr:col>
      <xdr:colOff>412750</xdr:colOff>
      <xdr:row>34</xdr:row>
      <xdr:rowOff>141224</xdr:rowOff>
    </xdr:to>
    <xdr:sp macro="" textlink="">
      <xdr:nvSpPr>
        <xdr:cNvPr id="330" name="円/楕円 329"/>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151401</xdr:rowOff>
    </xdr:from>
    <xdr:ext cx="762000" cy="259045"/>
    <xdr:sp macro="" textlink="">
      <xdr:nvSpPr>
        <xdr:cNvPr id="331" name="テキスト ボックス 330"/>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35052</xdr:rowOff>
    </xdr:from>
    <xdr:to>
      <xdr:col>20</xdr:col>
      <xdr:colOff>209550</xdr:colOff>
      <xdr:row>34</xdr:row>
      <xdr:rowOff>136652</xdr:rowOff>
    </xdr:to>
    <xdr:sp macro="" textlink="">
      <xdr:nvSpPr>
        <xdr:cNvPr id="332" name="円/楕円 331"/>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146829</xdr:rowOff>
    </xdr:from>
    <xdr:ext cx="762000" cy="259045"/>
    <xdr:sp macro="" textlink="">
      <xdr:nvSpPr>
        <xdr:cNvPr id="333" name="テキスト ボックス 332"/>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xdr:rowOff>
    </xdr:from>
    <xdr:to>
      <xdr:col>19</xdr:col>
      <xdr:colOff>6350</xdr:colOff>
      <xdr:row>34</xdr:row>
      <xdr:rowOff>113792</xdr:rowOff>
    </xdr:to>
    <xdr:sp macro="" textlink="">
      <xdr:nvSpPr>
        <xdr:cNvPr id="334" name="円/楕円 333"/>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123969</xdr:rowOff>
    </xdr:from>
    <xdr:ext cx="762000" cy="259045"/>
    <xdr:sp macro="" textlink="">
      <xdr:nvSpPr>
        <xdr:cNvPr id="335" name="テキスト ボックス 334"/>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公債費負担適正化計画</a:t>
          </a:r>
          <a:r>
            <a:rPr kumimoji="0" lang="ja-JP" altLang="en-US" sz="1200" b="0" i="0" u="none" strike="noStrike" kern="0" cap="none" spc="0" normalizeH="0" baseline="0" noProof="0">
              <a:ln>
                <a:noFill/>
              </a:ln>
              <a:solidFill>
                <a:prstClr val="black"/>
              </a:solidFill>
              <a:effectLst/>
              <a:uLnTx/>
              <a:uFillTx/>
              <a:latin typeface="+mn-lt"/>
              <a:ea typeface="+mn-ea"/>
              <a:cs typeface="+mn-cs"/>
            </a:rPr>
            <a:t>に基づく</a:t>
          </a:r>
          <a:r>
            <a:rPr kumimoji="0" lang="ja-JP" altLang="ja-JP" sz="1200" b="0" i="0" u="none" strike="noStrike" kern="0" cap="none" spc="0" normalizeH="0" baseline="0" noProof="0">
              <a:ln>
                <a:noFill/>
              </a:ln>
              <a:solidFill>
                <a:prstClr val="black"/>
              </a:solidFill>
              <a:effectLst/>
              <a:uLnTx/>
              <a:uFillTx/>
              <a:latin typeface="+mn-lt"/>
              <a:ea typeface="+mn-ea"/>
              <a:cs typeface="+mn-cs"/>
            </a:rPr>
            <a:t>新規発行債</a:t>
          </a:r>
          <a:r>
            <a:rPr kumimoji="0" lang="ja-JP" altLang="en-US" sz="1200" b="0" i="0" u="none" strike="noStrike" kern="0" cap="none" spc="0" normalizeH="0" baseline="0" noProof="0">
              <a:ln>
                <a:noFill/>
              </a:ln>
              <a:solidFill>
                <a:prstClr val="black"/>
              </a:solidFill>
              <a:effectLst/>
              <a:uLnTx/>
              <a:uFillTx/>
              <a:latin typeface="+mn-lt"/>
              <a:ea typeface="+mn-ea"/>
              <a:cs typeface="+mn-cs"/>
            </a:rPr>
            <a:t>の</a:t>
          </a:r>
          <a:r>
            <a:rPr kumimoji="0" lang="ja-JP" altLang="ja-JP" sz="1200" b="0" i="0" u="none" strike="noStrike" kern="0" cap="none" spc="0" normalizeH="0" baseline="0" noProof="0">
              <a:ln>
                <a:noFill/>
              </a:ln>
              <a:solidFill>
                <a:prstClr val="black"/>
              </a:solidFill>
              <a:effectLst/>
              <a:uLnTx/>
              <a:uFillTx/>
              <a:latin typeface="+mn-lt"/>
              <a:ea typeface="+mn-ea"/>
              <a:cs typeface="+mn-cs"/>
            </a:rPr>
            <a:t>抑制</a:t>
          </a:r>
          <a:r>
            <a:rPr kumimoji="0" lang="ja-JP" altLang="en-US" sz="12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公債費は減少して</a:t>
          </a:r>
          <a:r>
            <a:rPr kumimoji="0" lang="ja-JP" altLang="en-US" sz="1200" b="0" i="0" u="none" strike="noStrike" kern="0" cap="none" spc="0" normalizeH="0" baseline="0" noProof="0">
              <a:ln>
                <a:noFill/>
              </a:ln>
              <a:solidFill>
                <a:prstClr val="black"/>
              </a:solidFill>
              <a:effectLst/>
              <a:uLnTx/>
              <a:uFillTx/>
              <a:latin typeface="+mn-lt"/>
              <a:ea typeface="+mn-ea"/>
              <a:cs typeface="+mn-cs"/>
            </a:rPr>
            <a:t>きているものの，経常経費においては高い割合を占め，国及び県に比較しても</a:t>
          </a:r>
          <a:r>
            <a:rPr kumimoji="0" lang="ja-JP" altLang="ja-JP" sz="1200" b="0" i="0" u="none" strike="noStrike" kern="0" cap="none" spc="0" normalizeH="0" baseline="0" noProof="0">
              <a:ln>
                <a:noFill/>
              </a:ln>
              <a:solidFill>
                <a:prstClr val="black"/>
              </a:solidFill>
              <a:effectLst/>
              <a:uLnTx/>
              <a:uFillTx/>
              <a:latin typeface="+mn-lt"/>
              <a:ea typeface="+mn-ea"/>
              <a:cs typeface="+mn-cs"/>
            </a:rPr>
            <a:t>依然</a:t>
          </a:r>
          <a:r>
            <a:rPr kumimoji="0" lang="ja-JP" altLang="en-US" sz="1200" b="0" i="0" u="none" strike="noStrike" kern="0" cap="none" spc="0" normalizeH="0" baseline="0" noProof="0">
              <a:ln>
                <a:noFill/>
              </a:ln>
              <a:solidFill>
                <a:prstClr val="black"/>
              </a:solidFill>
              <a:effectLst/>
              <a:uLnTx/>
              <a:uFillTx/>
              <a:latin typeface="+mn-lt"/>
              <a:ea typeface="+mn-ea"/>
              <a:cs typeface="+mn-cs"/>
            </a:rPr>
            <a:t>として高い比率となっている。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今後においても</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新規発行債</a:t>
          </a:r>
          <a:r>
            <a:rPr kumimoji="0" lang="ja-JP" altLang="en-US" sz="1200" b="0" i="0" u="none" strike="noStrike" kern="0" cap="none" spc="0" normalizeH="0" baseline="0" noProof="0">
              <a:ln>
                <a:noFill/>
              </a:ln>
              <a:solidFill>
                <a:prstClr val="black"/>
              </a:solidFill>
              <a:effectLst/>
              <a:uLnTx/>
              <a:uFillTx/>
              <a:latin typeface="+mn-lt"/>
              <a:ea typeface="+mn-ea"/>
              <a:cs typeface="+mn-cs"/>
            </a:rPr>
            <a:t>の制限により，公債費の</a:t>
          </a:r>
          <a:r>
            <a:rPr kumimoji="0" lang="ja-JP" altLang="ja-JP" sz="1200" b="0" i="0" u="none" strike="noStrike" kern="0" cap="none" spc="0" normalizeH="0" baseline="0" noProof="0">
              <a:ln>
                <a:noFill/>
              </a:ln>
              <a:solidFill>
                <a:prstClr val="black"/>
              </a:solidFill>
              <a:effectLst/>
              <a:uLnTx/>
              <a:uFillTx/>
              <a:latin typeface="+mn-lt"/>
              <a:ea typeface="+mn-ea"/>
              <a:cs typeface="+mn-cs"/>
            </a:rPr>
            <a:t>抑制に努め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79</xdr:row>
      <xdr:rowOff>69850</xdr:rowOff>
    </xdr:to>
    <xdr:cxnSp macro="">
      <xdr:nvCxnSpPr>
        <xdr:cNvPr id="363" name="直線コネクタ 362"/>
        <xdr:cNvCxnSpPr/>
      </xdr:nvCxnSpPr>
      <xdr:spPr>
        <a:xfrm flipV="1">
          <a:off x="4826000" y="12471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41927</xdr:rowOff>
    </xdr:from>
    <xdr:ext cx="762000" cy="259045"/>
    <xdr:sp macro="" textlink="">
      <xdr:nvSpPr>
        <xdr:cNvPr id="364"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79</xdr:row>
      <xdr:rowOff>69850</xdr:rowOff>
    </xdr:from>
    <xdr:to>
      <xdr:col>7</xdr:col>
      <xdr:colOff>104775</xdr:colOff>
      <xdr:row>79</xdr:row>
      <xdr:rowOff>69850</xdr:rowOff>
    </xdr:to>
    <xdr:cxnSp macro="">
      <xdr:nvCxnSpPr>
        <xdr:cNvPr id="365" name="直線コネクタ 364"/>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66"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67" name="直線コネクタ 366"/>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119380</xdr:rowOff>
    </xdr:to>
    <xdr:cxnSp macro="">
      <xdr:nvCxnSpPr>
        <xdr:cNvPr id="368" name="直線コネクタ 367"/>
        <xdr:cNvCxnSpPr/>
      </xdr:nvCxnSpPr>
      <xdr:spPr>
        <a:xfrm flipV="1">
          <a:off x="3987800" y="13446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43197</xdr:rowOff>
    </xdr:from>
    <xdr:ext cx="762000" cy="259045"/>
    <xdr:sp macro="" textlink="">
      <xdr:nvSpPr>
        <xdr:cNvPr id="369"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70" name="フローチャート : 判断 369"/>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79</xdr:row>
      <xdr:rowOff>115570</xdr:rowOff>
    </xdr:to>
    <xdr:cxnSp macro="">
      <xdr:nvCxnSpPr>
        <xdr:cNvPr id="371" name="直線コネクタ 370"/>
        <xdr:cNvCxnSpPr/>
      </xdr:nvCxnSpPr>
      <xdr:spPr>
        <a:xfrm flipV="1">
          <a:off x="3098800" y="13492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80011</xdr:rowOff>
    </xdr:from>
    <xdr:to>
      <xdr:col>5</xdr:col>
      <xdr:colOff>600075</xdr:colOff>
      <xdr:row>78</xdr:row>
      <xdr:rowOff>10161</xdr:rowOff>
    </xdr:to>
    <xdr:sp macro="" textlink="">
      <xdr:nvSpPr>
        <xdr:cNvPr id="372" name="フローチャート : 判断 371"/>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20338</xdr:rowOff>
    </xdr:from>
    <xdr:ext cx="736600" cy="259045"/>
    <xdr:sp macro="" textlink="">
      <xdr:nvSpPr>
        <xdr:cNvPr id="373" name="テキスト ボックス 372"/>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80</xdr:row>
      <xdr:rowOff>96520</xdr:rowOff>
    </xdr:to>
    <xdr:cxnSp macro="">
      <xdr:nvCxnSpPr>
        <xdr:cNvPr id="374" name="直線コネクタ 373"/>
        <xdr:cNvCxnSpPr/>
      </xdr:nvCxnSpPr>
      <xdr:spPr>
        <a:xfrm flipV="1">
          <a:off x="2209800" y="1366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140970</xdr:rowOff>
    </xdr:from>
    <xdr:to>
      <xdr:col>4</xdr:col>
      <xdr:colOff>396875</xdr:colOff>
      <xdr:row>78</xdr:row>
      <xdr:rowOff>71120</xdr:rowOff>
    </xdr:to>
    <xdr:sp macro="" textlink="">
      <xdr:nvSpPr>
        <xdr:cNvPr id="375" name="フローチャート : 判断 374"/>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81297</xdr:rowOff>
    </xdr:from>
    <xdr:ext cx="762000" cy="259045"/>
    <xdr:sp macro="" textlink="">
      <xdr:nvSpPr>
        <xdr:cNvPr id="376" name="テキスト ボックス 375"/>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96520</xdr:rowOff>
    </xdr:from>
    <xdr:to>
      <xdr:col>3</xdr:col>
      <xdr:colOff>142875</xdr:colOff>
      <xdr:row>80</xdr:row>
      <xdr:rowOff>149861</xdr:rowOff>
    </xdr:to>
    <xdr:cxnSp macro="">
      <xdr:nvCxnSpPr>
        <xdr:cNvPr id="377" name="直線コネクタ 376"/>
        <xdr:cNvCxnSpPr/>
      </xdr:nvCxnSpPr>
      <xdr:spPr>
        <a:xfrm flipV="1">
          <a:off x="1320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8" name="フローチャート : 判断 377"/>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79" name="テキスト ボックス 378"/>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0" name="フローチャート : 判断 37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1" name="テキスト ボックス 38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87" name="円/楕円 386"/>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88"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89" name="円/楕円 388"/>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0" name="テキスト ボックス 389"/>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1" name="円/楕円 390"/>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2" name="テキスト ボックス 391"/>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45720</xdr:rowOff>
    </xdr:from>
    <xdr:to>
      <xdr:col>3</xdr:col>
      <xdr:colOff>193675</xdr:colOff>
      <xdr:row>80</xdr:row>
      <xdr:rowOff>147320</xdr:rowOff>
    </xdr:to>
    <xdr:sp macro="" textlink="">
      <xdr:nvSpPr>
        <xdr:cNvPr id="393" name="円/楕円 392"/>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132097</xdr:rowOff>
    </xdr:from>
    <xdr:ext cx="762000" cy="259045"/>
    <xdr:sp macro="" textlink="">
      <xdr:nvSpPr>
        <xdr:cNvPr id="394" name="テキスト ボックス 393"/>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395" name="円/楕円 394"/>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13988</xdr:rowOff>
    </xdr:from>
    <xdr:ext cx="762000" cy="259045"/>
    <xdr:sp macro="" textlink="">
      <xdr:nvSpPr>
        <xdr:cNvPr id="396" name="テキスト ボックス 395"/>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a:t>
          </a:r>
          <a:r>
            <a:rPr kumimoji="0" lang="ja-JP" altLang="en-US" sz="1200" b="0" i="0" u="none" strike="noStrike" kern="0" cap="none" spc="0" normalizeH="0" baseline="0" noProof="0">
              <a:ln>
                <a:noFill/>
              </a:ln>
              <a:solidFill>
                <a:prstClr val="black"/>
              </a:solidFill>
              <a:effectLst/>
              <a:uLnTx/>
              <a:uFillTx/>
              <a:latin typeface="+mn-lt"/>
              <a:ea typeface="+mn-ea"/>
              <a:cs typeface="+mn-cs"/>
            </a:rPr>
            <a:t>が減少する中で，扶助費，物件費，繰出金などが増加傾向にあり，公債費の減額幅を大きく上回る増加額となっており，経常収支比率を悪化させる要因となっている。特別会計の財政健全化や物件費等の抑制等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経常経費の節減に努める。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b="1">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166188</xdr:rowOff>
    </xdr:from>
    <xdr:to>
      <xdr:col>24</xdr:col>
      <xdr:colOff>31750</xdr:colOff>
      <xdr:row>81</xdr:row>
      <xdr:rowOff>24130</xdr:rowOff>
    </xdr:to>
    <xdr:cxnSp macro="">
      <xdr:nvCxnSpPr>
        <xdr:cNvPr id="426" name="直線コネクタ 425"/>
        <xdr:cNvCxnSpPr/>
      </xdr:nvCxnSpPr>
      <xdr:spPr>
        <a:xfrm flipV="1">
          <a:off x="16510000" y="12853488"/>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167657</xdr:rowOff>
    </xdr:from>
    <xdr:ext cx="762000" cy="259045"/>
    <xdr:sp macro="" textlink="">
      <xdr:nvSpPr>
        <xdr:cNvPr id="427"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628650</xdr:colOff>
      <xdr:row>81</xdr:row>
      <xdr:rowOff>24130</xdr:rowOff>
    </xdr:from>
    <xdr:to>
      <xdr:col>24</xdr:col>
      <xdr:colOff>120650</xdr:colOff>
      <xdr:row>81</xdr:row>
      <xdr:rowOff>24130</xdr:rowOff>
    </xdr:to>
    <xdr:cxnSp macro="">
      <xdr:nvCxnSpPr>
        <xdr:cNvPr id="428" name="直線コネクタ 427"/>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81115</xdr:rowOff>
    </xdr:from>
    <xdr:ext cx="762000" cy="259045"/>
    <xdr:sp macro="" textlink="">
      <xdr:nvSpPr>
        <xdr:cNvPr id="429" name="公債費以外最大値テキスト"/>
        <xdr:cNvSpPr txBox="1"/>
      </xdr:nvSpPr>
      <xdr:spPr>
        <a:xfrm>
          <a:off x="16598900" y="1259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628650</xdr:colOff>
      <xdr:row>74</xdr:row>
      <xdr:rowOff>166188</xdr:rowOff>
    </xdr:from>
    <xdr:to>
      <xdr:col>24</xdr:col>
      <xdr:colOff>120650</xdr:colOff>
      <xdr:row>74</xdr:row>
      <xdr:rowOff>166188</xdr:rowOff>
    </xdr:to>
    <xdr:cxnSp macro="">
      <xdr:nvCxnSpPr>
        <xdr:cNvPr id="430" name="直線コネクタ 429"/>
        <xdr:cNvCxnSpPr/>
      </xdr:nvCxnSpPr>
      <xdr:spPr>
        <a:xfrm>
          <a:off x="16421100" y="1285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71482</xdr:rowOff>
    </xdr:to>
    <xdr:cxnSp macro="">
      <xdr:nvCxnSpPr>
        <xdr:cNvPr id="431" name="直線コネクタ 430"/>
        <xdr:cNvCxnSpPr/>
      </xdr:nvCxnSpPr>
      <xdr:spPr>
        <a:xfrm>
          <a:off x="15671800" y="12951460"/>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142983</xdr:rowOff>
    </xdr:from>
    <xdr:ext cx="762000" cy="259045"/>
    <xdr:sp macro="" textlink="">
      <xdr:nvSpPr>
        <xdr:cNvPr id="432" name="公債費以外平均値テキスト"/>
        <xdr:cNvSpPr txBox="1"/>
      </xdr:nvSpPr>
      <xdr:spPr>
        <a:xfrm>
          <a:off x="16598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170906</xdr:rowOff>
    </xdr:from>
    <xdr:to>
      <xdr:col>24</xdr:col>
      <xdr:colOff>82550</xdr:colOff>
      <xdr:row>77</xdr:row>
      <xdr:rowOff>101056</xdr:rowOff>
    </xdr:to>
    <xdr:sp macro="" textlink="">
      <xdr:nvSpPr>
        <xdr:cNvPr id="433" name="フローチャート : 判断 432"/>
        <xdr:cNvSpPr/>
      </xdr:nvSpPr>
      <xdr:spPr>
        <a:xfrm>
          <a:off x="16459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138430</xdr:rowOff>
    </xdr:to>
    <xdr:cxnSp macro="">
      <xdr:nvCxnSpPr>
        <xdr:cNvPr id="434" name="直線コネクタ 433"/>
        <xdr:cNvCxnSpPr/>
      </xdr:nvCxnSpPr>
      <xdr:spPr>
        <a:xfrm flipV="1">
          <a:off x="14782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138430</xdr:rowOff>
    </xdr:to>
    <xdr:cxnSp macro="">
      <xdr:nvCxnSpPr>
        <xdr:cNvPr id="437" name="直線コネクタ 436"/>
        <xdr:cNvCxnSpPr/>
      </xdr:nvCxnSpPr>
      <xdr:spPr>
        <a:xfrm>
          <a:off x="13893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20682</xdr:rowOff>
    </xdr:from>
    <xdr:to>
      <xdr:col>21</xdr:col>
      <xdr:colOff>412750</xdr:colOff>
      <xdr:row>76</xdr:row>
      <xdr:rowOff>122282</xdr:rowOff>
    </xdr:to>
    <xdr:sp macro="" textlink="">
      <xdr:nvSpPr>
        <xdr:cNvPr id="438" name="フローチャート : 判断 437"/>
        <xdr:cNvSpPr/>
      </xdr:nvSpPr>
      <xdr:spPr>
        <a:xfrm>
          <a:off x="14732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107059</xdr:rowOff>
    </xdr:from>
    <xdr:ext cx="762000" cy="259045"/>
    <xdr:sp macro="" textlink="">
      <xdr:nvSpPr>
        <xdr:cNvPr id="439" name="テキスト ボックス 438"/>
        <xdr:cNvSpPr txBox="1"/>
      </xdr:nvSpPr>
      <xdr:spPr>
        <a:xfrm>
          <a:off x="14401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135165</xdr:rowOff>
    </xdr:from>
    <xdr:to>
      <xdr:col>20</xdr:col>
      <xdr:colOff>158750</xdr:colOff>
      <xdr:row>75</xdr:row>
      <xdr:rowOff>92710</xdr:rowOff>
    </xdr:to>
    <xdr:cxnSp macro="">
      <xdr:nvCxnSpPr>
        <xdr:cNvPr id="440" name="直線コネクタ 439"/>
        <xdr:cNvCxnSpPr/>
      </xdr:nvCxnSpPr>
      <xdr:spPr>
        <a:xfrm>
          <a:off x="13004800" y="12651015"/>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139881</xdr:rowOff>
    </xdr:from>
    <xdr:to>
      <xdr:col>20</xdr:col>
      <xdr:colOff>209550</xdr:colOff>
      <xdr:row>76</xdr:row>
      <xdr:rowOff>70031</xdr:rowOff>
    </xdr:to>
    <xdr:sp macro="" textlink="">
      <xdr:nvSpPr>
        <xdr:cNvPr id="441" name="フローチャート : 判断 440"/>
        <xdr:cNvSpPr/>
      </xdr:nvSpPr>
      <xdr:spPr>
        <a:xfrm>
          <a:off x="138430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54808</xdr:rowOff>
    </xdr:from>
    <xdr:ext cx="762000" cy="259045"/>
    <xdr:sp macro="" textlink="">
      <xdr:nvSpPr>
        <xdr:cNvPr id="442" name="テキスト ボックス 441"/>
        <xdr:cNvSpPr txBox="1"/>
      </xdr:nvSpPr>
      <xdr:spPr>
        <a:xfrm>
          <a:off x="13512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15784</xdr:rowOff>
    </xdr:from>
    <xdr:to>
      <xdr:col>19</xdr:col>
      <xdr:colOff>6350</xdr:colOff>
      <xdr:row>75</xdr:row>
      <xdr:rowOff>117384</xdr:rowOff>
    </xdr:to>
    <xdr:sp macro="" textlink="">
      <xdr:nvSpPr>
        <xdr:cNvPr id="443" name="フローチャート : 判断 442"/>
        <xdr:cNvSpPr/>
      </xdr:nvSpPr>
      <xdr:spPr>
        <a:xfrm>
          <a:off x="12954000" y="1287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102161</xdr:rowOff>
    </xdr:from>
    <xdr:ext cx="762000" cy="259045"/>
    <xdr:sp macro="" textlink="">
      <xdr:nvSpPr>
        <xdr:cNvPr id="444" name="テキスト ボックス 443"/>
        <xdr:cNvSpPr txBox="1"/>
      </xdr:nvSpPr>
      <xdr:spPr>
        <a:xfrm>
          <a:off x="12623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20682</xdr:rowOff>
    </xdr:from>
    <xdr:to>
      <xdr:col>24</xdr:col>
      <xdr:colOff>82550</xdr:colOff>
      <xdr:row>76</xdr:row>
      <xdr:rowOff>122282</xdr:rowOff>
    </xdr:to>
    <xdr:sp macro="" textlink="">
      <xdr:nvSpPr>
        <xdr:cNvPr id="450" name="円/楕円 449"/>
        <xdr:cNvSpPr/>
      </xdr:nvSpPr>
      <xdr:spPr>
        <a:xfrm>
          <a:off x="16459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37210</xdr:rowOff>
    </xdr:from>
    <xdr:ext cx="762000" cy="259045"/>
    <xdr:sp macro="" textlink="">
      <xdr:nvSpPr>
        <xdr:cNvPr id="451" name="公債費以外該当値テキスト"/>
        <xdr:cNvSpPr txBox="1"/>
      </xdr:nvSpPr>
      <xdr:spPr>
        <a:xfrm>
          <a:off x="16598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2" name="円/楕円 451"/>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3" name="テキスト ボックス 452"/>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4" name="円/楕円 453"/>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55" name="テキスト ボックス 454"/>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6" name="円/楕円 455"/>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7" name="テキスト ボックス 456"/>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84365</xdr:rowOff>
    </xdr:from>
    <xdr:to>
      <xdr:col>19</xdr:col>
      <xdr:colOff>6350</xdr:colOff>
      <xdr:row>74</xdr:row>
      <xdr:rowOff>14515</xdr:rowOff>
    </xdr:to>
    <xdr:sp macro="" textlink="">
      <xdr:nvSpPr>
        <xdr:cNvPr id="458" name="円/楕円 457"/>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24692</xdr:rowOff>
    </xdr:from>
    <xdr:ext cx="762000" cy="259045"/>
    <xdr:sp macro="" textlink="">
      <xdr:nvSpPr>
        <xdr:cNvPr id="459" name="テキスト ボックス 458"/>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鹿児島県さつま町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155651</xdr:rowOff>
    </xdr:from>
    <xdr:to>
      <xdr:col>4</xdr:col>
      <xdr:colOff>1117600</xdr:colOff>
      <xdr:row>20</xdr:row>
      <xdr:rowOff>79242</xdr:rowOff>
    </xdr:to>
    <xdr:cxnSp macro="">
      <xdr:nvCxnSpPr>
        <xdr:cNvPr id="45" name="直線コネクタ 44"/>
        <xdr:cNvCxnSpPr/>
      </xdr:nvCxnSpPr>
      <xdr:spPr bwMode="auto">
        <a:xfrm flipV="1">
          <a:off x="5651500" y="2089226"/>
          <a:ext cx="0" cy="1466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51319</xdr:rowOff>
    </xdr:from>
    <xdr:ext cx="762000" cy="259045"/>
    <xdr:sp macro="" textlink="">
      <xdr:nvSpPr>
        <xdr:cNvPr id="46" name="人口1人当たり決算額の推移最小値テキスト130"/>
        <xdr:cNvSpPr txBox="1"/>
      </xdr:nvSpPr>
      <xdr:spPr>
        <a:xfrm>
          <a:off x="5740400" y="35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60,007</a:t>
          </a:r>
          <a:endParaRPr kumimoji="1" lang="ja-JP" altLang="en-US" sz="1000" b="1">
            <a:latin typeface="ＭＳ Ｐゴシック"/>
          </a:endParaRPr>
        </a:p>
      </xdr:txBody>
    </xdr:sp>
    <xdr:clientData/>
  </xdr:oneCellAnchor>
  <xdr:twoCellAnchor>
    <xdr:from>
      <xdr:col>4</xdr:col>
      <xdr:colOff>1028700</xdr:colOff>
      <xdr:row>20</xdr:row>
      <xdr:rowOff>79242</xdr:rowOff>
    </xdr:from>
    <xdr:to>
      <xdr:col>5</xdr:col>
      <xdr:colOff>73025</xdr:colOff>
      <xdr:row>20</xdr:row>
      <xdr:rowOff>79242</xdr:rowOff>
    </xdr:to>
    <xdr:cxnSp macro="">
      <xdr:nvCxnSpPr>
        <xdr:cNvPr id="47" name="直線コネクタ 46"/>
        <xdr:cNvCxnSpPr/>
      </xdr:nvCxnSpPr>
      <xdr:spPr bwMode="auto">
        <a:xfrm>
          <a:off x="5562600" y="355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70578</xdr:rowOff>
    </xdr:from>
    <xdr:ext cx="762000" cy="259045"/>
    <xdr:sp macro="" textlink="">
      <xdr:nvSpPr>
        <xdr:cNvPr id="48" name="人口1人当たり決算額の推移最大値テキスト130"/>
        <xdr:cNvSpPr txBox="1"/>
      </xdr:nvSpPr>
      <xdr:spPr>
        <a:xfrm>
          <a:off x="5740400" y="18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136,996</a:t>
          </a:r>
          <a:endParaRPr kumimoji="1" lang="ja-JP" altLang="en-US" sz="1000" b="1">
            <a:latin typeface="ＭＳ Ｐゴシック"/>
          </a:endParaRPr>
        </a:p>
      </xdr:txBody>
    </xdr:sp>
    <xdr:clientData/>
  </xdr:oneCellAnchor>
  <xdr:twoCellAnchor>
    <xdr:from>
      <xdr:col>4</xdr:col>
      <xdr:colOff>1028700</xdr:colOff>
      <xdr:row>11</xdr:row>
      <xdr:rowOff>155651</xdr:rowOff>
    </xdr:from>
    <xdr:to>
      <xdr:col>5</xdr:col>
      <xdr:colOff>73025</xdr:colOff>
      <xdr:row>11</xdr:row>
      <xdr:rowOff>155651</xdr:rowOff>
    </xdr:to>
    <xdr:cxnSp macro="">
      <xdr:nvCxnSpPr>
        <xdr:cNvPr id="49" name="直線コネクタ 48"/>
        <xdr:cNvCxnSpPr/>
      </xdr:nvCxnSpPr>
      <xdr:spPr bwMode="auto">
        <a:xfrm>
          <a:off x="5562600" y="208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78461</xdr:rowOff>
    </xdr:from>
    <xdr:to>
      <xdr:col>4</xdr:col>
      <xdr:colOff>1117600</xdr:colOff>
      <xdr:row>13</xdr:row>
      <xdr:rowOff>129324</xdr:rowOff>
    </xdr:to>
    <xdr:cxnSp macro="">
      <xdr:nvCxnSpPr>
        <xdr:cNvPr id="50" name="直線コネクタ 49"/>
        <xdr:cNvCxnSpPr/>
      </xdr:nvCxnSpPr>
      <xdr:spPr bwMode="auto">
        <a:xfrm flipV="1">
          <a:off x="5003800" y="2354936"/>
          <a:ext cx="6477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19740</xdr:rowOff>
    </xdr:from>
    <xdr:ext cx="762000" cy="259045"/>
    <xdr:sp macro="" textlink="">
      <xdr:nvSpPr>
        <xdr:cNvPr id="51" name="人口1人当たり決算額の推移平均値テキスト130"/>
        <xdr:cNvSpPr txBox="1"/>
      </xdr:nvSpPr>
      <xdr:spPr>
        <a:xfrm>
          <a:off x="5740400" y="263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47663</xdr:rowOff>
    </xdr:from>
    <xdr:to>
      <xdr:col>5</xdr:col>
      <xdr:colOff>34925</xdr:colOff>
      <xdr:row>15</xdr:row>
      <xdr:rowOff>149263</xdr:rowOff>
    </xdr:to>
    <xdr:sp macro="" textlink="">
      <xdr:nvSpPr>
        <xdr:cNvPr id="52" name="フローチャート : 判断 51"/>
        <xdr:cNvSpPr/>
      </xdr:nvSpPr>
      <xdr:spPr bwMode="auto">
        <a:xfrm>
          <a:off x="56007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66573</xdr:rowOff>
    </xdr:from>
    <xdr:to>
      <xdr:col>4</xdr:col>
      <xdr:colOff>469900</xdr:colOff>
      <xdr:row>13</xdr:row>
      <xdr:rowOff>129324</xdr:rowOff>
    </xdr:to>
    <xdr:cxnSp macro="">
      <xdr:nvCxnSpPr>
        <xdr:cNvPr id="53" name="直線コネクタ 52"/>
        <xdr:cNvCxnSpPr/>
      </xdr:nvCxnSpPr>
      <xdr:spPr bwMode="auto">
        <a:xfrm>
          <a:off x="4305300" y="2343048"/>
          <a:ext cx="6985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123787</xdr:rowOff>
    </xdr:from>
    <xdr:to>
      <xdr:col>4</xdr:col>
      <xdr:colOff>520700</xdr:colOff>
      <xdr:row>16</xdr:row>
      <xdr:rowOff>53937</xdr:rowOff>
    </xdr:to>
    <xdr:sp macro="" textlink="">
      <xdr:nvSpPr>
        <xdr:cNvPr id="54" name="フローチャート : 判断 53"/>
        <xdr:cNvSpPr/>
      </xdr:nvSpPr>
      <xdr:spPr bwMode="auto">
        <a:xfrm>
          <a:off x="4953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38714</xdr:rowOff>
    </xdr:from>
    <xdr:ext cx="736600" cy="259045"/>
    <xdr:sp macro="" textlink="">
      <xdr:nvSpPr>
        <xdr:cNvPr id="55" name="テキスト ボックス 54"/>
        <xdr:cNvSpPr txBox="1"/>
      </xdr:nvSpPr>
      <xdr:spPr>
        <a:xfrm>
          <a:off x="4622800" y="282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65868</xdr:rowOff>
    </xdr:from>
    <xdr:to>
      <xdr:col>3</xdr:col>
      <xdr:colOff>904875</xdr:colOff>
      <xdr:row>13</xdr:row>
      <xdr:rowOff>66573</xdr:rowOff>
    </xdr:to>
    <xdr:cxnSp macro="">
      <xdr:nvCxnSpPr>
        <xdr:cNvPr id="56" name="直線コネクタ 55"/>
        <xdr:cNvCxnSpPr/>
      </xdr:nvCxnSpPr>
      <xdr:spPr bwMode="auto">
        <a:xfrm>
          <a:off x="3606800" y="2342343"/>
          <a:ext cx="698500" cy="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85687</xdr:rowOff>
    </xdr:from>
    <xdr:to>
      <xdr:col>3</xdr:col>
      <xdr:colOff>955675</xdr:colOff>
      <xdr:row>16</xdr:row>
      <xdr:rowOff>15837</xdr:rowOff>
    </xdr:to>
    <xdr:sp macro="" textlink="">
      <xdr:nvSpPr>
        <xdr:cNvPr id="57" name="フローチャート : 判断 56"/>
        <xdr:cNvSpPr/>
      </xdr:nvSpPr>
      <xdr:spPr bwMode="auto">
        <a:xfrm>
          <a:off x="4254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65868</xdr:rowOff>
    </xdr:from>
    <xdr:to>
      <xdr:col>3</xdr:col>
      <xdr:colOff>206375</xdr:colOff>
      <xdr:row>13</xdr:row>
      <xdr:rowOff>128314</xdr:rowOff>
    </xdr:to>
    <xdr:cxnSp macro="">
      <xdr:nvCxnSpPr>
        <xdr:cNvPr id="59" name="直線コネクタ 58"/>
        <xdr:cNvCxnSpPr/>
      </xdr:nvCxnSpPr>
      <xdr:spPr bwMode="auto">
        <a:xfrm flipV="1">
          <a:off x="2908300" y="2342343"/>
          <a:ext cx="6985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42996</xdr:rowOff>
    </xdr:from>
    <xdr:to>
      <xdr:col>3</xdr:col>
      <xdr:colOff>257175</xdr:colOff>
      <xdr:row>15</xdr:row>
      <xdr:rowOff>144596</xdr:rowOff>
    </xdr:to>
    <xdr:sp macro="" textlink="">
      <xdr:nvSpPr>
        <xdr:cNvPr id="60" name="フローチャート : 判断 59"/>
        <xdr:cNvSpPr/>
      </xdr:nvSpPr>
      <xdr:spPr bwMode="auto">
        <a:xfrm>
          <a:off x="35560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129373</xdr:rowOff>
    </xdr:from>
    <xdr:ext cx="762000" cy="259045"/>
    <xdr:sp macro="" textlink="">
      <xdr:nvSpPr>
        <xdr:cNvPr id="61" name="テキスト ボックス 60"/>
        <xdr:cNvSpPr txBox="1"/>
      </xdr:nvSpPr>
      <xdr:spPr>
        <a:xfrm>
          <a:off x="32258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100432</xdr:rowOff>
    </xdr:from>
    <xdr:to>
      <xdr:col>2</xdr:col>
      <xdr:colOff>692150</xdr:colOff>
      <xdr:row>15</xdr:row>
      <xdr:rowOff>30582</xdr:rowOff>
    </xdr:to>
    <xdr:sp macro="" textlink="">
      <xdr:nvSpPr>
        <xdr:cNvPr id="62" name="フローチャート : 判断 61"/>
        <xdr:cNvSpPr/>
      </xdr:nvSpPr>
      <xdr:spPr bwMode="auto">
        <a:xfrm>
          <a:off x="28575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15359</xdr:rowOff>
    </xdr:from>
    <xdr:ext cx="762000" cy="259045"/>
    <xdr:sp macro="" textlink="">
      <xdr:nvSpPr>
        <xdr:cNvPr id="63" name="テキスト ボックス 62"/>
        <xdr:cNvSpPr txBox="1"/>
      </xdr:nvSpPr>
      <xdr:spPr>
        <a:xfrm>
          <a:off x="2527300" y="26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27661</xdr:rowOff>
    </xdr:from>
    <xdr:to>
      <xdr:col>5</xdr:col>
      <xdr:colOff>34925</xdr:colOff>
      <xdr:row>13</xdr:row>
      <xdr:rowOff>129261</xdr:rowOff>
    </xdr:to>
    <xdr:sp macro="" textlink="">
      <xdr:nvSpPr>
        <xdr:cNvPr id="69" name="円/楕円 68"/>
        <xdr:cNvSpPr/>
      </xdr:nvSpPr>
      <xdr:spPr bwMode="auto">
        <a:xfrm>
          <a:off x="5600700" y="230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44188</xdr:rowOff>
    </xdr:from>
    <xdr:ext cx="762000" cy="259045"/>
    <xdr:sp macro="" textlink="">
      <xdr:nvSpPr>
        <xdr:cNvPr id="70" name="人口1人当たり決算額の推移該当値テキスト130"/>
        <xdr:cNvSpPr txBox="1"/>
      </xdr:nvSpPr>
      <xdr:spPr>
        <a:xfrm>
          <a:off x="5740400" y="214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123,048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78524</xdr:rowOff>
    </xdr:from>
    <xdr:to>
      <xdr:col>4</xdr:col>
      <xdr:colOff>520700</xdr:colOff>
      <xdr:row>14</xdr:row>
      <xdr:rowOff>8674</xdr:rowOff>
    </xdr:to>
    <xdr:sp macro="" textlink="">
      <xdr:nvSpPr>
        <xdr:cNvPr id="71" name="円/楕円 70"/>
        <xdr:cNvSpPr/>
      </xdr:nvSpPr>
      <xdr:spPr bwMode="auto">
        <a:xfrm>
          <a:off x="4953000" y="235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18851</xdr:rowOff>
    </xdr:from>
    <xdr:ext cx="736600" cy="259045"/>
    <xdr:sp macro="" textlink="">
      <xdr:nvSpPr>
        <xdr:cNvPr id="72" name="テキスト ボックス 71"/>
        <xdr:cNvSpPr txBox="1"/>
      </xdr:nvSpPr>
      <xdr:spPr>
        <a:xfrm>
          <a:off x="4622800" y="212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15773</xdr:rowOff>
    </xdr:from>
    <xdr:to>
      <xdr:col>3</xdr:col>
      <xdr:colOff>955675</xdr:colOff>
      <xdr:row>13</xdr:row>
      <xdr:rowOff>117373</xdr:rowOff>
    </xdr:to>
    <xdr:sp macro="" textlink="">
      <xdr:nvSpPr>
        <xdr:cNvPr id="73" name="円/楕円 72"/>
        <xdr:cNvSpPr/>
      </xdr:nvSpPr>
      <xdr:spPr bwMode="auto">
        <a:xfrm>
          <a:off x="4254500" y="229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127550</xdr:rowOff>
    </xdr:from>
    <xdr:ext cx="762000" cy="259045"/>
    <xdr:sp macro="" textlink="">
      <xdr:nvSpPr>
        <xdr:cNvPr id="74" name="テキスト ボックス 73"/>
        <xdr:cNvSpPr txBox="1"/>
      </xdr:nvSpPr>
      <xdr:spPr>
        <a:xfrm>
          <a:off x="3924300" y="20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15068</xdr:rowOff>
    </xdr:from>
    <xdr:to>
      <xdr:col>3</xdr:col>
      <xdr:colOff>257175</xdr:colOff>
      <xdr:row>13</xdr:row>
      <xdr:rowOff>116668</xdr:rowOff>
    </xdr:to>
    <xdr:sp macro="" textlink="">
      <xdr:nvSpPr>
        <xdr:cNvPr id="75" name="円/楕円 74"/>
        <xdr:cNvSpPr/>
      </xdr:nvSpPr>
      <xdr:spPr bwMode="auto">
        <a:xfrm>
          <a:off x="3556000" y="229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126845</xdr:rowOff>
    </xdr:from>
    <xdr:ext cx="762000" cy="259045"/>
    <xdr:sp macro="" textlink="">
      <xdr:nvSpPr>
        <xdr:cNvPr id="76" name="テキスト ボックス 75"/>
        <xdr:cNvSpPr txBox="1"/>
      </xdr:nvSpPr>
      <xdr:spPr>
        <a:xfrm>
          <a:off x="3225800" y="20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77514</xdr:rowOff>
    </xdr:from>
    <xdr:to>
      <xdr:col>2</xdr:col>
      <xdr:colOff>692150</xdr:colOff>
      <xdr:row>14</xdr:row>
      <xdr:rowOff>7664</xdr:rowOff>
    </xdr:to>
    <xdr:sp macro="" textlink="">
      <xdr:nvSpPr>
        <xdr:cNvPr id="77" name="円/楕円 76"/>
        <xdr:cNvSpPr/>
      </xdr:nvSpPr>
      <xdr:spPr bwMode="auto">
        <a:xfrm>
          <a:off x="2857500" y="235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17841</xdr:rowOff>
    </xdr:from>
    <xdr:ext cx="762000" cy="259045"/>
    <xdr:sp macro="" textlink="">
      <xdr:nvSpPr>
        <xdr:cNvPr id="78" name="テキスト ボックス 77"/>
        <xdr:cNvSpPr txBox="1"/>
      </xdr:nvSpPr>
      <xdr:spPr>
        <a:xfrm>
          <a:off x="2527300" y="212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39218</xdr:rowOff>
    </xdr:from>
    <xdr:to>
      <xdr:col>4</xdr:col>
      <xdr:colOff>1117600</xdr:colOff>
      <xdr:row>37</xdr:row>
      <xdr:rowOff>259457</xdr:rowOff>
    </xdr:to>
    <xdr:cxnSp macro="">
      <xdr:nvCxnSpPr>
        <xdr:cNvPr id="109" name="直線コネクタ 108"/>
        <xdr:cNvCxnSpPr/>
      </xdr:nvCxnSpPr>
      <xdr:spPr bwMode="auto">
        <a:xfrm flipV="1">
          <a:off x="5651500" y="6306668"/>
          <a:ext cx="0" cy="10774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231534</xdr:rowOff>
    </xdr:from>
    <xdr:ext cx="762000" cy="259045"/>
    <xdr:sp macro="" textlink="">
      <xdr:nvSpPr>
        <xdr:cNvPr id="110" name="人口1人当たり決算額の推移最小値テキスト445"/>
        <xdr:cNvSpPr txBox="1"/>
      </xdr:nvSpPr>
      <xdr:spPr>
        <a:xfrm>
          <a:off x="5740400" y="735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6,944</a:t>
          </a:r>
          <a:endParaRPr kumimoji="1" lang="ja-JP" altLang="en-US" sz="1000" b="1">
            <a:latin typeface="ＭＳ Ｐゴシック"/>
          </a:endParaRPr>
        </a:p>
      </xdr:txBody>
    </xdr:sp>
    <xdr:clientData/>
  </xdr:oneCellAnchor>
  <xdr:twoCellAnchor>
    <xdr:from>
      <xdr:col>4</xdr:col>
      <xdr:colOff>1028700</xdr:colOff>
      <xdr:row>37</xdr:row>
      <xdr:rowOff>259457</xdr:rowOff>
    </xdr:from>
    <xdr:to>
      <xdr:col>5</xdr:col>
      <xdr:colOff>73025</xdr:colOff>
      <xdr:row>37</xdr:row>
      <xdr:rowOff>259457</xdr:rowOff>
    </xdr:to>
    <xdr:cxnSp macro="">
      <xdr:nvCxnSpPr>
        <xdr:cNvPr id="111" name="直線コネクタ 110"/>
        <xdr:cNvCxnSpPr/>
      </xdr:nvCxnSpPr>
      <xdr:spPr bwMode="auto">
        <a:xfrm>
          <a:off x="5562600" y="73841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125595</xdr:rowOff>
    </xdr:from>
    <xdr:ext cx="762000" cy="259045"/>
    <xdr:sp macro="" textlink="">
      <xdr:nvSpPr>
        <xdr:cNvPr id="112" name="人口1人当たり決算額の推移最大値テキスト445"/>
        <xdr:cNvSpPr txBox="1"/>
      </xdr:nvSpPr>
      <xdr:spPr>
        <a:xfrm>
          <a:off x="5740400" y="605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39,938</a:t>
          </a:r>
          <a:endParaRPr kumimoji="1" lang="ja-JP" altLang="en-US" sz="1000" b="1">
            <a:latin typeface="ＭＳ Ｐゴシック"/>
          </a:endParaRPr>
        </a:p>
      </xdr:txBody>
    </xdr:sp>
    <xdr:clientData/>
  </xdr:oneCellAnchor>
  <xdr:twoCellAnchor>
    <xdr:from>
      <xdr:col>4</xdr:col>
      <xdr:colOff>1028700</xdr:colOff>
      <xdr:row>34</xdr:row>
      <xdr:rowOff>39218</xdr:rowOff>
    </xdr:from>
    <xdr:to>
      <xdr:col>5</xdr:col>
      <xdr:colOff>73025</xdr:colOff>
      <xdr:row>34</xdr:row>
      <xdr:rowOff>39218</xdr:rowOff>
    </xdr:to>
    <xdr:cxnSp macro="">
      <xdr:nvCxnSpPr>
        <xdr:cNvPr id="113" name="直線コネクタ 112"/>
        <xdr:cNvCxnSpPr/>
      </xdr:nvCxnSpPr>
      <xdr:spPr bwMode="auto">
        <a:xfrm>
          <a:off x="5562600" y="6306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38434</xdr:rowOff>
    </xdr:from>
    <xdr:to>
      <xdr:col>4</xdr:col>
      <xdr:colOff>1117600</xdr:colOff>
      <xdr:row>35</xdr:row>
      <xdr:rowOff>191236</xdr:rowOff>
    </xdr:to>
    <xdr:cxnSp macro="">
      <xdr:nvCxnSpPr>
        <xdr:cNvPr id="114" name="直線コネクタ 113"/>
        <xdr:cNvCxnSpPr/>
      </xdr:nvCxnSpPr>
      <xdr:spPr bwMode="auto">
        <a:xfrm>
          <a:off x="5003800" y="6648784"/>
          <a:ext cx="647700" cy="15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314208</xdr:rowOff>
    </xdr:from>
    <xdr:ext cx="762000" cy="259045"/>
    <xdr:sp macro="" textlink="">
      <xdr:nvSpPr>
        <xdr:cNvPr id="115" name="人口1人当たり決算額の推移平均値テキスト445"/>
        <xdr:cNvSpPr txBox="1"/>
      </xdr:nvSpPr>
      <xdr:spPr>
        <a:xfrm>
          <a:off x="5740400" y="658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126231</xdr:rowOff>
    </xdr:from>
    <xdr:to>
      <xdr:col>5</xdr:col>
      <xdr:colOff>34925</xdr:colOff>
      <xdr:row>35</xdr:row>
      <xdr:rowOff>227831</xdr:rowOff>
    </xdr:to>
    <xdr:sp macro="" textlink="">
      <xdr:nvSpPr>
        <xdr:cNvPr id="116" name="フローチャート : 判断 115"/>
        <xdr:cNvSpPr/>
      </xdr:nvSpPr>
      <xdr:spPr bwMode="auto">
        <a:xfrm>
          <a:off x="5600700" y="6736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171871</xdr:rowOff>
    </xdr:from>
    <xdr:to>
      <xdr:col>4</xdr:col>
      <xdr:colOff>469900</xdr:colOff>
      <xdr:row>35</xdr:row>
      <xdr:rowOff>38434</xdr:rowOff>
    </xdr:to>
    <xdr:cxnSp macro="">
      <xdr:nvCxnSpPr>
        <xdr:cNvPr id="117" name="直線コネクタ 116"/>
        <xdr:cNvCxnSpPr/>
      </xdr:nvCxnSpPr>
      <xdr:spPr bwMode="auto">
        <a:xfrm>
          <a:off x="4305300" y="6439321"/>
          <a:ext cx="698500" cy="209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335661</xdr:rowOff>
    </xdr:from>
    <xdr:to>
      <xdr:col>4</xdr:col>
      <xdr:colOff>520700</xdr:colOff>
      <xdr:row>35</xdr:row>
      <xdr:rowOff>94361</xdr:rowOff>
    </xdr:to>
    <xdr:sp macro="" textlink="">
      <xdr:nvSpPr>
        <xdr:cNvPr id="118" name="フローチャート : 判断 117"/>
        <xdr:cNvSpPr/>
      </xdr:nvSpPr>
      <xdr:spPr bwMode="auto">
        <a:xfrm>
          <a:off x="4953000" y="660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79138</xdr:rowOff>
    </xdr:from>
    <xdr:ext cx="736600" cy="259045"/>
    <xdr:sp macro="" textlink="">
      <xdr:nvSpPr>
        <xdr:cNvPr id="119" name="テキスト ボックス 118"/>
        <xdr:cNvSpPr txBox="1"/>
      </xdr:nvSpPr>
      <xdr:spPr>
        <a:xfrm>
          <a:off x="4622800" y="66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160310</xdr:rowOff>
    </xdr:from>
    <xdr:to>
      <xdr:col>3</xdr:col>
      <xdr:colOff>904875</xdr:colOff>
      <xdr:row>34</xdr:row>
      <xdr:rowOff>171871</xdr:rowOff>
    </xdr:to>
    <xdr:cxnSp macro="">
      <xdr:nvCxnSpPr>
        <xdr:cNvPr id="120" name="直線コネクタ 119"/>
        <xdr:cNvCxnSpPr/>
      </xdr:nvCxnSpPr>
      <xdr:spPr bwMode="auto">
        <a:xfrm>
          <a:off x="3606800" y="6084860"/>
          <a:ext cx="698500" cy="35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232954</xdr:rowOff>
    </xdr:from>
    <xdr:to>
      <xdr:col>3</xdr:col>
      <xdr:colOff>955675</xdr:colOff>
      <xdr:row>34</xdr:row>
      <xdr:rowOff>334555</xdr:rowOff>
    </xdr:to>
    <xdr:sp macro="" textlink="">
      <xdr:nvSpPr>
        <xdr:cNvPr id="121" name="フローチャート : 判断 120"/>
        <xdr:cNvSpPr/>
      </xdr:nvSpPr>
      <xdr:spPr bwMode="auto">
        <a:xfrm>
          <a:off x="4254500" y="650040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319331</xdr:rowOff>
    </xdr:from>
    <xdr:ext cx="762000" cy="259045"/>
    <xdr:sp macro="" textlink="">
      <xdr:nvSpPr>
        <xdr:cNvPr id="122" name="テキスト ボックス 121"/>
        <xdr:cNvSpPr txBox="1"/>
      </xdr:nvSpPr>
      <xdr:spPr>
        <a:xfrm>
          <a:off x="3924300" y="65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108385</xdr:rowOff>
    </xdr:from>
    <xdr:to>
      <xdr:col>3</xdr:col>
      <xdr:colOff>206375</xdr:colOff>
      <xdr:row>33</xdr:row>
      <xdr:rowOff>160310</xdr:rowOff>
    </xdr:to>
    <xdr:cxnSp macro="">
      <xdr:nvCxnSpPr>
        <xdr:cNvPr id="123" name="直線コネクタ 122"/>
        <xdr:cNvCxnSpPr/>
      </xdr:nvCxnSpPr>
      <xdr:spPr bwMode="auto">
        <a:xfrm>
          <a:off x="2908300" y="6032935"/>
          <a:ext cx="698500" cy="5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110229</xdr:rowOff>
    </xdr:from>
    <xdr:to>
      <xdr:col>3</xdr:col>
      <xdr:colOff>257175</xdr:colOff>
      <xdr:row>34</xdr:row>
      <xdr:rowOff>211829</xdr:rowOff>
    </xdr:to>
    <xdr:sp macro="" textlink="">
      <xdr:nvSpPr>
        <xdr:cNvPr id="124" name="フローチャート : 判断 123"/>
        <xdr:cNvSpPr/>
      </xdr:nvSpPr>
      <xdr:spPr bwMode="auto">
        <a:xfrm>
          <a:off x="3556000" y="6377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196606</xdr:rowOff>
    </xdr:from>
    <xdr:ext cx="762000" cy="259045"/>
    <xdr:sp macro="" textlink="">
      <xdr:nvSpPr>
        <xdr:cNvPr id="125" name="テキスト ボックス 124"/>
        <xdr:cNvSpPr txBox="1"/>
      </xdr:nvSpPr>
      <xdr:spPr>
        <a:xfrm>
          <a:off x="3225800" y="646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236644</xdr:rowOff>
    </xdr:from>
    <xdr:to>
      <xdr:col>2</xdr:col>
      <xdr:colOff>692150</xdr:colOff>
      <xdr:row>33</xdr:row>
      <xdr:rowOff>338244</xdr:rowOff>
    </xdr:to>
    <xdr:sp macro="" textlink="">
      <xdr:nvSpPr>
        <xdr:cNvPr id="126" name="フローチャート : 判断 125"/>
        <xdr:cNvSpPr/>
      </xdr:nvSpPr>
      <xdr:spPr bwMode="auto">
        <a:xfrm>
          <a:off x="2857500" y="6161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323021</xdr:rowOff>
    </xdr:from>
    <xdr:ext cx="762000" cy="259045"/>
    <xdr:sp macro="" textlink="">
      <xdr:nvSpPr>
        <xdr:cNvPr id="127" name="テキスト ボックス 126"/>
        <xdr:cNvSpPr txBox="1"/>
      </xdr:nvSpPr>
      <xdr:spPr>
        <a:xfrm>
          <a:off x="2527300" y="62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140436</xdr:rowOff>
    </xdr:from>
    <xdr:to>
      <xdr:col>5</xdr:col>
      <xdr:colOff>34925</xdr:colOff>
      <xdr:row>35</xdr:row>
      <xdr:rowOff>242036</xdr:rowOff>
    </xdr:to>
    <xdr:sp macro="" textlink="">
      <xdr:nvSpPr>
        <xdr:cNvPr id="133" name="円/楕円 132"/>
        <xdr:cNvSpPr/>
      </xdr:nvSpPr>
      <xdr:spPr bwMode="auto">
        <a:xfrm>
          <a:off x="5600700" y="675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112513</xdr:rowOff>
    </xdr:from>
    <xdr:ext cx="762000" cy="259045"/>
    <xdr:sp macro="" textlink="">
      <xdr:nvSpPr>
        <xdr:cNvPr id="134" name="人口1人当たり決算額の推移該当値テキスト445"/>
        <xdr:cNvSpPr txBox="1"/>
      </xdr:nvSpPr>
      <xdr:spPr>
        <a:xfrm>
          <a:off x="5740400" y="67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24,783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330534</xdr:rowOff>
    </xdr:from>
    <xdr:to>
      <xdr:col>4</xdr:col>
      <xdr:colOff>520700</xdr:colOff>
      <xdr:row>35</xdr:row>
      <xdr:rowOff>89234</xdr:rowOff>
    </xdr:to>
    <xdr:sp macro="" textlink="">
      <xdr:nvSpPr>
        <xdr:cNvPr id="135" name="円/楕円 134"/>
        <xdr:cNvSpPr/>
      </xdr:nvSpPr>
      <xdr:spPr bwMode="auto">
        <a:xfrm>
          <a:off x="4953000" y="659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99411</xdr:rowOff>
    </xdr:from>
    <xdr:ext cx="736600" cy="259045"/>
    <xdr:sp macro="" textlink="">
      <xdr:nvSpPr>
        <xdr:cNvPr id="136" name="テキスト ボックス 135"/>
        <xdr:cNvSpPr txBox="1"/>
      </xdr:nvSpPr>
      <xdr:spPr>
        <a:xfrm>
          <a:off x="4622800" y="636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121071</xdr:rowOff>
    </xdr:from>
    <xdr:to>
      <xdr:col>3</xdr:col>
      <xdr:colOff>955675</xdr:colOff>
      <xdr:row>34</xdr:row>
      <xdr:rowOff>222671</xdr:rowOff>
    </xdr:to>
    <xdr:sp macro="" textlink="">
      <xdr:nvSpPr>
        <xdr:cNvPr id="137" name="円/楕円 136"/>
        <xdr:cNvSpPr/>
      </xdr:nvSpPr>
      <xdr:spPr bwMode="auto">
        <a:xfrm>
          <a:off x="4254500" y="638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232848</xdr:rowOff>
    </xdr:from>
    <xdr:ext cx="762000" cy="259045"/>
    <xdr:sp macro="" textlink="">
      <xdr:nvSpPr>
        <xdr:cNvPr id="138" name="テキスト ボックス 137"/>
        <xdr:cNvSpPr txBox="1"/>
      </xdr:nvSpPr>
      <xdr:spPr>
        <a:xfrm>
          <a:off x="3924300" y="6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109510</xdr:rowOff>
    </xdr:from>
    <xdr:to>
      <xdr:col>3</xdr:col>
      <xdr:colOff>257175</xdr:colOff>
      <xdr:row>33</xdr:row>
      <xdr:rowOff>211110</xdr:rowOff>
    </xdr:to>
    <xdr:sp macro="" textlink="">
      <xdr:nvSpPr>
        <xdr:cNvPr id="139" name="円/楕円 138"/>
        <xdr:cNvSpPr/>
      </xdr:nvSpPr>
      <xdr:spPr bwMode="auto">
        <a:xfrm>
          <a:off x="3556000" y="603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49837</xdr:rowOff>
    </xdr:from>
    <xdr:ext cx="762000" cy="259045"/>
    <xdr:sp macro="" textlink="">
      <xdr:nvSpPr>
        <xdr:cNvPr id="140" name="テキスト ボックス 139"/>
        <xdr:cNvSpPr txBox="1"/>
      </xdr:nvSpPr>
      <xdr:spPr>
        <a:xfrm>
          <a:off x="3225800" y="580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46,730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57585</xdr:rowOff>
    </xdr:from>
    <xdr:to>
      <xdr:col>2</xdr:col>
      <xdr:colOff>692150</xdr:colOff>
      <xdr:row>33</xdr:row>
      <xdr:rowOff>159185</xdr:rowOff>
    </xdr:to>
    <xdr:sp macro="" textlink="">
      <xdr:nvSpPr>
        <xdr:cNvPr id="141" name="円/楕円 140"/>
        <xdr:cNvSpPr/>
      </xdr:nvSpPr>
      <xdr:spPr bwMode="auto">
        <a:xfrm>
          <a:off x="2857500" y="598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340812</xdr:rowOff>
    </xdr:from>
    <xdr:ext cx="762000" cy="259045"/>
    <xdr:sp macro="" textlink="">
      <xdr:nvSpPr>
        <xdr:cNvPr id="142" name="テキスト ボックス 141"/>
        <xdr:cNvSpPr txBox="1"/>
      </xdr:nvSpPr>
      <xdr:spPr>
        <a:xfrm>
          <a:off x="2527300" y="575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２５年度決算においては，町税及び交付税が増加したことにより実質収支額大きくなった。平成２６年度は単年度収支，実質単年度収支ともに前年度比較で減となったものの，平成２６年度の歳入においても，町税が見込み額を大きく上回ったことや特別交付税の増などにより前年度に引き続き繰越額が大きくなった。</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今後、普通交付税の縮減</a:t>
          </a:r>
          <a:r>
            <a:rPr kumimoji="0" lang="ja-JP" altLang="en-US" sz="1200" b="0" i="0" u="none" strike="noStrike" kern="0" cap="none" spc="0" normalizeH="0" baseline="0" noProof="0">
              <a:ln>
                <a:noFill/>
              </a:ln>
              <a:solidFill>
                <a:prstClr val="black"/>
              </a:solidFill>
              <a:effectLst/>
              <a:uLnTx/>
              <a:uFillTx/>
              <a:latin typeface="+mn-lt"/>
              <a:ea typeface="+mn-ea"/>
              <a:cs typeface="+mn-cs"/>
            </a:rPr>
            <a:t>期間に入り</a:t>
          </a:r>
          <a:r>
            <a:rPr kumimoji="0" lang="ja-JP" altLang="ja-JP" sz="1200" b="0" i="0" u="none" strike="noStrike" kern="0" cap="none" spc="0" normalizeH="0" baseline="0" noProof="0">
              <a:ln>
                <a:noFill/>
              </a:ln>
              <a:solidFill>
                <a:prstClr val="black"/>
              </a:solidFill>
              <a:effectLst/>
              <a:uLnTx/>
              <a:uFillTx/>
              <a:latin typeface="+mn-lt"/>
              <a:ea typeface="+mn-ea"/>
              <a:cs typeface="+mn-cs"/>
            </a:rPr>
            <a:t>，これまでのような実質収支額は見込めないことから，財源確保や歳出抑制に努める。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赤字の会計は無いが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今後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国民健康保険事業特別会計の財政状況の悪化</a:t>
          </a:r>
          <a:r>
            <a:rPr kumimoji="0" lang="ja-JP" altLang="en-US" sz="1200" b="0" i="0" u="none" strike="noStrike" kern="0" cap="none" spc="0" normalizeH="0" baseline="0" noProof="0">
              <a:ln>
                <a:noFill/>
              </a:ln>
              <a:solidFill>
                <a:prstClr val="black"/>
              </a:solidFill>
              <a:effectLst/>
              <a:uLnTx/>
              <a:uFillTx/>
              <a:latin typeface="+mn-lt"/>
              <a:ea typeface="+mn-ea"/>
              <a:cs typeface="+mn-cs"/>
            </a:rPr>
            <a:t>や水道事業会計における給水人口の減などにより，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一般会計からの繰出金の増加が懸念される</a:t>
          </a:r>
          <a:r>
            <a:rPr kumimoji="0" lang="ja-JP" altLang="en-US" sz="1200" b="0" i="0" u="none" strike="noStrike" kern="0" cap="none" spc="0" normalizeH="0" baseline="0" noProof="0">
              <a:ln>
                <a:noFill/>
              </a:ln>
              <a:solidFill>
                <a:prstClr val="black"/>
              </a:solidFill>
              <a:effectLst/>
              <a:uLnTx/>
              <a:uFillTx/>
              <a:latin typeface="+mn-lt"/>
              <a:ea typeface="+mn-ea"/>
              <a:cs typeface="+mn-cs"/>
            </a:rPr>
            <a:t>ため，</a:t>
          </a:r>
          <a:r>
            <a:rPr kumimoji="0" lang="ja-JP" altLang="ja-JP" sz="1200" b="0" i="0" u="none" strike="noStrike" kern="0" cap="none" spc="0" normalizeH="0" baseline="0" noProof="0">
              <a:ln>
                <a:noFill/>
              </a:ln>
              <a:solidFill>
                <a:prstClr val="black"/>
              </a:solidFill>
              <a:effectLst/>
              <a:uLnTx/>
              <a:uFillTx/>
              <a:latin typeface="+mn-lt"/>
              <a:ea typeface="+mn-ea"/>
              <a:cs typeface="+mn-cs"/>
            </a:rPr>
            <a:t>保険料や使用料の改定</a:t>
          </a:r>
          <a:r>
            <a:rPr kumimoji="0" lang="ja-JP" altLang="en-US" sz="1200" b="0" i="0" u="none" strike="noStrike" kern="0" cap="none" spc="0" normalizeH="0" baseline="0" noProof="0">
              <a:ln>
                <a:noFill/>
              </a:ln>
              <a:solidFill>
                <a:prstClr val="black"/>
              </a:solidFill>
              <a:effectLst/>
              <a:uLnTx/>
              <a:uFillTx/>
              <a:latin typeface="+mn-lt"/>
              <a:ea typeface="+mn-ea"/>
              <a:cs typeface="+mn-cs"/>
            </a:rPr>
            <a:t>など一定の利用者負担も視野に</a:t>
          </a:r>
          <a:r>
            <a:rPr kumimoji="0" lang="ja-JP" altLang="ja-JP" sz="1200" b="0" i="0" u="none" strike="noStrike" kern="0" cap="none" spc="0" normalizeH="0" baseline="0" noProof="0">
              <a:ln>
                <a:noFill/>
              </a:ln>
              <a:solidFill>
                <a:prstClr val="black"/>
              </a:solidFill>
              <a:effectLst/>
              <a:uLnTx/>
              <a:uFillTx/>
              <a:latin typeface="+mn-lt"/>
              <a:ea typeface="+mn-ea"/>
              <a:cs typeface="+mn-cs"/>
            </a:rPr>
            <a:t>入れた財政運営の見直しに努める。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公債費負担適正化計画に基づく地方債借入額の抑制により元利償還額が年々減少し，平成２６年度において前年度比</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８２，６０３千円の減となった。併せて，算入公債費等の増により分子要因全体として前年度比１１８，８６９千円，２０．７</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の減となり，実質公債費比率が改善した。</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今後も計画に基づく公債費の管理により比率の改善に努める。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うち，地方債の残高が前年度比６７２，９５１千円，退職手当負担見込額が３１０，３９３千円の減となり，一方で，充当可能財源のうち基準財政需要額算入見込額が４２８，３９３千円の減となったために分子要因全体では９０１，４８３千円，７０．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今後においても，地方債現在高の減少が見込まれる中で，充当可能基金等の確保に努めながら比率の改善に努める。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15630198</v>
      </c>
      <c r="BO4" s="349"/>
      <c r="BP4" s="349"/>
      <c r="BQ4" s="349"/>
      <c r="BR4" s="349"/>
      <c r="BS4" s="349"/>
      <c r="BT4" s="349"/>
      <c r="BU4" s="350"/>
      <c r="BV4" s="348">
        <v>15810050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14.3</v>
      </c>
      <c r="CU4" s="355"/>
      <c r="CV4" s="355"/>
      <c r="CW4" s="355"/>
      <c r="CX4" s="355"/>
      <c r="CY4" s="355"/>
      <c r="CZ4" s="355"/>
      <c r="DA4" s="356"/>
      <c r="DB4" s="354">
        <v>15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14288181</v>
      </c>
      <c r="BO5" s="386"/>
      <c r="BP5" s="386"/>
      <c r="BQ5" s="386"/>
      <c r="BR5" s="386"/>
      <c r="BS5" s="386"/>
      <c r="BT5" s="386"/>
      <c r="BU5" s="387"/>
      <c r="BV5" s="385">
        <v>14406780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85.5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1342017</v>
      </c>
      <c r="BO6" s="386"/>
      <c r="BP6" s="386"/>
      <c r="BQ6" s="386"/>
      <c r="BR6" s="386"/>
      <c r="BS6" s="386"/>
      <c r="BT6" s="386"/>
      <c r="BU6" s="387"/>
      <c r="BV6" s="385">
        <v>1403270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92.1</v>
      </c>
      <c r="CU6" s="423"/>
      <c r="CV6" s="423"/>
      <c r="CW6" s="423"/>
      <c r="CX6" s="423"/>
      <c r="CY6" s="423"/>
      <c r="CZ6" s="423"/>
      <c r="DA6" s="424"/>
      <c r="DB6" s="422">
        <v>90.6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59753</v>
      </c>
      <c r="BO7" s="386"/>
      <c r="BP7" s="386"/>
      <c r="BQ7" s="386"/>
      <c r="BR7" s="386"/>
      <c r="BS7" s="386"/>
      <c r="BT7" s="386"/>
      <c r="BU7" s="387"/>
      <c r="BV7" s="385">
        <v>19172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8963630</v>
      </c>
      <c r="CU7" s="386"/>
      <c r="CV7" s="386"/>
      <c r="CW7" s="386"/>
      <c r="CX7" s="386"/>
      <c r="CY7" s="386"/>
      <c r="CZ7" s="386"/>
      <c r="DA7" s="387"/>
      <c r="DB7" s="385">
        <v>9196742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1282264</v>
      </c>
      <c r="BO8" s="386"/>
      <c r="BP8" s="386"/>
      <c r="BQ8" s="386"/>
      <c r="BR8" s="386"/>
      <c r="BS8" s="386"/>
      <c r="BT8" s="386"/>
      <c r="BU8" s="387"/>
      <c r="BV8" s="385">
        <v>1384098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24109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-101834</v>
      </c>
      <c r="BO9" s="386"/>
      <c r="BP9" s="386"/>
      <c r="BQ9" s="386"/>
      <c r="BR9" s="386"/>
      <c r="BS9" s="386"/>
      <c r="BT9" s="386"/>
      <c r="BU9" s="387"/>
      <c r="BV9" s="385">
        <v>343396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18.7</v>
      </c>
      <c r="CU9" s="383"/>
      <c r="CV9" s="383"/>
      <c r="CW9" s="383"/>
      <c r="CX9" s="383"/>
      <c r="CY9" s="383"/>
      <c r="CZ9" s="383"/>
      <c r="DA9" s="384"/>
      <c r="DB9" s="382">
        <v>19.7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25688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352677</v>
      </c>
      <c r="BO10" s="386"/>
      <c r="BP10" s="386"/>
      <c r="BQ10" s="386"/>
      <c r="BR10" s="386"/>
      <c r="BS10" s="386"/>
      <c r="BT10" s="386"/>
      <c r="BU10" s="387"/>
      <c r="BV10" s="385">
        <v>202064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23194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v>250000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23046</v>
      </c>
      <c r="S13" s="467"/>
      <c r="T13" s="467"/>
      <c r="U13" s="467"/>
      <c r="V13" s="468"/>
      <c r="W13" s="401" t="s">
        <v>123</v>
      </c>
      <c r="X13" s="402"/>
      <c r="Y13" s="402"/>
      <c r="Z13" s="402"/>
      <c r="AA13" s="402"/>
      <c r="AB13" s="392"/>
      <c r="AC13" s="436">
        <v>2253</v>
      </c>
      <c r="AD13" s="437"/>
      <c r="AE13" s="437"/>
      <c r="AF13" s="437"/>
      <c r="AG13" s="476"/>
      <c r="AH13" s="436">
        <v>2909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-49157</v>
      </c>
      <c r="BO13" s="386"/>
      <c r="BP13" s="386"/>
      <c r="BQ13" s="386"/>
      <c r="BR13" s="386"/>
      <c r="BS13" s="386"/>
      <c r="BT13" s="386"/>
      <c r="BU13" s="387"/>
      <c r="BV13" s="385">
        <v>295460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9.3000000000000007</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23545</v>
      </c>
      <c r="S14" s="467"/>
      <c r="T14" s="467"/>
      <c r="U14" s="467"/>
      <c r="V14" s="468"/>
      <c r="W14" s="375"/>
      <c r="X14" s="376"/>
      <c r="Y14" s="376"/>
      <c r="Z14" s="376"/>
      <c r="AA14" s="376"/>
      <c r="AB14" s="365"/>
      <c r="AC14" s="469">
        <v>19.5</v>
      </c>
      <c r="AD14" s="470"/>
      <c r="AE14" s="470"/>
      <c r="AF14" s="470"/>
      <c r="AG14" s="471"/>
      <c r="AH14" s="469">
        <v>22.4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5.2</v>
      </c>
      <c r="CU14" s="481"/>
      <c r="CV14" s="481"/>
      <c r="CW14" s="481"/>
      <c r="CX14" s="481"/>
      <c r="CY14" s="481"/>
      <c r="CZ14" s="481"/>
      <c r="DA14" s="482"/>
      <c r="DB14" s="480">
        <v>16.8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23422</v>
      </c>
      <c r="S15" s="467"/>
      <c r="T15" s="467"/>
      <c r="U15" s="467"/>
      <c r="V15" s="468"/>
      <c r="W15" s="401" t="s">
        <v>130</v>
      </c>
      <c r="X15" s="402"/>
      <c r="Y15" s="402"/>
      <c r="Z15" s="402"/>
      <c r="AA15" s="402"/>
      <c r="AB15" s="392"/>
      <c r="AC15" s="436">
        <v>3237</v>
      </c>
      <c r="AD15" s="437"/>
      <c r="AE15" s="437"/>
      <c r="AF15" s="437"/>
      <c r="AG15" s="476"/>
      <c r="AH15" s="436">
        <v>3611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2159836</v>
      </c>
      <c r="BO15" s="349"/>
      <c r="BP15" s="349"/>
      <c r="BQ15" s="349"/>
      <c r="BR15" s="349"/>
      <c r="BS15" s="349"/>
      <c r="BT15" s="349"/>
      <c r="BU15" s="350"/>
      <c r="BV15" s="348">
        <v>2087286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v>
      </c>
      <c r="AD16" s="470"/>
      <c r="AE16" s="470"/>
      <c r="AF16" s="470"/>
      <c r="AG16" s="471"/>
      <c r="AH16" s="469">
        <v>27.8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6802929</v>
      </c>
      <c r="BO16" s="386"/>
      <c r="BP16" s="386"/>
      <c r="BQ16" s="386"/>
      <c r="BR16" s="386"/>
      <c r="BS16" s="386"/>
      <c r="BT16" s="386"/>
      <c r="BU16" s="387"/>
      <c r="BV16" s="385">
        <v>6825416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6061</v>
      </c>
      <c r="AD17" s="437"/>
      <c r="AE17" s="437"/>
      <c r="AF17" s="437"/>
      <c r="AG17" s="476"/>
      <c r="AH17" s="436">
        <v>6476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2743470</v>
      </c>
      <c r="BO17" s="386"/>
      <c r="BP17" s="386"/>
      <c r="BQ17" s="386"/>
      <c r="BR17" s="386"/>
      <c r="BS17" s="386"/>
      <c r="BT17" s="386"/>
      <c r="BU17" s="387"/>
      <c r="BV17" s="385">
        <v>2664250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303.89999999999998</v>
      </c>
      <c r="M18" s="498"/>
      <c r="N18" s="498"/>
      <c r="O18" s="498"/>
      <c r="P18" s="498"/>
      <c r="Q18" s="498"/>
      <c r="R18" s="499"/>
      <c r="S18" s="499"/>
      <c r="T18" s="499"/>
      <c r="U18" s="499"/>
      <c r="V18" s="500"/>
      <c r="W18" s="403"/>
      <c r="X18" s="404"/>
      <c r="Y18" s="404"/>
      <c r="Z18" s="404"/>
      <c r="AA18" s="404"/>
      <c r="AB18" s="395"/>
      <c r="AC18" s="501">
        <v>52.5</v>
      </c>
      <c r="AD18" s="502"/>
      <c r="AE18" s="502"/>
      <c r="AF18" s="502"/>
      <c r="AG18" s="503"/>
      <c r="AH18" s="501">
        <v>49.8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8053988</v>
      </c>
      <c r="BO18" s="386"/>
      <c r="BP18" s="386"/>
      <c r="BQ18" s="386"/>
      <c r="BR18" s="386"/>
      <c r="BS18" s="386"/>
      <c r="BT18" s="386"/>
      <c r="BU18" s="387"/>
      <c r="BV18" s="385">
        <v>7938294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11009085</v>
      </c>
      <c r="BO19" s="386"/>
      <c r="BP19" s="386"/>
      <c r="BQ19" s="386"/>
      <c r="BR19" s="386"/>
      <c r="BS19" s="386"/>
      <c r="BT19" s="386"/>
      <c r="BU19" s="387"/>
      <c r="BV19" s="385">
        <v>10805116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9969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15223691</v>
      </c>
      <c r="BO23" s="386"/>
      <c r="BP23" s="386"/>
      <c r="BQ23" s="386"/>
      <c r="BR23" s="386"/>
      <c r="BS23" s="386"/>
      <c r="BT23" s="386"/>
      <c r="BU23" s="387"/>
      <c r="BV23" s="385">
        <v>15896642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7880</v>
      </c>
      <c r="R24" s="437"/>
      <c r="S24" s="437"/>
      <c r="T24" s="437"/>
      <c r="U24" s="437"/>
      <c r="V24" s="476"/>
      <c r="W24" s="531"/>
      <c r="X24" s="519"/>
      <c r="Y24" s="520"/>
      <c r="Z24" s="435" t="s">
        <v>154</v>
      </c>
      <c r="AA24" s="415"/>
      <c r="AB24" s="415"/>
      <c r="AC24" s="415"/>
      <c r="AD24" s="415"/>
      <c r="AE24" s="415"/>
      <c r="AF24" s="415"/>
      <c r="AG24" s="416"/>
      <c r="AH24" s="436">
        <v>285</v>
      </c>
      <c r="AI24" s="437"/>
      <c r="AJ24" s="437"/>
      <c r="AK24" s="437"/>
      <c r="AL24" s="476"/>
      <c r="AM24" s="436">
        <v>942780</v>
      </c>
      <c r="AN24" s="437"/>
      <c r="AO24" s="437"/>
      <c r="AP24" s="437"/>
      <c r="AQ24" s="437"/>
      <c r="AR24" s="476"/>
      <c r="AS24" s="436">
        <v>3308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12426731</v>
      </c>
      <c r="BO24" s="386"/>
      <c r="BP24" s="386"/>
      <c r="BQ24" s="386"/>
      <c r="BR24" s="386"/>
      <c r="BS24" s="386"/>
      <c r="BT24" s="386"/>
      <c r="BU24" s="387"/>
      <c r="BV24" s="385">
        <v>13057968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6220</v>
      </c>
      <c r="R25" s="437"/>
      <c r="S25" s="437"/>
      <c r="T25" s="437"/>
      <c r="U25" s="437"/>
      <c r="V25" s="476"/>
      <c r="W25" s="531"/>
      <c r="X25" s="519"/>
      <c r="Y25" s="520"/>
      <c r="Z25" s="435" t="s">
        <v>157</v>
      </c>
      <c r="AA25" s="415"/>
      <c r="AB25" s="415"/>
      <c r="AC25" s="415"/>
      <c r="AD25" s="415"/>
      <c r="AE25" s="415"/>
      <c r="AF25" s="415"/>
      <c r="AG25" s="416"/>
      <c r="AH25" s="436">
        <v>39</v>
      </c>
      <c r="AI25" s="437"/>
      <c r="AJ25" s="437"/>
      <c r="AK25" s="437"/>
      <c r="AL25" s="476"/>
      <c r="AM25" s="436">
        <v>116454</v>
      </c>
      <c r="AN25" s="437"/>
      <c r="AO25" s="437"/>
      <c r="AP25" s="437"/>
      <c r="AQ25" s="437"/>
      <c r="AR25" s="476"/>
      <c r="AS25" s="436">
        <v>2986</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328053</v>
      </c>
      <c r="BO25" s="349"/>
      <c r="BP25" s="349"/>
      <c r="BQ25" s="349"/>
      <c r="BR25" s="349"/>
      <c r="BS25" s="349"/>
      <c r="BT25" s="349"/>
      <c r="BU25" s="350"/>
      <c r="BV25" s="348">
        <v>527691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5870</v>
      </c>
      <c r="R26" s="437"/>
      <c r="S26" s="437"/>
      <c r="T26" s="437"/>
      <c r="U26" s="437"/>
      <c r="V26" s="476"/>
      <c r="W26" s="531"/>
      <c r="X26" s="519"/>
      <c r="Y26" s="520"/>
      <c r="Z26" s="435" t="s">
        <v>160</v>
      </c>
      <c r="AA26" s="541"/>
      <c r="AB26" s="541"/>
      <c r="AC26" s="541"/>
      <c r="AD26" s="541"/>
      <c r="AE26" s="541"/>
      <c r="AF26" s="541"/>
      <c r="AG26" s="542"/>
      <c r="AH26" s="436">
        <v>28</v>
      </c>
      <c r="AI26" s="437"/>
      <c r="AJ26" s="437"/>
      <c r="AK26" s="437"/>
      <c r="AL26" s="476"/>
      <c r="AM26" s="436">
        <v>92624</v>
      </c>
      <c r="AN26" s="437"/>
      <c r="AO26" s="437"/>
      <c r="AP26" s="437"/>
      <c r="AQ26" s="437"/>
      <c r="AR26" s="476"/>
      <c r="AS26" s="436">
        <v>3308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3160</v>
      </c>
      <c r="R27" s="437"/>
      <c r="S27" s="437"/>
      <c r="T27" s="437"/>
      <c r="U27" s="437"/>
      <c r="V27" s="476"/>
      <c r="W27" s="531"/>
      <c r="X27" s="519"/>
      <c r="Y27" s="520"/>
      <c r="Z27" s="435" t="s">
        <v>163</v>
      </c>
      <c r="AA27" s="415"/>
      <c r="AB27" s="415"/>
      <c r="AC27" s="415"/>
      <c r="AD27" s="415"/>
      <c r="AE27" s="415"/>
      <c r="AF27" s="415"/>
      <c r="AG27" s="416"/>
      <c r="AH27" s="436">
        <v>7</v>
      </c>
      <c r="AI27" s="437"/>
      <c r="AJ27" s="437"/>
      <c r="AK27" s="437"/>
      <c r="AL27" s="476"/>
      <c r="AM27" s="436">
        <v>28531</v>
      </c>
      <c r="AN27" s="437"/>
      <c r="AO27" s="437"/>
      <c r="AP27" s="437"/>
      <c r="AQ27" s="437"/>
      <c r="AR27" s="476"/>
      <c r="AS27" s="436">
        <v>4076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200000</v>
      </c>
      <c r="BO27" s="555"/>
      <c r="BP27" s="555"/>
      <c r="BQ27" s="555"/>
      <c r="BR27" s="555"/>
      <c r="BS27" s="555"/>
      <c r="BT27" s="555"/>
      <c r="BU27" s="556"/>
      <c r="BV27" s="554">
        <v>200000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4369783</v>
      </c>
      <c r="BO28" s="349"/>
      <c r="BP28" s="349"/>
      <c r="BQ28" s="349"/>
      <c r="BR28" s="349"/>
      <c r="BS28" s="349"/>
      <c r="BT28" s="349"/>
      <c r="BU28" s="350"/>
      <c r="BV28" s="348">
        <v>3617106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2364</v>
      </c>
      <c r="R29" s="437"/>
      <c r="S29" s="437"/>
      <c r="T29" s="437"/>
      <c r="U29" s="437"/>
      <c r="V29" s="476"/>
      <c r="W29" s="532"/>
      <c r="X29" s="533"/>
      <c r="Y29" s="534"/>
      <c r="Z29" s="435" t="s">
        <v>170</v>
      </c>
      <c r="AA29" s="415"/>
      <c r="AB29" s="415"/>
      <c r="AC29" s="415"/>
      <c r="AD29" s="415"/>
      <c r="AE29" s="415"/>
      <c r="AF29" s="415"/>
      <c r="AG29" s="416"/>
      <c r="AH29" s="436">
        <v>292</v>
      </c>
      <c r="AI29" s="437"/>
      <c r="AJ29" s="437"/>
      <c r="AK29" s="437"/>
      <c r="AL29" s="476"/>
      <c r="AM29" s="436">
        <v>971311</v>
      </c>
      <c r="AN29" s="437"/>
      <c r="AO29" s="437"/>
      <c r="AP29" s="437"/>
      <c r="AQ29" s="437"/>
      <c r="AR29" s="476"/>
      <c r="AS29" s="436">
        <v>3326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202888</v>
      </c>
      <c r="BO29" s="386"/>
      <c r="BP29" s="386"/>
      <c r="BQ29" s="386"/>
      <c r="BR29" s="386"/>
      <c r="BS29" s="386"/>
      <c r="BT29" s="386"/>
      <c r="BU29" s="387"/>
      <c r="BV29" s="385">
        <v>202811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2585298</v>
      </c>
      <c r="BO30" s="555"/>
      <c r="BP30" s="555"/>
      <c r="BQ30" s="555"/>
      <c r="BR30" s="555"/>
      <c r="BS30" s="555"/>
      <c r="BT30" s="555"/>
      <c r="BU30" s="556"/>
      <c r="BV30" s="554">
        <v>2360531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さつま町国民健康保険事業特別会計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さつま町水道事業会計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さつま町農業集落排水事業特別会計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さつま町土地開発公社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さつま町介護保険事業特別会計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さつま町簡易水道事業会計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鹿児島県後期高齢者医療広域連合(一般関係)</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さつま町後期高齢者医療特別会計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鹿児島県後期高齢者医療広域連合(特別関係)</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さつま町介護サービス事業特別会計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2467992</v>
      </c>
      <c r="S5" s="583"/>
      <c r="T5" s="583"/>
      <c r="U5" s="583"/>
      <c r="V5" s="583"/>
      <c r="W5" s="583"/>
      <c r="X5" s="583"/>
      <c r="Y5" s="584"/>
      <c r="Z5" s="585">
        <v>15.8</v>
      </c>
      <c r="AA5" s="585"/>
      <c r="AB5" s="585"/>
      <c r="AC5" s="585"/>
      <c r="AD5" s="586">
        <v>2467943</v>
      </c>
      <c r="AE5" s="586"/>
      <c r="AF5" s="586"/>
      <c r="AG5" s="586"/>
      <c r="AH5" s="586"/>
      <c r="AI5" s="586"/>
      <c r="AJ5" s="586"/>
      <c r="AK5" s="586"/>
      <c r="AL5" s="587">
        <v>28.2</v>
      </c>
      <c r="AM5" s="588"/>
      <c r="AN5" s="588"/>
      <c r="AO5" s="589"/>
      <c r="AP5" s="579" t="s">
        <v>208</v>
      </c>
      <c r="AQ5" s="580"/>
      <c r="AR5" s="580"/>
      <c r="AS5" s="580"/>
      <c r="AT5" s="580"/>
      <c r="AU5" s="580"/>
      <c r="AV5" s="580"/>
      <c r="AW5" s="580"/>
      <c r="AX5" s="580"/>
      <c r="AY5" s="580"/>
      <c r="AZ5" s="580"/>
      <c r="BA5" s="580"/>
      <c r="BB5" s="580"/>
      <c r="BC5" s="580"/>
      <c r="BD5" s="580"/>
      <c r="BE5" s="580"/>
      <c r="BF5" s="581"/>
      <c r="BG5" s="593">
        <v>2462703</v>
      </c>
      <c r="BH5" s="594"/>
      <c r="BI5" s="594"/>
      <c r="BJ5" s="594"/>
      <c r="BK5" s="594"/>
      <c r="BL5" s="594"/>
      <c r="BM5" s="594"/>
      <c r="BN5" s="595"/>
      <c r="BO5" s="596">
        <v>99.8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191503</v>
      </c>
      <c r="S6" s="594"/>
      <c r="T6" s="594"/>
      <c r="U6" s="594"/>
      <c r="V6" s="594"/>
      <c r="W6" s="594"/>
      <c r="X6" s="594"/>
      <c r="Y6" s="595"/>
      <c r="Z6" s="596">
        <v>1.2</v>
      </c>
      <c r="AA6" s="596"/>
      <c r="AB6" s="596"/>
      <c r="AC6" s="596"/>
      <c r="AD6" s="597">
        <v>191503</v>
      </c>
      <c r="AE6" s="597"/>
      <c r="AF6" s="597"/>
      <c r="AG6" s="597"/>
      <c r="AH6" s="597"/>
      <c r="AI6" s="597"/>
      <c r="AJ6" s="597"/>
      <c r="AK6" s="597"/>
      <c r="AL6" s="598">
        <v>2.2000000000000002</v>
      </c>
      <c r="AM6" s="599"/>
      <c r="AN6" s="599"/>
      <c r="AO6" s="600"/>
      <c r="AP6" s="590" t="s">
        <v>214</v>
      </c>
      <c r="AQ6" s="591"/>
      <c r="AR6" s="591"/>
      <c r="AS6" s="591"/>
      <c r="AT6" s="591"/>
      <c r="AU6" s="591"/>
      <c r="AV6" s="591"/>
      <c r="AW6" s="591"/>
      <c r="AX6" s="591"/>
      <c r="AY6" s="591"/>
      <c r="AZ6" s="591"/>
      <c r="BA6" s="591"/>
      <c r="BB6" s="591"/>
      <c r="BC6" s="591"/>
      <c r="BD6" s="591"/>
      <c r="BE6" s="591"/>
      <c r="BF6" s="592"/>
      <c r="BG6" s="593">
        <v>2462703</v>
      </c>
      <c r="BH6" s="594"/>
      <c r="BI6" s="594"/>
      <c r="BJ6" s="594"/>
      <c r="BK6" s="594"/>
      <c r="BL6" s="594"/>
      <c r="BM6" s="594"/>
      <c r="BN6" s="595"/>
      <c r="BO6" s="596">
        <v>99.8</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120393</v>
      </c>
      <c r="CS6" s="594"/>
      <c r="CT6" s="594"/>
      <c r="CU6" s="594"/>
      <c r="CV6" s="594"/>
      <c r="CW6" s="594"/>
      <c r="CX6" s="594"/>
      <c r="CY6" s="595"/>
      <c r="CZ6" s="596">
        <v>0.8</v>
      </c>
      <c r="DA6" s="596"/>
      <c r="DB6" s="596"/>
      <c r="DC6" s="596"/>
      <c r="DD6" s="602" t="s">
        <v>209</v>
      </c>
      <c r="DE6" s="594"/>
      <c r="DF6" s="594"/>
      <c r="DG6" s="594"/>
      <c r="DH6" s="594"/>
      <c r="DI6" s="594"/>
      <c r="DJ6" s="594"/>
      <c r="DK6" s="594"/>
      <c r="DL6" s="594"/>
      <c r="DM6" s="594"/>
      <c r="DN6" s="594"/>
      <c r="DO6" s="594"/>
      <c r="DP6" s="595"/>
      <c r="DQ6" s="602">
        <v>120393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3116</v>
      </c>
      <c r="S7" s="594"/>
      <c r="T7" s="594"/>
      <c r="U7" s="594"/>
      <c r="V7" s="594"/>
      <c r="W7" s="594"/>
      <c r="X7" s="594"/>
      <c r="Y7" s="595"/>
      <c r="Z7" s="596">
        <v>0</v>
      </c>
      <c r="AA7" s="596"/>
      <c r="AB7" s="596"/>
      <c r="AC7" s="596"/>
      <c r="AD7" s="597">
        <v>3116</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1094484</v>
      </c>
      <c r="BH7" s="594"/>
      <c r="BI7" s="594"/>
      <c r="BJ7" s="594"/>
      <c r="BK7" s="594"/>
      <c r="BL7" s="594"/>
      <c r="BM7" s="594"/>
      <c r="BN7" s="595"/>
      <c r="BO7" s="596">
        <v>44.3</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2774632</v>
      </c>
      <c r="CS7" s="594"/>
      <c r="CT7" s="594"/>
      <c r="CU7" s="594"/>
      <c r="CV7" s="594"/>
      <c r="CW7" s="594"/>
      <c r="CX7" s="594"/>
      <c r="CY7" s="595"/>
      <c r="CZ7" s="596">
        <v>19.399999999999999</v>
      </c>
      <c r="DA7" s="596"/>
      <c r="DB7" s="596"/>
      <c r="DC7" s="596"/>
      <c r="DD7" s="602">
        <v>155686</v>
      </c>
      <c r="DE7" s="594"/>
      <c r="DF7" s="594"/>
      <c r="DG7" s="594"/>
      <c r="DH7" s="594"/>
      <c r="DI7" s="594"/>
      <c r="DJ7" s="594"/>
      <c r="DK7" s="594"/>
      <c r="DL7" s="594"/>
      <c r="DM7" s="594"/>
      <c r="DN7" s="594"/>
      <c r="DO7" s="594"/>
      <c r="DP7" s="595"/>
      <c r="DQ7" s="602">
        <v>1648616</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8920</v>
      </c>
      <c r="S8" s="594"/>
      <c r="T8" s="594"/>
      <c r="U8" s="594"/>
      <c r="V8" s="594"/>
      <c r="W8" s="594"/>
      <c r="X8" s="594"/>
      <c r="Y8" s="595"/>
      <c r="Z8" s="596">
        <v>0.1</v>
      </c>
      <c r="AA8" s="596"/>
      <c r="AB8" s="596"/>
      <c r="AC8" s="596"/>
      <c r="AD8" s="597">
        <v>8920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32469</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4121108</v>
      </c>
      <c r="CS8" s="594"/>
      <c r="CT8" s="594"/>
      <c r="CU8" s="594"/>
      <c r="CV8" s="594"/>
      <c r="CW8" s="594"/>
      <c r="CX8" s="594"/>
      <c r="CY8" s="595"/>
      <c r="CZ8" s="596">
        <v>28.8</v>
      </c>
      <c r="DA8" s="596"/>
      <c r="DB8" s="596"/>
      <c r="DC8" s="596"/>
      <c r="DD8" s="602">
        <v>6577</v>
      </c>
      <c r="DE8" s="594"/>
      <c r="DF8" s="594"/>
      <c r="DG8" s="594"/>
      <c r="DH8" s="594"/>
      <c r="DI8" s="594"/>
      <c r="DJ8" s="594"/>
      <c r="DK8" s="594"/>
      <c r="DL8" s="594"/>
      <c r="DM8" s="594"/>
      <c r="DN8" s="594"/>
      <c r="DO8" s="594"/>
      <c r="DP8" s="595"/>
      <c r="DQ8" s="602">
        <v>2403234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6139</v>
      </c>
      <c r="S9" s="594"/>
      <c r="T9" s="594"/>
      <c r="U9" s="594"/>
      <c r="V9" s="594"/>
      <c r="W9" s="594"/>
      <c r="X9" s="594"/>
      <c r="Y9" s="595"/>
      <c r="Z9" s="596">
        <v>0</v>
      </c>
      <c r="AA9" s="596"/>
      <c r="AB9" s="596"/>
      <c r="AC9" s="596"/>
      <c r="AD9" s="597">
        <v>6139</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650084</v>
      </c>
      <c r="BH9" s="594"/>
      <c r="BI9" s="594"/>
      <c r="BJ9" s="594"/>
      <c r="BK9" s="594"/>
      <c r="BL9" s="594"/>
      <c r="BM9" s="594"/>
      <c r="BN9" s="595"/>
      <c r="BO9" s="596">
        <v>26.3</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862031</v>
      </c>
      <c r="CS9" s="594"/>
      <c r="CT9" s="594"/>
      <c r="CU9" s="594"/>
      <c r="CV9" s="594"/>
      <c r="CW9" s="594"/>
      <c r="CX9" s="594"/>
      <c r="CY9" s="595"/>
      <c r="CZ9" s="596">
        <v>6</v>
      </c>
      <c r="DA9" s="596"/>
      <c r="DB9" s="596"/>
      <c r="DC9" s="596"/>
      <c r="DD9" s="602">
        <v>113321</v>
      </c>
      <c r="DE9" s="594"/>
      <c r="DF9" s="594"/>
      <c r="DG9" s="594"/>
      <c r="DH9" s="594"/>
      <c r="DI9" s="594"/>
      <c r="DJ9" s="594"/>
      <c r="DK9" s="594"/>
      <c r="DL9" s="594"/>
      <c r="DM9" s="594"/>
      <c r="DN9" s="594"/>
      <c r="DO9" s="594"/>
      <c r="DP9" s="595"/>
      <c r="DQ9" s="602">
        <v>711843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257829</v>
      </c>
      <c r="S10" s="594"/>
      <c r="T10" s="594"/>
      <c r="U10" s="594"/>
      <c r="V10" s="594"/>
      <c r="W10" s="594"/>
      <c r="X10" s="594"/>
      <c r="Y10" s="595"/>
      <c r="Z10" s="596">
        <v>1.6</v>
      </c>
      <c r="AA10" s="596"/>
      <c r="AB10" s="596"/>
      <c r="AC10" s="596"/>
      <c r="AD10" s="597">
        <v>257829</v>
      </c>
      <c r="AE10" s="597"/>
      <c r="AF10" s="597"/>
      <c r="AG10" s="597"/>
      <c r="AH10" s="597"/>
      <c r="AI10" s="597"/>
      <c r="AJ10" s="597"/>
      <c r="AK10" s="597"/>
      <c r="AL10" s="598">
        <v>2.9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49865</v>
      </c>
      <c r="BH10" s="594"/>
      <c r="BI10" s="594"/>
      <c r="BJ10" s="594"/>
      <c r="BK10" s="594"/>
      <c r="BL10" s="594"/>
      <c r="BM10" s="594"/>
      <c r="BN10" s="595"/>
      <c r="BO10" s="596">
        <v>2</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770</v>
      </c>
      <c r="CS10" s="594"/>
      <c r="CT10" s="594"/>
      <c r="CU10" s="594"/>
      <c r="CV10" s="594"/>
      <c r="CW10" s="594"/>
      <c r="CX10" s="594"/>
      <c r="CY10" s="595"/>
      <c r="CZ10" s="596">
        <v>0</v>
      </c>
      <c r="DA10" s="596"/>
      <c r="DB10" s="596"/>
      <c r="DC10" s="596"/>
      <c r="DD10" s="602" t="s">
        <v>111</v>
      </c>
      <c r="DE10" s="594"/>
      <c r="DF10" s="594"/>
      <c r="DG10" s="594"/>
      <c r="DH10" s="594"/>
      <c r="DI10" s="594"/>
      <c r="DJ10" s="594"/>
      <c r="DK10" s="594"/>
      <c r="DL10" s="594"/>
      <c r="DM10" s="594"/>
      <c r="DN10" s="594"/>
      <c r="DO10" s="594"/>
      <c r="DP10" s="595"/>
      <c r="DQ10" s="602">
        <v>770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8958</v>
      </c>
      <c r="S11" s="594"/>
      <c r="T11" s="594"/>
      <c r="U11" s="594"/>
      <c r="V11" s="594"/>
      <c r="W11" s="594"/>
      <c r="X11" s="594"/>
      <c r="Y11" s="595"/>
      <c r="Z11" s="596">
        <v>0.1</v>
      </c>
      <c r="AA11" s="596"/>
      <c r="AB11" s="596"/>
      <c r="AC11" s="596"/>
      <c r="AD11" s="597">
        <v>8958</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362066</v>
      </c>
      <c r="BH11" s="594"/>
      <c r="BI11" s="594"/>
      <c r="BJ11" s="594"/>
      <c r="BK11" s="594"/>
      <c r="BL11" s="594"/>
      <c r="BM11" s="594"/>
      <c r="BN11" s="595"/>
      <c r="BO11" s="596">
        <v>14.7</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1106776</v>
      </c>
      <c r="CS11" s="594"/>
      <c r="CT11" s="594"/>
      <c r="CU11" s="594"/>
      <c r="CV11" s="594"/>
      <c r="CW11" s="594"/>
      <c r="CX11" s="594"/>
      <c r="CY11" s="595"/>
      <c r="CZ11" s="596">
        <v>7.7</v>
      </c>
      <c r="DA11" s="596"/>
      <c r="DB11" s="596"/>
      <c r="DC11" s="596"/>
      <c r="DD11" s="602">
        <v>441898</v>
      </c>
      <c r="DE11" s="594"/>
      <c r="DF11" s="594"/>
      <c r="DG11" s="594"/>
      <c r="DH11" s="594"/>
      <c r="DI11" s="594"/>
      <c r="DJ11" s="594"/>
      <c r="DK11" s="594"/>
      <c r="DL11" s="594"/>
      <c r="DM11" s="594"/>
      <c r="DN11" s="594"/>
      <c r="DO11" s="594"/>
      <c r="DP11" s="595"/>
      <c r="DQ11" s="602">
        <v>618599</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1135407</v>
      </c>
      <c r="BH12" s="594"/>
      <c r="BI12" s="594"/>
      <c r="BJ12" s="594"/>
      <c r="BK12" s="594"/>
      <c r="BL12" s="594"/>
      <c r="BM12" s="594"/>
      <c r="BN12" s="595"/>
      <c r="BO12" s="596">
        <v>46</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151630</v>
      </c>
      <c r="CS12" s="594"/>
      <c r="CT12" s="594"/>
      <c r="CU12" s="594"/>
      <c r="CV12" s="594"/>
      <c r="CW12" s="594"/>
      <c r="CX12" s="594"/>
      <c r="CY12" s="595"/>
      <c r="CZ12" s="596">
        <v>1.1000000000000001</v>
      </c>
      <c r="DA12" s="596"/>
      <c r="DB12" s="596"/>
      <c r="DC12" s="596"/>
      <c r="DD12" s="602">
        <v>16433</v>
      </c>
      <c r="DE12" s="594"/>
      <c r="DF12" s="594"/>
      <c r="DG12" s="594"/>
      <c r="DH12" s="594"/>
      <c r="DI12" s="594"/>
      <c r="DJ12" s="594"/>
      <c r="DK12" s="594"/>
      <c r="DL12" s="594"/>
      <c r="DM12" s="594"/>
      <c r="DN12" s="594"/>
      <c r="DO12" s="594"/>
      <c r="DP12" s="595"/>
      <c r="DQ12" s="602">
        <v>135018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12845</v>
      </c>
      <c r="S13" s="594"/>
      <c r="T13" s="594"/>
      <c r="U13" s="594"/>
      <c r="V13" s="594"/>
      <c r="W13" s="594"/>
      <c r="X13" s="594"/>
      <c r="Y13" s="595"/>
      <c r="Z13" s="596">
        <v>0.1</v>
      </c>
      <c r="AA13" s="596"/>
      <c r="AB13" s="596"/>
      <c r="AC13" s="596"/>
      <c r="AD13" s="597">
        <v>12845</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1081551</v>
      </c>
      <c r="BH13" s="594"/>
      <c r="BI13" s="594"/>
      <c r="BJ13" s="594"/>
      <c r="BK13" s="594"/>
      <c r="BL13" s="594"/>
      <c r="BM13" s="594"/>
      <c r="BN13" s="595"/>
      <c r="BO13" s="596">
        <v>43.8</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1003161</v>
      </c>
      <c r="CS13" s="594"/>
      <c r="CT13" s="594"/>
      <c r="CU13" s="594"/>
      <c r="CV13" s="594"/>
      <c r="CW13" s="594"/>
      <c r="CX13" s="594"/>
      <c r="CY13" s="595"/>
      <c r="CZ13" s="596">
        <v>7</v>
      </c>
      <c r="DA13" s="596"/>
      <c r="DB13" s="596"/>
      <c r="DC13" s="596"/>
      <c r="DD13" s="602">
        <v>823664</v>
      </c>
      <c r="DE13" s="594"/>
      <c r="DF13" s="594"/>
      <c r="DG13" s="594"/>
      <c r="DH13" s="594"/>
      <c r="DI13" s="594"/>
      <c r="DJ13" s="594"/>
      <c r="DK13" s="594"/>
      <c r="DL13" s="594"/>
      <c r="DM13" s="594"/>
      <c r="DN13" s="594"/>
      <c r="DO13" s="594"/>
      <c r="DP13" s="595"/>
      <c r="DQ13" s="602">
        <v>444441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73308</v>
      </c>
      <c r="BH14" s="594"/>
      <c r="BI14" s="594"/>
      <c r="BJ14" s="594"/>
      <c r="BK14" s="594"/>
      <c r="BL14" s="594"/>
      <c r="BM14" s="594"/>
      <c r="BN14" s="595"/>
      <c r="BO14" s="596">
        <v>3</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742400</v>
      </c>
      <c r="CS14" s="594"/>
      <c r="CT14" s="594"/>
      <c r="CU14" s="594"/>
      <c r="CV14" s="594"/>
      <c r="CW14" s="594"/>
      <c r="CX14" s="594"/>
      <c r="CY14" s="595"/>
      <c r="CZ14" s="596">
        <v>5.2</v>
      </c>
      <c r="DA14" s="596"/>
      <c r="DB14" s="596"/>
      <c r="DC14" s="596"/>
      <c r="DD14" s="602">
        <v>288131</v>
      </c>
      <c r="DE14" s="594"/>
      <c r="DF14" s="594"/>
      <c r="DG14" s="594"/>
      <c r="DH14" s="594"/>
      <c r="DI14" s="594"/>
      <c r="DJ14" s="594"/>
      <c r="DK14" s="594"/>
      <c r="DL14" s="594"/>
      <c r="DM14" s="594"/>
      <c r="DN14" s="594"/>
      <c r="DO14" s="594"/>
      <c r="DP14" s="595"/>
      <c r="DQ14" s="602">
        <v>473703</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7033</v>
      </c>
      <c r="S15" s="594"/>
      <c r="T15" s="594"/>
      <c r="U15" s="594"/>
      <c r="V15" s="594"/>
      <c r="W15" s="594"/>
      <c r="X15" s="594"/>
      <c r="Y15" s="595"/>
      <c r="Z15" s="596">
        <v>0</v>
      </c>
      <c r="AA15" s="596"/>
      <c r="AB15" s="596"/>
      <c r="AC15" s="596"/>
      <c r="AD15" s="597">
        <v>7033</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159504</v>
      </c>
      <c r="BH15" s="594"/>
      <c r="BI15" s="594"/>
      <c r="BJ15" s="594"/>
      <c r="BK15" s="594"/>
      <c r="BL15" s="594"/>
      <c r="BM15" s="594"/>
      <c r="BN15" s="595"/>
      <c r="BO15" s="596">
        <v>6.5</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1083529</v>
      </c>
      <c r="CS15" s="594"/>
      <c r="CT15" s="594"/>
      <c r="CU15" s="594"/>
      <c r="CV15" s="594"/>
      <c r="CW15" s="594"/>
      <c r="CX15" s="594"/>
      <c r="CY15" s="595"/>
      <c r="CZ15" s="596">
        <v>7.6</v>
      </c>
      <c r="DA15" s="596"/>
      <c r="DB15" s="596"/>
      <c r="DC15" s="596"/>
      <c r="DD15" s="602">
        <v>72934</v>
      </c>
      <c r="DE15" s="594"/>
      <c r="DF15" s="594"/>
      <c r="DG15" s="594"/>
      <c r="DH15" s="594"/>
      <c r="DI15" s="594"/>
      <c r="DJ15" s="594"/>
      <c r="DK15" s="594"/>
      <c r="DL15" s="594"/>
      <c r="DM15" s="594"/>
      <c r="DN15" s="594"/>
      <c r="DO15" s="594"/>
      <c r="DP15" s="595"/>
      <c r="DQ15" s="602">
        <v>1026747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6296063</v>
      </c>
      <c r="S16" s="594"/>
      <c r="T16" s="594"/>
      <c r="U16" s="594"/>
      <c r="V16" s="594"/>
      <c r="W16" s="594"/>
      <c r="X16" s="594"/>
      <c r="Y16" s="595"/>
      <c r="Z16" s="596">
        <v>40.299999999999997</v>
      </c>
      <c r="AA16" s="596"/>
      <c r="AB16" s="596"/>
      <c r="AC16" s="596"/>
      <c r="AD16" s="597">
        <v>5735084</v>
      </c>
      <c r="AE16" s="597"/>
      <c r="AF16" s="597"/>
      <c r="AG16" s="597"/>
      <c r="AH16" s="597"/>
      <c r="AI16" s="597"/>
      <c r="AJ16" s="597"/>
      <c r="AK16" s="597"/>
      <c r="AL16" s="598">
        <v>65.5</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147236</v>
      </c>
      <c r="CS16" s="594"/>
      <c r="CT16" s="594"/>
      <c r="CU16" s="594"/>
      <c r="CV16" s="594"/>
      <c r="CW16" s="594"/>
      <c r="CX16" s="594"/>
      <c r="CY16" s="595"/>
      <c r="CZ16" s="596">
        <v>1</v>
      </c>
      <c r="DA16" s="596"/>
      <c r="DB16" s="596"/>
      <c r="DC16" s="596"/>
      <c r="DD16" s="602" t="s">
        <v>111</v>
      </c>
      <c r="DE16" s="594"/>
      <c r="DF16" s="594"/>
      <c r="DG16" s="594"/>
      <c r="DH16" s="594"/>
      <c r="DI16" s="594"/>
      <c r="DJ16" s="594"/>
      <c r="DK16" s="594"/>
      <c r="DL16" s="594"/>
      <c r="DM16" s="594"/>
      <c r="DN16" s="594"/>
      <c r="DO16" s="594"/>
      <c r="DP16" s="595"/>
      <c r="DQ16" s="602">
        <v>20365</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5735084</v>
      </c>
      <c r="S17" s="594"/>
      <c r="T17" s="594"/>
      <c r="U17" s="594"/>
      <c r="V17" s="594"/>
      <c r="W17" s="594"/>
      <c r="X17" s="594"/>
      <c r="Y17" s="595"/>
      <c r="Z17" s="596">
        <v>36.700000000000003</v>
      </c>
      <c r="AA17" s="596"/>
      <c r="AB17" s="596"/>
      <c r="AC17" s="596"/>
      <c r="AD17" s="597">
        <v>5735084</v>
      </c>
      <c r="AE17" s="597"/>
      <c r="AF17" s="597"/>
      <c r="AG17" s="597"/>
      <c r="AH17" s="597"/>
      <c r="AI17" s="597"/>
      <c r="AJ17" s="597"/>
      <c r="AK17" s="597"/>
      <c r="AL17" s="598">
        <v>65.5</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2174515</v>
      </c>
      <c r="CS17" s="594"/>
      <c r="CT17" s="594"/>
      <c r="CU17" s="594"/>
      <c r="CV17" s="594"/>
      <c r="CW17" s="594"/>
      <c r="CX17" s="594"/>
      <c r="CY17" s="595"/>
      <c r="CZ17" s="596">
        <v>15.2</v>
      </c>
      <c r="DA17" s="596"/>
      <c r="DB17" s="596"/>
      <c r="DC17" s="596"/>
      <c r="DD17" s="602" t="s">
        <v>111</v>
      </c>
      <c r="DE17" s="594"/>
      <c r="DF17" s="594"/>
      <c r="DG17" s="594"/>
      <c r="DH17" s="594"/>
      <c r="DI17" s="594"/>
      <c r="DJ17" s="594"/>
      <c r="DK17" s="594"/>
      <c r="DL17" s="594"/>
      <c r="DM17" s="594"/>
      <c r="DN17" s="594"/>
      <c r="DO17" s="594"/>
      <c r="DP17" s="595"/>
      <c r="DQ17" s="602">
        <v>2063339</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560563</v>
      </c>
      <c r="S18" s="594"/>
      <c r="T18" s="594"/>
      <c r="U18" s="594"/>
      <c r="V18" s="594"/>
      <c r="W18" s="594"/>
      <c r="X18" s="594"/>
      <c r="Y18" s="595"/>
      <c r="Z18" s="596">
        <v>3.6</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416</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5289</v>
      </c>
      <c r="BH19" s="594"/>
      <c r="BI19" s="594"/>
      <c r="BJ19" s="594"/>
      <c r="BK19" s="594"/>
      <c r="BL19" s="594"/>
      <c r="BM19" s="594"/>
      <c r="BN19" s="595"/>
      <c r="BO19" s="596">
        <v>0.2</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9260398</v>
      </c>
      <c r="S20" s="594"/>
      <c r="T20" s="594"/>
      <c r="U20" s="594"/>
      <c r="V20" s="594"/>
      <c r="W20" s="594"/>
      <c r="X20" s="594"/>
      <c r="Y20" s="595"/>
      <c r="Z20" s="596">
        <v>59.2</v>
      </c>
      <c r="AA20" s="596"/>
      <c r="AB20" s="596"/>
      <c r="AC20" s="596"/>
      <c r="AD20" s="597">
        <v>8699370</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5289</v>
      </c>
      <c r="BH20" s="594"/>
      <c r="BI20" s="594"/>
      <c r="BJ20" s="594"/>
      <c r="BK20" s="594"/>
      <c r="BL20" s="594"/>
      <c r="BM20" s="594"/>
      <c r="BN20" s="595"/>
      <c r="BO20" s="596">
        <v>0.2</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14288181</v>
      </c>
      <c r="CS20" s="594"/>
      <c r="CT20" s="594"/>
      <c r="CU20" s="594"/>
      <c r="CV20" s="594"/>
      <c r="CW20" s="594"/>
      <c r="CX20" s="594"/>
      <c r="CY20" s="595"/>
      <c r="CZ20" s="596">
        <v>100</v>
      </c>
      <c r="DA20" s="596"/>
      <c r="DB20" s="596"/>
      <c r="DC20" s="596"/>
      <c r="DD20" s="602">
        <v>1918644</v>
      </c>
      <c r="DE20" s="594"/>
      <c r="DF20" s="594"/>
      <c r="DG20" s="594"/>
      <c r="DH20" s="594"/>
      <c r="DI20" s="594"/>
      <c r="DJ20" s="594"/>
      <c r="DK20" s="594"/>
      <c r="DL20" s="594"/>
      <c r="DM20" s="594"/>
      <c r="DN20" s="594"/>
      <c r="DO20" s="594"/>
      <c r="DP20" s="595"/>
      <c r="DQ20" s="602">
        <v>9667068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3435</v>
      </c>
      <c r="S21" s="594"/>
      <c r="T21" s="594"/>
      <c r="U21" s="594"/>
      <c r="V21" s="594"/>
      <c r="W21" s="594"/>
      <c r="X21" s="594"/>
      <c r="Y21" s="595"/>
      <c r="Z21" s="596">
        <v>0</v>
      </c>
      <c r="AA21" s="596"/>
      <c r="AB21" s="596"/>
      <c r="AC21" s="596"/>
      <c r="AD21" s="597">
        <v>3435</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5240</v>
      </c>
      <c r="BH21" s="594"/>
      <c r="BI21" s="594"/>
      <c r="BJ21" s="594"/>
      <c r="BK21" s="594"/>
      <c r="BL21" s="594"/>
      <c r="BM21" s="594"/>
      <c r="BN21" s="595"/>
      <c r="BO21" s="596">
        <v>0.2</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173929</v>
      </c>
      <c r="S22" s="594"/>
      <c r="T22" s="594"/>
      <c r="U22" s="594"/>
      <c r="V22" s="594"/>
      <c r="W22" s="594"/>
      <c r="X22" s="594"/>
      <c r="Y22" s="595"/>
      <c r="Z22" s="596">
        <v>1.1000000000000001</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115713</v>
      </c>
      <c r="S23" s="594"/>
      <c r="T23" s="594"/>
      <c r="U23" s="594"/>
      <c r="V23" s="594"/>
      <c r="W23" s="594"/>
      <c r="X23" s="594"/>
      <c r="Y23" s="595"/>
      <c r="Z23" s="596">
        <v>0.7</v>
      </c>
      <c r="AA23" s="596"/>
      <c r="AB23" s="596"/>
      <c r="AC23" s="596"/>
      <c r="AD23" s="597">
        <v>7175</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49</v>
      </c>
      <c r="BH23" s="594"/>
      <c r="BI23" s="594"/>
      <c r="BJ23" s="594"/>
      <c r="BK23" s="594"/>
      <c r="BL23" s="594"/>
      <c r="BM23" s="594"/>
      <c r="BN23" s="595"/>
      <c r="BO23" s="596">
        <v>0</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82124</v>
      </c>
      <c r="S24" s="594"/>
      <c r="T24" s="594"/>
      <c r="U24" s="594"/>
      <c r="V24" s="594"/>
      <c r="W24" s="594"/>
      <c r="X24" s="594"/>
      <c r="Y24" s="595"/>
      <c r="Z24" s="596">
        <v>0.5</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6927873</v>
      </c>
      <c r="CS24" s="583"/>
      <c r="CT24" s="583"/>
      <c r="CU24" s="583"/>
      <c r="CV24" s="583"/>
      <c r="CW24" s="583"/>
      <c r="CX24" s="583"/>
      <c r="CY24" s="584"/>
      <c r="CZ24" s="620">
        <v>48.5</v>
      </c>
      <c r="DA24" s="621"/>
      <c r="DB24" s="621"/>
      <c r="DC24" s="622"/>
      <c r="DD24" s="619">
        <v>5283996</v>
      </c>
      <c r="DE24" s="583"/>
      <c r="DF24" s="583"/>
      <c r="DG24" s="583"/>
      <c r="DH24" s="583"/>
      <c r="DI24" s="583"/>
      <c r="DJ24" s="583"/>
      <c r="DK24" s="584"/>
      <c r="DL24" s="619">
        <v>5273654</v>
      </c>
      <c r="DM24" s="583"/>
      <c r="DN24" s="583"/>
      <c r="DO24" s="583"/>
      <c r="DP24" s="583"/>
      <c r="DQ24" s="583"/>
      <c r="DR24" s="583"/>
      <c r="DS24" s="583"/>
      <c r="DT24" s="583"/>
      <c r="DU24" s="583"/>
      <c r="DV24" s="584"/>
      <c r="DW24" s="587">
        <v>57.1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1409281</v>
      </c>
      <c r="S25" s="594"/>
      <c r="T25" s="594"/>
      <c r="U25" s="594"/>
      <c r="V25" s="594"/>
      <c r="W25" s="594"/>
      <c r="X25" s="594"/>
      <c r="Y25" s="595"/>
      <c r="Z25" s="596">
        <v>9</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2652019</v>
      </c>
      <c r="CS25" s="625"/>
      <c r="CT25" s="625"/>
      <c r="CU25" s="625"/>
      <c r="CV25" s="625"/>
      <c r="CW25" s="625"/>
      <c r="CX25" s="625"/>
      <c r="CY25" s="626"/>
      <c r="CZ25" s="627">
        <v>18.600000000000001</v>
      </c>
      <c r="DA25" s="628"/>
      <c r="DB25" s="628"/>
      <c r="DC25" s="629"/>
      <c r="DD25" s="602">
        <v>2568122</v>
      </c>
      <c r="DE25" s="625"/>
      <c r="DF25" s="625"/>
      <c r="DG25" s="625"/>
      <c r="DH25" s="625"/>
      <c r="DI25" s="625"/>
      <c r="DJ25" s="625"/>
      <c r="DK25" s="626"/>
      <c r="DL25" s="602">
        <v>2558302</v>
      </c>
      <c r="DM25" s="625"/>
      <c r="DN25" s="625"/>
      <c r="DO25" s="625"/>
      <c r="DP25" s="625"/>
      <c r="DQ25" s="625"/>
      <c r="DR25" s="625"/>
      <c r="DS25" s="625"/>
      <c r="DT25" s="625"/>
      <c r="DU25" s="625"/>
      <c r="DV25" s="626"/>
      <c r="DW25" s="598">
        <v>27.7</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1714966</v>
      </c>
      <c r="CS26" s="594"/>
      <c r="CT26" s="594"/>
      <c r="CU26" s="594"/>
      <c r="CV26" s="594"/>
      <c r="CW26" s="594"/>
      <c r="CX26" s="594"/>
      <c r="CY26" s="595"/>
      <c r="CZ26" s="627">
        <v>12</v>
      </c>
      <c r="DA26" s="628"/>
      <c r="DB26" s="628"/>
      <c r="DC26" s="629"/>
      <c r="DD26" s="602">
        <v>1648129</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1226605</v>
      </c>
      <c r="S27" s="594"/>
      <c r="T27" s="594"/>
      <c r="U27" s="594"/>
      <c r="V27" s="594"/>
      <c r="W27" s="594"/>
      <c r="X27" s="594"/>
      <c r="Y27" s="595"/>
      <c r="Z27" s="596">
        <v>7.8</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2467992</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2101339</v>
      </c>
      <c r="CS27" s="625"/>
      <c r="CT27" s="625"/>
      <c r="CU27" s="625"/>
      <c r="CV27" s="625"/>
      <c r="CW27" s="625"/>
      <c r="CX27" s="625"/>
      <c r="CY27" s="626"/>
      <c r="CZ27" s="627">
        <v>14.7</v>
      </c>
      <c r="DA27" s="628"/>
      <c r="DB27" s="628"/>
      <c r="DC27" s="629"/>
      <c r="DD27" s="602">
        <v>652535</v>
      </c>
      <c r="DE27" s="625"/>
      <c r="DF27" s="625"/>
      <c r="DG27" s="625"/>
      <c r="DH27" s="625"/>
      <c r="DI27" s="625"/>
      <c r="DJ27" s="625"/>
      <c r="DK27" s="626"/>
      <c r="DL27" s="602">
        <v>652013</v>
      </c>
      <c r="DM27" s="625"/>
      <c r="DN27" s="625"/>
      <c r="DO27" s="625"/>
      <c r="DP27" s="625"/>
      <c r="DQ27" s="625"/>
      <c r="DR27" s="625"/>
      <c r="DS27" s="625"/>
      <c r="DT27" s="625"/>
      <c r="DU27" s="625"/>
      <c r="DV27" s="626"/>
      <c r="DW27" s="598">
        <v>7.1</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82959</v>
      </c>
      <c r="S28" s="594"/>
      <c r="T28" s="594"/>
      <c r="U28" s="594"/>
      <c r="V28" s="594"/>
      <c r="W28" s="594"/>
      <c r="X28" s="594"/>
      <c r="Y28" s="595"/>
      <c r="Z28" s="596">
        <v>0.5</v>
      </c>
      <c r="AA28" s="596"/>
      <c r="AB28" s="596"/>
      <c r="AC28" s="596"/>
      <c r="AD28" s="597">
        <v>38262</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2174515</v>
      </c>
      <c r="CS28" s="594"/>
      <c r="CT28" s="594"/>
      <c r="CU28" s="594"/>
      <c r="CV28" s="594"/>
      <c r="CW28" s="594"/>
      <c r="CX28" s="594"/>
      <c r="CY28" s="595"/>
      <c r="CZ28" s="627">
        <v>15.2</v>
      </c>
      <c r="DA28" s="628"/>
      <c r="DB28" s="628"/>
      <c r="DC28" s="629"/>
      <c r="DD28" s="602">
        <v>2063339</v>
      </c>
      <c r="DE28" s="594"/>
      <c r="DF28" s="594"/>
      <c r="DG28" s="594"/>
      <c r="DH28" s="594"/>
      <c r="DI28" s="594"/>
      <c r="DJ28" s="594"/>
      <c r="DK28" s="595"/>
      <c r="DL28" s="602">
        <v>2063339</v>
      </c>
      <c r="DM28" s="594"/>
      <c r="DN28" s="594"/>
      <c r="DO28" s="594"/>
      <c r="DP28" s="594"/>
      <c r="DQ28" s="594"/>
      <c r="DR28" s="594"/>
      <c r="DS28" s="594"/>
      <c r="DT28" s="594"/>
      <c r="DU28" s="594"/>
      <c r="DV28" s="595"/>
      <c r="DW28" s="598">
        <v>22.3</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10294</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2174305</v>
      </c>
      <c r="CS29" s="625"/>
      <c r="CT29" s="625"/>
      <c r="CU29" s="625"/>
      <c r="CV29" s="625"/>
      <c r="CW29" s="625"/>
      <c r="CX29" s="625"/>
      <c r="CY29" s="626"/>
      <c r="CZ29" s="627">
        <v>15.2</v>
      </c>
      <c r="DA29" s="628"/>
      <c r="DB29" s="628"/>
      <c r="DC29" s="629"/>
      <c r="DD29" s="602">
        <v>2063129</v>
      </c>
      <c r="DE29" s="625"/>
      <c r="DF29" s="625"/>
      <c r="DG29" s="625"/>
      <c r="DH29" s="625"/>
      <c r="DI29" s="625"/>
      <c r="DJ29" s="625"/>
      <c r="DK29" s="626"/>
      <c r="DL29" s="602">
        <v>2063129</v>
      </c>
      <c r="DM29" s="625"/>
      <c r="DN29" s="625"/>
      <c r="DO29" s="625"/>
      <c r="DP29" s="625"/>
      <c r="DQ29" s="625"/>
      <c r="DR29" s="625"/>
      <c r="DS29" s="625"/>
      <c r="DT29" s="625"/>
      <c r="DU29" s="625"/>
      <c r="DV29" s="626"/>
      <c r="DW29" s="598">
        <v>22.3</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833084</v>
      </c>
      <c r="S30" s="594"/>
      <c r="T30" s="594"/>
      <c r="U30" s="594"/>
      <c r="V30" s="594"/>
      <c r="W30" s="594"/>
      <c r="X30" s="594"/>
      <c r="Y30" s="595"/>
      <c r="Z30" s="596">
        <v>5.3</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v>
      </c>
      <c r="BH30" s="652"/>
      <c r="BI30" s="652"/>
      <c r="BJ30" s="652"/>
      <c r="BK30" s="652"/>
      <c r="BL30" s="652"/>
      <c r="BM30" s="588">
        <v>94.2</v>
      </c>
      <c r="BN30" s="652"/>
      <c r="BO30" s="652"/>
      <c r="BP30" s="652"/>
      <c r="BQ30" s="653"/>
      <c r="BR30" s="651">
        <v>98.7</v>
      </c>
      <c r="BS30" s="652"/>
      <c r="BT30" s="652"/>
      <c r="BU30" s="652"/>
      <c r="BV30" s="652"/>
      <c r="BW30" s="652"/>
      <c r="BX30" s="588">
        <v>93.5</v>
      </c>
      <c r="BY30" s="652"/>
      <c r="BZ30" s="652"/>
      <c r="CA30" s="652"/>
      <c r="CB30" s="653"/>
      <c r="CD30" s="656"/>
      <c r="CE30" s="657"/>
      <c r="CF30" s="607" t="s">
        <v>292</v>
      </c>
      <c r="CG30" s="608"/>
      <c r="CH30" s="608"/>
      <c r="CI30" s="608"/>
      <c r="CJ30" s="608"/>
      <c r="CK30" s="608"/>
      <c r="CL30" s="608"/>
      <c r="CM30" s="608"/>
      <c r="CN30" s="608"/>
      <c r="CO30" s="608"/>
      <c r="CP30" s="608"/>
      <c r="CQ30" s="609"/>
      <c r="CR30" s="593">
        <v>1992027</v>
      </c>
      <c r="CS30" s="594"/>
      <c r="CT30" s="594"/>
      <c r="CU30" s="594"/>
      <c r="CV30" s="594"/>
      <c r="CW30" s="594"/>
      <c r="CX30" s="594"/>
      <c r="CY30" s="595"/>
      <c r="CZ30" s="627">
        <v>13.9</v>
      </c>
      <c r="DA30" s="628"/>
      <c r="DB30" s="628"/>
      <c r="DC30" s="629"/>
      <c r="DD30" s="602">
        <v>1880851</v>
      </c>
      <c r="DE30" s="594"/>
      <c r="DF30" s="594"/>
      <c r="DG30" s="594"/>
      <c r="DH30" s="594"/>
      <c r="DI30" s="594"/>
      <c r="DJ30" s="594"/>
      <c r="DK30" s="595"/>
      <c r="DL30" s="602">
        <v>1880851</v>
      </c>
      <c r="DM30" s="594"/>
      <c r="DN30" s="594"/>
      <c r="DO30" s="594"/>
      <c r="DP30" s="594"/>
      <c r="DQ30" s="594"/>
      <c r="DR30" s="594"/>
      <c r="DS30" s="594"/>
      <c r="DT30" s="594"/>
      <c r="DU30" s="594"/>
      <c r="DV30" s="595"/>
      <c r="DW30" s="598">
        <v>20.399999999999999</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703270</v>
      </c>
      <c r="S31" s="594"/>
      <c r="T31" s="594"/>
      <c r="U31" s="594"/>
      <c r="V31" s="594"/>
      <c r="W31" s="594"/>
      <c r="X31" s="594"/>
      <c r="Y31" s="595"/>
      <c r="Z31" s="596">
        <v>4.5</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99.4</v>
      </c>
      <c r="BH31" s="625"/>
      <c r="BI31" s="625"/>
      <c r="BJ31" s="625"/>
      <c r="BK31" s="625"/>
      <c r="BL31" s="625"/>
      <c r="BM31" s="599">
        <v>97</v>
      </c>
      <c r="BN31" s="649"/>
      <c r="BO31" s="649"/>
      <c r="BP31" s="649"/>
      <c r="BQ31" s="650"/>
      <c r="BR31" s="648">
        <v>99.2</v>
      </c>
      <c r="BS31" s="625"/>
      <c r="BT31" s="625"/>
      <c r="BU31" s="625"/>
      <c r="BV31" s="625"/>
      <c r="BW31" s="625"/>
      <c r="BX31" s="599">
        <v>96.1</v>
      </c>
      <c r="BY31" s="649"/>
      <c r="BZ31" s="649"/>
      <c r="CA31" s="649"/>
      <c r="CB31" s="650"/>
      <c r="CD31" s="656"/>
      <c r="CE31" s="657"/>
      <c r="CF31" s="607" t="s">
        <v>296</v>
      </c>
      <c r="CG31" s="608"/>
      <c r="CH31" s="608"/>
      <c r="CI31" s="608"/>
      <c r="CJ31" s="608"/>
      <c r="CK31" s="608"/>
      <c r="CL31" s="608"/>
      <c r="CM31" s="608"/>
      <c r="CN31" s="608"/>
      <c r="CO31" s="608"/>
      <c r="CP31" s="608"/>
      <c r="CQ31" s="609"/>
      <c r="CR31" s="593">
        <v>182278</v>
      </c>
      <c r="CS31" s="625"/>
      <c r="CT31" s="625"/>
      <c r="CU31" s="625"/>
      <c r="CV31" s="625"/>
      <c r="CW31" s="625"/>
      <c r="CX31" s="625"/>
      <c r="CY31" s="626"/>
      <c r="CZ31" s="627">
        <v>1.3</v>
      </c>
      <c r="DA31" s="628"/>
      <c r="DB31" s="628"/>
      <c r="DC31" s="629"/>
      <c r="DD31" s="602">
        <v>182278</v>
      </c>
      <c r="DE31" s="625"/>
      <c r="DF31" s="625"/>
      <c r="DG31" s="625"/>
      <c r="DH31" s="625"/>
      <c r="DI31" s="625"/>
      <c r="DJ31" s="625"/>
      <c r="DK31" s="626"/>
      <c r="DL31" s="602">
        <v>182278</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410030</v>
      </c>
      <c r="S32" s="594"/>
      <c r="T32" s="594"/>
      <c r="U32" s="594"/>
      <c r="V32" s="594"/>
      <c r="W32" s="594"/>
      <c r="X32" s="594"/>
      <c r="Y32" s="595"/>
      <c r="Z32" s="596">
        <v>2.6</v>
      </c>
      <c r="AA32" s="596"/>
      <c r="AB32" s="596"/>
      <c r="AC32" s="596"/>
      <c r="AD32" s="597">
        <v>956</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98.3</v>
      </c>
      <c r="BH32" s="661"/>
      <c r="BI32" s="661"/>
      <c r="BJ32" s="661"/>
      <c r="BK32" s="661"/>
      <c r="BL32" s="661"/>
      <c r="BM32" s="662">
        <v>90.4</v>
      </c>
      <c r="BN32" s="661"/>
      <c r="BO32" s="661"/>
      <c r="BP32" s="661"/>
      <c r="BQ32" s="663"/>
      <c r="BR32" s="660">
        <v>98.1</v>
      </c>
      <c r="BS32" s="661"/>
      <c r="BT32" s="661"/>
      <c r="BU32" s="661"/>
      <c r="BV32" s="661"/>
      <c r="BW32" s="661"/>
      <c r="BX32" s="662">
        <v>90.3</v>
      </c>
      <c r="BY32" s="661"/>
      <c r="BZ32" s="661"/>
      <c r="CA32" s="661"/>
      <c r="CB32" s="663"/>
      <c r="CD32" s="658"/>
      <c r="CE32" s="659"/>
      <c r="CF32" s="607" t="s">
        <v>299</v>
      </c>
      <c r="CG32" s="608"/>
      <c r="CH32" s="608"/>
      <c r="CI32" s="608"/>
      <c r="CJ32" s="608"/>
      <c r="CK32" s="608"/>
      <c r="CL32" s="608"/>
      <c r="CM32" s="608"/>
      <c r="CN32" s="608"/>
      <c r="CO32" s="608"/>
      <c r="CP32" s="608"/>
      <c r="CQ32" s="609"/>
      <c r="CR32" s="593">
        <v>210</v>
      </c>
      <c r="CS32" s="594"/>
      <c r="CT32" s="594"/>
      <c r="CU32" s="594"/>
      <c r="CV32" s="594"/>
      <c r="CW32" s="594"/>
      <c r="CX32" s="594"/>
      <c r="CY32" s="595"/>
      <c r="CZ32" s="627">
        <v>0</v>
      </c>
      <c r="DA32" s="628"/>
      <c r="DB32" s="628"/>
      <c r="DC32" s="629"/>
      <c r="DD32" s="602">
        <v>210</v>
      </c>
      <c r="DE32" s="594"/>
      <c r="DF32" s="594"/>
      <c r="DG32" s="594"/>
      <c r="DH32" s="594"/>
      <c r="DI32" s="594"/>
      <c r="DJ32" s="594"/>
      <c r="DK32" s="595"/>
      <c r="DL32" s="602">
        <v>210</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1319076</v>
      </c>
      <c r="S33" s="594"/>
      <c r="T33" s="594"/>
      <c r="U33" s="594"/>
      <c r="V33" s="594"/>
      <c r="W33" s="594"/>
      <c r="X33" s="594"/>
      <c r="Y33" s="595"/>
      <c r="Z33" s="596">
        <v>8.4</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5294428</v>
      </c>
      <c r="CS33" s="625"/>
      <c r="CT33" s="625"/>
      <c r="CU33" s="625"/>
      <c r="CV33" s="625"/>
      <c r="CW33" s="625"/>
      <c r="CX33" s="625"/>
      <c r="CY33" s="626"/>
      <c r="CZ33" s="627">
        <v>37.1</v>
      </c>
      <c r="DA33" s="628"/>
      <c r="DB33" s="628"/>
      <c r="DC33" s="629"/>
      <c r="DD33" s="602">
        <v>3726553</v>
      </c>
      <c r="DE33" s="625"/>
      <c r="DF33" s="625"/>
      <c r="DG33" s="625"/>
      <c r="DH33" s="625"/>
      <c r="DI33" s="625"/>
      <c r="DJ33" s="625"/>
      <c r="DK33" s="626"/>
      <c r="DL33" s="602">
        <v>2780334</v>
      </c>
      <c r="DM33" s="625"/>
      <c r="DN33" s="625"/>
      <c r="DO33" s="625"/>
      <c r="DP33" s="625"/>
      <c r="DQ33" s="625"/>
      <c r="DR33" s="625"/>
      <c r="DS33" s="625"/>
      <c r="DT33" s="625"/>
      <c r="DU33" s="625"/>
      <c r="DV33" s="626"/>
      <c r="DW33" s="598">
        <v>30.1</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1321887</v>
      </c>
      <c r="CS34" s="594"/>
      <c r="CT34" s="594"/>
      <c r="CU34" s="594"/>
      <c r="CV34" s="594"/>
      <c r="CW34" s="594"/>
      <c r="CX34" s="594"/>
      <c r="CY34" s="595"/>
      <c r="CZ34" s="627">
        <v>9.3000000000000007</v>
      </c>
      <c r="DA34" s="628"/>
      <c r="DB34" s="628"/>
      <c r="DC34" s="629"/>
      <c r="DD34" s="602">
        <v>1095932</v>
      </c>
      <c r="DE34" s="594"/>
      <c r="DF34" s="594"/>
      <c r="DG34" s="594"/>
      <c r="DH34" s="594"/>
      <c r="DI34" s="594"/>
      <c r="DJ34" s="594"/>
      <c r="DK34" s="595"/>
      <c r="DL34" s="602">
        <v>1050595</v>
      </c>
      <c r="DM34" s="594"/>
      <c r="DN34" s="594"/>
      <c r="DO34" s="594"/>
      <c r="DP34" s="594"/>
      <c r="DQ34" s="594"/>
      <c r="DR34" s="594"/>
      <c r="DS34" s="594"/>
      <c r="DT34" s="594"/>
      <c r="DU34" s="594"/>
      <c r="DV34" s="595"/>
      <c r="DW34" s="598">
        <v>11.4</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485076</v>
      </c>
      <c r="S35" s="594"/>
      <c r="T35" s="594"/>
      <c r="U35" s="594"/>
      <c r="V35" s="594"/>
      <c r="W35" s="594"/>
      <c r="X35" s="594"/>
      <c r="Y35" s="595"/>
      <c r="Z35" s="596">
        <v>3.1</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1697961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328860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74464</v>
      </c>
      <c r="CS35" s="625"/>
      <c r="CT35" s="625"/>
      <c r="CU35" s="625"/>
      <c r="CV35" s="625"/>
      <c r="CW35" s="625"/>
      <c r="CX35" s="625"/>
      <c r="CY35" s="626"/>
      <c r="CZ35" s="627">
        <v>0.5</v>
      </c>
      <c r="DA35" s="628"/>
      <c r="DB35" s="628"/>
      <c r="DC35" s="629"/>
      <c r="DD35" s="602">
        <v>69429</v>
      </c>
      <c r="DE35" s="625"/>
      <c r="DF35" s="625"/>
      <c r="DG35" s="625"/>
      <c r="DH35" s="625"/>
      <c r="DI35" s="625"/>
      <c r="DJ35" s="625"/>
      <c r="DK35" s="626"/>
      <c r="DL35" s="602">
        <v>69429</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15630198</v>
      </c>
      <c r="S36" s="666"/>
      <c r="T36" s="666"/>
      <c r="U36" s="666"/>
      <c r="V36" s="666"/>
      <c r="W36" s="666"/>
      <c r="X36" s="666"/>
      <c r="Y36" s="667"/>
      <c r="Z36" s="668">
        <v>100</v>
      </c>
      <c r="AA36" s="668"/>
      <c r="AB36" s="668"/>
      <c r="AC36" s="668"/>
      <c r="AD36" s="669">
        <v>8749198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91317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-94355</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820441</v>
      </c>
      <c r="CS36" s="594"/>
      <c r="CT36" s="594"/>
      <c r="CU36" s="594"/>
      <c r="CV36" s="594"/>
      <c r="CW36" s="594"/>
      <c r="CX36" s="594"/>
      <c r="CY36" s="595"/>
      <c r="CZ36" s="627">
        <v>5.7</v>
      </c>
      <c r="DA36" s="628"/>
      <c r="DB36" s="628"/>
      <c r="DC36" s="629"/>
      <c r="DD36" s="602">
        <v>541098</v>
      </c>
      <c r="DE36" s="594"/>
      <c r="DF36" s="594"/>
      <c r="DG36" s="594"/>
      <c r="DH36" s="594"/>
      <c r="DI36" s="594"/>
      <c r="DJ36" s="594"/>
      <c r="DK36" s="595"/>
      <c r="DL36" s="602">
        <v>418308</v>
      </c>
      <c r="DM36" s="594"/>
      <c r="DN36" s="594"/>
      <c r="DO36" s="594"/>
      <c r="DP36" s="594"/>
      <c r="DQ36" s="594"/>
      <c r="DR36" s="594"/>
      <c r="DS36" s="594"/>
      <c r="DT36" s="594"/>
      <c r="DU36" s="594"/>
      <c r="DV36" s="595"/>
      <c r="DW36" s="598">
        <v>4.5</v>
      </c>
      <c r="DX36" s="623"/>
      <c r="DY36" s="623"/>
      <c r="DZ36" s="623"/>
      <c r="EA36" s="623"/>
      <c r="EB36" s="623"/>
      <c r="EC36" s="624"/>
    </row>
    <row r="37" spans="2:133" ht="11.25" customHeight="1">
      <c r="AQ37" s="672" t="s">
        <v>314</v>
      </c>
      <c r="AR37" s="673"/>
      <c r="AS37" s="673"/>
      <c r="AT37" s="673"/>
      <c r="AU37" s="673"/>
      <c r="AV37" s="673"/>
      <c r="AW37" s="673"/>
      <c r="AX37" s="673"/>
      <c r="AY37" s="674"/>
      <c r="AZ37" s="593">
        <v>29000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3734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12422</v>
      </c>
      <c r="CS37" s="625"/>
      <c r="CT37" s="625"/>
      <c r="CU37" s="625"/>
      <c r="CV37" s="625"/>
      <c r="CW37" s="625"/>
      <c r="CX37" s="625"/>
      <c r="CY37" s="626"/>
      <c r="CZ37" s="627">
        <v>0.1</v>
      </c>
      <c r="DA37" s="628"/>
      <c r="DB37" s="628"/>
      <c r="DC37" s="629"/>
      <c r="DD37" s="602">
        <v>12422</v>
      </c>
      <c r="DE37" s="625"/>
      <c r="DF37" s="625"/>
      <c r="DG37" s="625"/>
      <c r="DH37" s="625"/>
      <c r="DI37" s="625"/>
      <c r="DJ37" s="625"/>
      <c r="DK37" s="626"/>
      <c r="DL37" s="602">
        <v>12334</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317</v>
      </c>
      <c r="AR38" s="673"/>
      <c r="AS38" s="673"/>
      <c r="AT38" s="673"/>
      <c r="AU38" s="673"/>
      <c r="AV38" s="673"/>
      <c r="AW38" s="673"/>
      <c r="AX38" s="673"/>
      <c r="AY38" s="674"/>
      <c r="AZ38" s="593" t="s">
        <v>111</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6035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1606644</v>
      </c>
      <c r="CS38" s="594"/>
      <c r="CT38" s="594"/>
      <c r="CU38" s="594"/>
      <c r="CV38" s="594"/>
      <c r="CW38" s="594"/>
      <c r="CX38" s="594"/>
      <c r="CY38" s="595"/>
      <c r="CZ38" s="627">
        <v>11.2</v>
      </c>
      <c r="DA38" s="628"/>
      <c r="DB38" s="628"/>
      <c r="DC38" s="629"/>
      <c r="DD38" s="602">
        <v>1415404</v>
      </c>
      <c r="DE38" s="594"/>
      <c r="DF38" s="594"/>
      <c r="DG38" s="594"/>
      <c r="DH38" s="594"/>
      <c r="DI38" s="594"/>
      <c r="DJ38" s="594"/>
      <c r="DK38" s="595"/>
      <c r="DL38" s="602">
        <v>1170936</v>
      </c>
      <c r="DM38" s="594"/>
      <c r="DN38" s="594"/>
      <c r="DO38" s="594"/>
      <c r="DP38" s="594"/>
      <c r="DQ38" s="594"/>
      <c r="DR38" s="594"/>
      <c r="DS38" s="594"/>
      <c r="DT38" s="594"/>
      <c r="DU38" s="594"/>
      <c r="DV38" s="595"/>
      <c r="DW38" s="598">
        <v>12.7</v>
      </c>
      <c r="DX38" s="623"/>
      <c r="DY38" s="623"/>
      <c r="DZ38" s="623"/>
      <c r="EA38" s="623"/>
      <c r="EB38" s="623"/>
      <c r="EC38" s="624"/>
    </row>
    <row r="39" spans="2:133" ht="11.25" customHeight="1">
      <c r="AQ39" s="672" t="s">
        <v>320</v>
      </c>
      <c r="AR39" s="673"/>
      <c r="AS39" s="673"/>
      <c r="AT39" s="673"/>
      <c r="AU39" s="673"/>
      <c r="AV39" s="673"/>
      <c r="AW39" s="673"/>
      <c r="AX39" s="673"/>
      <c r="AY39" s="674"/>
      <c r="AZ39" s="593" t="s">
        <v>111</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1099926</v>
      </c>
      <c r="CS39" s="625"/>
      <c r="CT39" s="625"/>
      <c r="CU39" s="625"/>
      <c r="CV39" s="625"/>
      <c r="CW39" s="625"/>
      <c r="CX39" s="625"/>
      <c r="CY39" s="626"/>
      <c r="CZ39" s="627">
        <v>7.7</v>
      </c>
      <c r="DA39" s="628"/>
      <c r="DB39" s="628"/>
      <c r="DC39" s="629"/>
      <c r="DD39" s="602">
        <v>533624</v>
      </c>
      <c r="DE39" s="625"/>
      <c r="DF39" s="625"/>
      <c r="DG39" s="625"/>
      <c r="DH39" s="625"/>
      <c r="DI39" s="625"/>
      <c r="DJ39" s="625"/>
      <c r="DK39" s="626"/>
      <c r="DL39" s="602" t="s">
        <v>111</v>
      </c>
      <c r="DM39" s="625"/>
      <c r="DN39" s="625"/>
      <c r="DO39" s="625"/>
      <c r="DP39" s="625"/>
      <c r="DQ39" s="625"/>
      <c r="DR39" s="625"/>
      <c r="DS39" s="625"/>
      <c r="DT39" s="625"/>
      <c r="DU39" s="625"/>
      <c r="DV39" s="626"/>
      <c r="DW39" s="598" t="s">
        <v>111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421146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155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371066</v>
      </c>
      <c r="CS40" s="594"/>
      <c r="CT40" s="594"/>
      <c r="CU40" s="594"/>
      <c r="CV40" s="594"/>
      <c r="CW40" s="594"/>
      <c r="CX40" s="594"/>
      <c r="CY40" s="595"/>
      <c r="CZ40" s="627">
        <v>2.6</v>
      </c>
      <c r="DA40" s="628"/>
      <c r="DB40" s="628"/>
      <c r="DC40" s="629"/>
      <c r="DD40" s="602">
        <v>71066</v>
      </c>
      <c r="DE40" s="594"/>
      <c r="DF40" s="594"/>
      <c r="DG40" s="594"/>
      <c r="DH40" s="594"/>
      <c r="DI40" s="594"/>
      <c r="DJ40" s="594"/>
      <c r="DK40" s="595"/>
      <c r="DL40" s="602">
        <v>71066</v>
      </c>
      <c r="DM40" s="594"/>
      <c r="DN40" s="594"/>
      <c r="DO40" s="594"/>
      <c r="DP40" s="594"/>
      <c r="DQ40" s="594"/>
      <c r="DR40" s="594"/>
      <c r="DS40" s="594"/>
      <c r="DT40" s="594"/>
      <c r="DU40" s="594"/>
      <c r="DV40" s="595"/>
      <c r="DW40" s="598">
        <v>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1156498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413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2065880</v>
      </c>
      <c r="CS42" s="594"/>
      <c r="CT42" s="594"/>
      <c r="CU42" s="594"/>
      <c r="CV42" s="594"/>
      <c r="CW42" s="594"/>
      <c r="CX42" s="594"/>
      <c r="CY42" s="595"/>
      <c r="CZ42" s="627">
        <v>14.5</v>
      </c>
      <c r="DA42" s="676"/>
      <c r="DB42" s="676"/>
      <c r="DC42" s="677"/>
      <c r="DD42" s="602">
        <v>656519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156631</v>
      </c>
      <c r="CS43" s="625"/>
      <c r="CT43" s="625"/>
      <c r="CU43" s="625"/>
      <c r="CV43" s="625"/>
      <c r="CW43" s="625"/>
      <c r="CX43" s="625"/>
      <c r="CY43" s="626"/>
      <c r="CZ43" s="627">
        <v>1.1000000000000001</v>
      </c>
      <c r="DA43" s="628"/>
      <c r="DB43" s="628"/>
      <c r="DC43" s="629"/>
      <c r="DD43" s="602">
        <v>138244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1918644</v>
      </c>
      <c r="CS44" s="594"/>
      <c r="CT44" s="594"/>
      <c r="CU44" s="594"/>
      <c r="CV44" s="594"/>
      <c r="CW44" s="594"/>
      <c r="CX44" s="594"/>
      <c r="CY44" s="595"/>
      <c r="CZ44" s="627">
        <v>13.4</v>
      </c>
      <c r="DA44" s="676"/>
      <c r="DB44" s="676"/>
      <c r="DC44" s="677"/>
      <c r="DD44" s="602">
        <v>636154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915294</v>
      </c>
      <c r="CS45" s="625"/>
      <c r="CT45" s="625"/>
      <c r="CU45" s="625"/>
      <c r="CV45" s="625"/>
      <c r="CW45" s="625"/>
      <c r="CX45" s="625"/>
      <c r="CY45" s="626"/>
      <c r="CZ45" s="627">
        <v>6.4</v>
      </c>
      <c r="DA45" s="628"/>
      <c r="DB45" s="628"/>
      <c r="DC45" s="629"/>
      <c r="DD45" s="602">
        <v>35433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956321</v>
      </c>
      <c r="CS46" s="594"/>
      <c r="CT46" s="594"/>
      <c r="CU46" s="594"/>
      <c r="CV46" s="594"/>
      <c r="CW46" s="594"/>
      <c r="CX46" s="594"/>
      <c r="CY46" s="595"/>
      <c r="CZ46" s="627">
        <v>6.7</v>
      </c>
      <c r="DA46" s="676"/>
      <c r="DB46" s="676"/>
      <c r="DC46" s="677"/>
      <c r="DD46" s="602">
        <v>582054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147236</v>
      </c>
      <c r="CS47" s="625"/>
      <c r="CT47" s="625"/>
      <c r="CU47" s="625"/>
      <c r="CV47" s="625"/>
      <c r="CW47" s="625"/>
      <c r="CX47" s="625"/>
      <c r="CY47" s="626"/>
      <c r="CZ47" s="627">
        <v>1</v>
      </c>
      <c r="DA47" s="628"/>
      <c r="DB47" s="628"/>
      <c r="DC47" s="629"/>
      <c r="DD47" s="602">
        <v>20365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14288181</v>
      </c>
      <c r="CS49" s="661"/>
      <c r="CT49" s="661"/>
      <c r="CU49" s="661"/>
      <c r="CV49" s="661"/>
      <c r="CW49" s="661"/>
      <c r="CX49" s="661"/>
      <c r="CY49" s="688"/>
      <c r="CZ49" s="689">
        <v>100</v>
      </c>
      <c r="DA49" s="690"/>
      <c r="DB49" s="690"/>
      <c r="DC49" s="691"/>
      <c r="DD49" s="692">
        <v>9667068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15630</v>
      </c>
      <c r="R7" s="723"/>
      <c r="S7" s="723"/>
      <c r="T7" s="723"/>
      <c r="U7" s="723"/>
      <c r="V7" s="723">
        <v>14288</v>
      </c>
      <c r="W7" s="723"/>
      <c r="X7" s="723"/>
      <c r="Y7" s="723"/>
      <c r="Z7" s="723"/>
      <c r="AA7" s="723">
        <v>1342</v>
      </c>
      <c r="AB7" s="723"/>
      <c r="AC7" s="723"/>
      <c r="AD7" s="723"/>
      <c r="AE7" s="724"/>
      <c r="AF7" s="725">
        <v>1282</v>
      </c>
      <c r="AG7" s="726"/>
      <c r="AH7" s="726"/>
      <c r="AI7" s="726"/>
      <c r="AJ7" s="727"/>
      <c r="AK7" s="762">
        <v>833</v>
      </c>
      <c r="AL7" s="763"/>
      <c r="AM7" s="763"/>
      <c r="AN7" s="763"/>
      <c r="AO7" s="763"/>
      <c r="AP7" s="763">
        <v>15224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2</v>
      </c>
      <c r="CI7" s="760"/>
      <c r="CJ7" s="760"/>
      <c r="CK7" s="760"/>
      <c r="CL7" s="761"/>
      <c r="CM7" s="759">
        <v>66</v>
      </c>
      <c r="CN7" s="760"/>
      <c r="CO7" s="760"/>
      <c r="CP7" s="760"/>
      <c r="CQ7" s="761"/>
      <c r="CR7" s="759">
        <v>2</v>
      </c>
      <c r="CS7" s="760"/>
      <c r="CT7" s="760"/>
      <c r="CU7" s="760"/>
      <c r="CV7" s="761"/>
      <c r="CW7" s="759" t="s">
        <v>540</v>
      </c>
      <c r="CX7" s="760"/>
      <c r="CY7" s="760"/>
      <c r="CZ7" s="760"/>
      <c r="DA7" s="761"/>
      <c r="DB7" s="759" t="s">
        <v>540</v>
      </c>
      <c r="DC7" s="760"/>
      <c r="DD7" s="760"/>
      <c r="DE7" s="760"/>
      <c r="DF7" s="761"/>
      <c r="DG7" s="759">
        <v>407</v>
      </c>
      <c r="DH7" s="760"/>
      <c r="DI7" s="760"/>
      <c r="DJ7" s="760"/>
      <c r="DK7" s="761"/>
      <c r="DL7" s="759" t="s">
        <v>540</v>
      </c>
      <c r="DM7" s="760"/>
      <c r="DN7" s="760"/>
      <c r="DO7" s="760"/>
      <c r="DP7" s="761"/>
      <c r="DQ7" s="759" t="s">
        <v>540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15630</v>
      </c>
      <c r="R23" s="782"/>
      <c r="S23" s="782"/>
      <c r="T23" s="782"/>
      <c r="U23" s="782"/>
      <c r="V23" s="782">
        <v>14288</v>
      </c>
      <c r="W23" s="782"/>
      <c r="X23" s="782"/>
      <c r="Y23" s="782"/>
      <c r="Z23" s="782"/>
      <c r="AA23" s="782">
        <v>1342</v>
      </c>
      <c r="AB23" s="782"/>
      <c r="AC23" s="782"/>
      <c r="AD23" s="782"/>
      <c r="AE23" s="783"/>
      <c r="AF23" s="784">
        <v>1282</v>
      </c>
      <c r="AG23" s="782"/>
      <c r="AH23" s="782"/>
      <c r="AI23" s="782"/>
      <c r="AJ23" s="785"/>
      <c r="AK23" s="786"/>
      <c r="AL23" s="787"/>
      <c r="AM23" s="787"/>
      <c r="AN23" s="787"/>
      <c r="AO23" s="787"/>
      <c r="AP23" s="782">
        <v>15224</v>
      </c>
      <c r="AQ23" s="782"/>
      <c r="AR23" s="782"/>
      <c r="AS23" s="782"/>
      <c r="AT23" s="782"/>
      <c r="AU23" s="788"/>
      <c r="AV23" s="788"/>
      <c r="AW23" s="788"/>
      <c r="AX23" s="788"/>
      <c r="AY23" s="789"/>
      <c r="AZ23" s="797" t="s">
        <v>367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3844</v>
      </c>
      <c r="R28" s="811"/>
      <c r="S28" s="811"/>
      <c r="T28" s="811"/>
      <c r="U28" s="811"/>
      <c r="V28" s="811">
        <v>3515</v>
      </c>
      <c r="W28" s="811"/>
      <c r="X28" s="811"/>
      <c r="Y28" s="811"/>
      <c r="Z28" s="811"/>
      <c r="AA28" s="811">
        <v>329</v>
      </c>
      <c r="AB28" s="811"/>
      <c r="AC28" s="811"/>
      <c r="AD28" s="811"/>
      <c r="AE28" s="812"/>
      <c r="AF28" s="813">
        <v>329</v>
      </c>
      <c r="AG28" s="811"/>
      <c r="AH28" s="811"/>
      <c r="AI28" s="811"/>
      <c r="AJ28" s="814"/>
      <c r="AK28" s="815">
        <v>421</v>
      </c>
      <c r="AL28" s="806"/>
      <c r="AM28" s="806"/>
      <c r="AN28" s="806"/>
      <c r="AO28" s="806"/>
      <c r="AP28" s="806" t="s">
        <v>534</v>
      </c>
      <c r="AQ28" s="806"/>
      <c r="AR28" s="806"/>
      <c r="AS28" s="806"/>
      <c r="AT28" s="806"/>
      <c r="AU28" s="806" t="s">
        <v>534</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3241</v>
      </c>
      <c r="R29" s="747"/>
      <c r="S29" s="747"/>
      <c r="T29" s="747"/>
      <c r="U29" s="747"/>
      <c r="V29" s="747">
        <v>3169</v>
      </c>
      <c r="W29" s="747"/>
      <c r="X29" s="747"/>
      <c r="Y29" s="747"/>
      <c r="Z29" s="747"/>
      <c r="AA29" s="747">
        <v>72</v>
      </c>
      <c r="AB29" s="747"/>
      <c r="AC29" s="747"/>
      <c r="AD29" s="747"/>
      <c r="AE29" s="748"/>
      <c r="AF29" s="749">
        <v>72</v>
      </c>
      <c r="AG29" s="750"/>
      <c r="AH29" s="750"/>
      <c r="AI29" s="750"/>
      <c r="AJ29" s="751"/>
      <c r="AK29" s="818">
        <v>534</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330</v>
      </c>
      <c r="R30" s="747"/>
      <c r="S30" s="747"/>
      <c r="T30" s="747"/>
      <c r="U30" s="747"/>
      <c r="V30" s="747">
        <v>327</v>
      </c>
      <c r="W30" s="747"/>
      <c r="X30" s="747"/>
      <c r="Y30" s="747"/>
      <c r="Z30" s="747"/>
      <c r="AA30" s="747">
        <v>3</v>
      </c>
      <c r="AB30" s="747"/>
      <c r="AC30" s="747"/>
      <c r="AD30" s="747"/>
      <c r="AE30" s="748"/>
      <c r="AF30" s="749">
        <v>3</v>
      </c>
      <c r="AG30" s="750"/>
      <c r="AH30" s="750"/>
      <c r="AI30" s="750"/>
      <c r="AJ30" s="751"/>
      <c r="AK30" s="818">
        <v>167</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21</v>
      </c>
      <c r="R31" s="747"/>
      <c r="S31" s="747"/>
      <c r="T31" s="747"/>
      <c r="U31" s="747"/>
      <c r="V31" s="747">
        <v>21</v>
      </c>
      <c r="W31" s="747"/>
      <c r="X31" s="747"/>
      <c r="Y31" s="747"/>
      <c r="Z31" s="747"/>
      <c r="AA31" s="747" t="s">
        <v>542</v>
      </c>
      <c r="AB31" s="747"/>
      <c r="AC31" s="747"/>
      <c r="AD31" s="747"/>
      <c r="AE31" s="748"/>
      <c r="AF31" s="749" t="s">
        <v>542</v>
      </c>
      <c r="AG31" s="750"/>
      <c r="AH31" s="750"/>
      <c r="AI31" s="750"/>
      <c r="AJ31" s="751"/>
      <c r="AK31" s="818" t="s">
        <v>542</v>
      </c>
      <c r="AL31" s="819"/>
      <c r="AM31" s="819"/>
      <c r="AN31" s="819"/>
      <c r="AO31" s="819"/>
      <c r="AP31" s="819" t="s">
        <v>534</v>
      </c>
      <c r="AQ31" s="819"/>
      <c r="AR31" s="819"/>
      <c r="AS31" s="819"/>
      <c r="AT31" s="819"/>
      <c r="AU31" s="819" t="s">
        <v>534</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142</v>
      </c>
      <c r="R32" s="747"/>
      <c r="S32" s="747"/>
      <c r="T32" s="747"/>
      <c r="U32" s="747"/>
      <c r="V32" s="747">
        <v>124</v>
      </c>
      <c r="W32" s="747"/>
      <c r="X32" s="747"/>
      <c r="Y32" s="747"/>
      <c r="Z32" s="747"/>
      <c r="AA32" s="747">
        <v>18</v>
      </c>
      <c r="AB32" s="747"/>
      <c r="AC32" s="747"/>
      <c r="AD32" s="747"/>
      <c r="AE32" s="748"/>
      <c r="AF32" s="749">
        <v>346</v>
      </c>
      <c r="AG32" s="750"/>
      <c r="AH32" s="750"/>
      <c r="AI32" s="750"/>
      <c r="AJ32" s="751"/>
      <c r="AK32" s="818">
        <v>8</v>
      </c>
      <c r="AL32" s="819"/>
      <c r="AM32" s="819"/>
      <c r="AN32" s="819"/>
      <c r="AO32" s="819"/>
      <c r="AP32" s="819">
        <v>394</v>
      </c>
      <c r="AQ32" s="819"/>
      <c r="AR32" s="819"/>
      <c r="AS32" s="819"/>
      <c r="AT32" s="819"/>
      <c r="AU32" s="819" t="s">
        <v>534</v>
      </c>
      <c r="AV32" s="819"/>
      <c r="AW32" s="819"/>
      <c r="AX32" s="819"/>
      <c r="AY32" s="819"/>
      <c r="AZ32" s="820" t="s">
        <v>534</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277</v>
      </c>
      <c r="R33" s="747"/>
      <c r="S33" s="747"/>
      <c r="T33" s="747"/>
      <c r="U33" s="747"/>
      <c r="V33" s="747">
        <v>256</v>
      </c>
      <c r="W33" s="747"/>
      <c r="X33" s="747"/>
      <c r="Y33" s="747"/>
      <c r="Z33" s="747"/>
      <c r="AA33" s="747">
        <v>21</v>
      </c>
      <c r="AB33" s="747"/>
      <c r="AC33" s="747"/>
      <c r="AD33" s="747"/>
      <c r="AE33" s="748"/>
      <c r="AF33" s="749">
        <v>115</v>
      </c>
      <c r="AG33" s="750"/>
      <c r="AH33" s="750"/>
      <c r="AI33" s="750"/>
      <c r="AJ33" s="751"/>
      <c r="AK33" s="818">
        <v>83</v>
      </c>
      <c r="AL33" s="819"/>
      <c r="AM33" s="819"/>
      <c r="AN33" s="819"/>
      <c r="AO33" s="819"/>
      <c r="AP33" s="819">
        <v>939</v>
      </c>
      <c r="AQ33" s="819"/>
      <c r="AR33" s="819"/>
      <c r="AS33" s="819"/>
      <c r="AT33" s="819"/>
      <c r="AU33" s="819">
        <v>521</v>
      </c>
      <c r="AV33" s="819"/>
      <c r="AW33" s="819"/>
      <c r="AX33" s="819"/>
      <c r="AY33" s="819"/>
      <c r="AZ33" s="820" t="s">
        <v>536</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51</v>
      </c>
      <c r="R34" s="747"/>
      <c r="S34" s="747"/>
      <c r="T34" s="747"/>
      <c r="U34" s="747"/>
      <c r="V34" s="747">
        <v>44</v>
      </c>
      <c r="W34" s="747"/>
      <c r="X34" s="747"/>
      <c r="Y34" s="747"/>
      <c r="Z34" s="747"/>
      <c r="AA34" s="747">
        <v>7</v>
      </c>
      <c r="AB34" s="747"/>
      <c r="AC34" s="747"/>
      <c r="AD34" s="747"/>
      <c r="AE34" s="748"/>
      <c r="AF34" s="749">
        <v>7</v>
      </c>
      <c r="AG34" s="750"/>
      <c r="AH34" s="750"/>
      <c r="AI34" s="750"/>
      <c r="AJ34" s="751"/>
      <c r="AK34" s="818">
        <v>29</v>
      </c>
      <c r="AL34" s="819"/>
      <c r="AM34" s="819"/>
      <c r="AN34" s="819"/>
      <c r="AO34" s="819"/>
      <c r="AP34" s="819">
        <v>257</v>
      </c>
      <c r="AQ34" s="819"/>
      <c r="AR34" s="819"/>
      <c r="AS34" s="819"/>
      <c r="AT34" s="819"/>
      <c r="AU34" s="819">
        <v>217</v>
      </c>
      <c r="AV34" s="819"/>
      <c r="AW34" s="819"/>
      <c r="AX34" s="819"/>
      <c r="AY34" s="819"/>
      <c r="AZ34" s="820" t="s">
        <v>534</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872</v>
      </c>
      <c r="AG63" s="830"/>
      <c r="AH63" s="830"/>
      <c r="AI63" s="830"/>
      <c r="AJ63" s="831"/>
      <c r="AK63" s="832"/>
      <c r="AL63" s="827"/>
      <c r="AM63" s="827"/>
      <c r="AN63" s="827"/>
      <c r="AO63" s="827"/>
      <c r="AP63" s="830">
        <v>1590</v>
      </c>
      <c r="AQ63" s="830"/>
      <c r="AR63" s="830"/>
      <c r="AS63" s="830"/>
      <c r="AT63" s="830"/>
      <c r="AU63" s="830">
        <v>738</v>
      </c>
      <c r="AV63" s="830"/>
      <c r="AW63" s="830"/>
      <c r="AX63" s="830"/>
      <c r="AY63" s="830"/>
      <c r="AZ63" s="834"/>
      <c r="BA63" s="834"/>
      <c r="BB63" s="834"/>
      <c r="BC63" s="834"/>
      <c r="BD63" s="834"/>
      <c r="BE63" s="835"/>
      <c r="BF63" s="835"/>
      <c r="BG63" s="835"/>
      <c r="BH63" s="835"/>
      <c r="BI63" s="836"/>
      <c r="BJ63" s="837" t="s">
        <v>367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540</v>
      </c>
      <c r="AQ68" s="854"/>
      <c r="AR68" s="854"/>
      <c r="AS68" s="854"/>
      <c r="AT68" s="854"/>
      <c r="AU68" s="854" t="s">
        <v>540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2161</v>
      </c>
      <c r="R69" s="819"/>
      <c r="S69" s="819"/>
      <c r="T69" s="819"/>
      <c r="U69" s="819"/>
      <c r="V69" s="819">
        <v>2158</v>
      </c>
      <c r="W69" s="819"/>
      <c r="X69" s="819"/>
      <c r="Y69" s="819"/>
      <c r="Z69" s="819"/>
      <c r="AA69" s="819">
        <v>3</v>
      </c>
      <c r="AB69" s="819"/>
      <c r="AC69" s="819"/>
      <c r="AD69" s="819"/>
      <c r="AE69" s="819"/>
      <c r="AF69" s="819">
        <v>3</v>
      </c>
      <c r="AG69" s="819"/>
      <c r="AH69" s="819"/>
      <c r="AI69" s="819"/>
      <c r="AJ69" s="819"/>
      <c r="AK69" s="819">
        <v>3</v>
      </c>
      <c r="AL69" s="819"/>
      <c r="AM69" s="819"/>
      <c r="AN69" s="819"/>
      <c r="AO69" s="819"/>
      <c r="AP69" s="819" t="s">
        <v>540</v>
      </c>
      <c r="AQ69" s="819"/>
      <c r="AR69" s="819"/>
      <c r="AS69" s="819"/>
      <c r="AT69" s="819"/>
      <c r="AU69" s="819" t="s">
        <v>540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270300</v>
      </c>
      <c r="R70" s="819"/>
      <c r="S70" s="819"/>
      <c r="T70" s="819"/>
      <c r="U70" s="819"/>
      <c r="V70" s="819">
        <v>259535</v>
      </c>
      <c r="W70" s="819"/>
      <c r="X70" s="819"/>
      <c r="Y70" s="819"/>
      <c r="Z70" s="819"/>
      <c r="AA70" s="819">
        <v>10765</v>
      </c>
      <c r="AB70" s="819"/>
      <c r="AC70" s="819"/>
      <c r="AD70" s="819"/>
      <c r="AE70" s="819"/>
      <c r="AF70" s="819">
        <v>10765</v>
      </c>
      <c r="AG70" s="819"/>
      <c r="AH70" s="819"/>
      <c r="AI70" s="819"/>
      <c r="AJ70" s="819"/>
      <c r="AK70" s="819">
        <v>3923</v>
      </c>
      <c r="AL70" s="819"/>
      <c r="AM70" s="819"/>
      <c r="AN70" s="819"/>
      <c r="AO70" s="819"/>
      <c r="AP70" s="819" t="s">
        <v>540</v>
      </c>
      <c r="AQ70" s="819"/>
      <c r="AR70" s="819"/>
      <c r="AS70" s="819"/>
      <c r="AT70" s="819"/>
      <c r="AU70" s="819" t="s">
        <v>540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11194</v>
      </c>
      <c r="AG88" s="830"/>
      <c r="AH88" s="830"/>
      <c r="AI88" s="830"/>
      <c r="AJ88" s="830"/>
      <c r="AK88" s="827"/>
      <c r="AL88" s="827"/>
      <c r="AM88" s="827"/>
      <c r="AN88" s="827"/>
      <c r="AO88" s="827"/>
      <c r="AP88" s="830" t="s">
        <v>540</v>
      </c>
      <c r="AQ88" s="830"/>
      <c r="AR88" s="830"/>
      <c r="AS88" s="830"/>
      <c r="AT88" s="830"/>
      <c r="AU88" s="830" t="s">
        <v>540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v>
      </c>
      <c r="CS102" s="838"/>
      <c r="CT102" s="838"/>
      <c r="CU102" s="838"/>
      <c r="CV102" s="881"/>
      <c r="CW102" s="880" t="s">
        <v>543</v>
      </c>
      <c r="CX102" s="838"/>
      <c r="CY102" s="838"/>
      <c r="CZ102" s="838"/>
      <c r="DA102" s="881"/>
      <c r="DB102" s="880" t="s">
        <v>543</v>
      </c>
      <c r="DC102" s="838"/>
      <c r="DD102" s="838"/>
      <c r="DE102" s="838"/>
      <c r="DF102" s="881"/>
      <c r="DG102" s="880">
        <v>407</v>
      </c>
      <c r="DH102" s="838"/>
      <c r="DI102" s="838"/>
      <c r="DJ102" s="838"/>
      <c r="DK102" s="881"/>
      <c r="DL102" s="880" t="s">
        <v>543</v>
      </c>
      <c r="DM102" s="838"/>
      <c r="DN102" s="838"/>
      <c r="DO102" s="838"/>
      <c r="DP102" s="881"/>
      <c r="DQ102" s="880" t="s">
        <v>543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2445695</v>
      </c>
      <c r="AB110" s="890"/>
      <c r="AC110" s="890"/>
      <c r="AD110" s="890"/>
      <c r="AE110" s="891"/>
      <c r="AF110" s="892">
        <v>2247582</v>
      </c>
      <c r="AG110" s="890"/>
      <c r="AH110" s="890"/>
      <c r="AI110" s="890"/>
      <c r="AJ110" s="891"/>
      <c r="AK110" s="892">
        <v>2174305</v>
      </c>
      <c r="AL110" s="890"/>
      <c r="AM110" s="890"/>
      <c r="AN110" s="890"/>
      <c r="AO110" s="891"/>
      <c r="AP110" s="893">
        <v>29.5</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16359368</v>
      </c>
      <c r="BR110" s="927"/>
      <c r="BS110" s="927"/>
      <c r="BT110" s="927"/>
      <c r="BU110" s="927"/>
      <c r="BV110" s="927">
        <v>15896642</v>
      </c>
      <c r="BW110" s="927"/>
      <c r="BX110" s="927"/>
      <c r="BY110" s="927"/>
      <c r="BZ110" s="927"/>
      <c r="CA110" s="927">
        <v>15223691</v>
      </c>
      <c r="CB110" s="927"/>
      <c r="CC110" s="927"/>
      <c r="CD110" s="927"/>
      <c r="CE110" s="927"/>
      <c r="CF110" s="941">
        <v>206.6</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367</v>
      </c>
      <c r="DH110" s="927"/>
      <c r="DI110" s="927"/>
      <c r="DJ110" s="927"/>
      <c r="DK110" s="927"/>
      <c r="DL110" s="927" t="s">
        <v>367</v>
      </c>
      <c r="DM110" s="927"/>
      <c r="DN110" s="927"/>
      <c r="DO110" s="927"/>
      <c r="DP110" s="927"/>
      <c r="DQ110" s="927" t="s">
        <v>367</v>
      </c>
      <c r="DR110" s="927"/>
      <c r="DS110" s="927"/>
      <c r="DT110" s="927"/>
      <c r="DU110" s="927"/>
      <c r="DV110" s="928" t="s">
        <v>367</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382</v>
      </c>
      <c r="AB111" s="934"/>
      <c r="AC111" s="934"/>
      <c r="AD111" s="934"/>
      <c r="AE111" s="935"/>
      <c r="AF111" s="936" t="s">
        <v>382</v>
      </c>
      <c r="AG111" s="934"/>
      <c r="AH111" s="934"/>
      <c r="AI111" s="934"/>
      <c r="AJ111" s="935"/>
      <c r="AK111" s="936" t="s">
        <v>382</v>
      </c>
      <c r="AL111" s="934"/>
      <c r="AM111" s="934"/>
      <c r="AN111" s="934"/>
      <c r="AO111" s="935"/>
      <c r="AP111" s="937" t="s">
        <v>382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1869</v>
      </c>
      <c r="BR111" s="920"/>
      <c r="BS111" s="920"/>
      <c r="BT111" s="920"/>
      <c r="BU111" s="920"/>
      <c r="BV111" s="920" t="s">
        <v>382</v>
      </c>
      <c r="BW111" s="920"/>
      <c r="BX111" s="920"/>
      <c r="BY111" s="920"/>
      <c r="BZ111" s="920"/>
      <c r="CA111" s="920" t="s">
        <v>382</v>
      </c>
      <c r="CB111" s="920"/>
      <c r="CC111" s="920"/>
      <c r="CD111" s="920"/>
      <c r="CE111" s="920"/>
      <c r="CF111" s="914" t="s">
        <v>382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382</v>
      </c>
      <c r="DH111" s="920"/>
      <c r="DI111" s="920"/>
      <c r="DJ111" s="920"/>
      <c r="DK111" s="920"/>
      <c r="DL111" s="920" t="s">
        <v>382</v>
      </c>
      <c r="DM111" s="920"/>
      <c r="DN111" s="920"/>
      <c r="DO111" s="920"/>
      <c r="DP111" s="920"/>
      <c r="DQ111" s="920" t="s">
        <v>382</v>
      </c>
      <c r="DR111" s="920"/>
      <c r="DS111" s="920"/>
      <c r="DT111" s="920"/>
      <c r="DU111" s="920"/>
      <c r="DV111" s="921" t="s">
        <v>382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414</v>
      </c>
      <c r="AB112" s="959"/>
      <c r="AC112" s="959"/>
      <c r="AD112" s="959"/>
      <c r="AE112" s="960"/>
      <c r="AF112" s="961" t="s">
        <v>414</v>
      </c>
      <c r="AG112" s="959"/>
      <c r="AH112" s="959"/>
      <c r="AI112" s="959"/>
      <c r="AJ112" s="960"/>
      <c r="AK112" s="961" t="s">
        <v>414</v>
      </c>
      <c r="AL112" s="959"/>
      <c r="AM112" s="959"/>
      <c r="AN112" s="959"/>
      <c r="AO112" s="960"/>
      <c r="AP112" s="962" t="s">
        <v>414</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908179</v>
      </c>
      <c r="BR112" s="920"/>
      <c r="BS112" s="920"/>
      <c r="BT112" s="920"/>
      <c r="BU112" s="920"/>
      <c r="BV112" s="920">
        <v>817426</v>
      </c>
      <c r="BW112" s="920"/>
      <c r="BX112" s="920"/>
      <c r="BY112" s="920"/>
      <c r="BZ112" s="920"/>
      <c r="CA112" s="920">
        <v>738794</v>
      </c>
      <c r="CB112" s="920"/>
      <c r="CC112" s="920"/>
      <c r="CD112" s="920"/>
      <c r="CE112" s="920"/>
      <c r="CF112" s="914">
        <v>10</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414</v>
      </c>
      <c r="DH112" s="920"/>
      <c r="DI112" s="920"/>
      <c r="DJ112" s="920"/>
      <c r="DK112" s="920"/>
      <c r="DL112" s="920" t="s">
        <v>414</v>
      </c>
      <c r="DM112" s="920"/>
      <c r="DN112" s="920"/>
      <c r="DO112" s="920"/>
      <c r="DP112" s="920"/>
      <c r="DQ112" s="920" t="s">
        <v>414</v>
      </c>
      <c r="DR112" s="920"/>
      <c r="DS112" s="920"/>
      <c r="DT112" s="920"/>
      <c r="DU112" s="920"/>
      <c r="DV112" s="921" t="s">
        <v>414</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114839</v>
      </c>
      <c r="AB113" s="934"/>
      <c r="AC113" s="934"/>
      <c r="AD113" s="934"/>
      <c r="AE113" s="935"/>
      <c r="AF113" s="936">
        <v>113689</v>
      </c>
      <c r="AG113" s="934"/>
      <c r="AH113" s="934"/>
      <c r="AI113" s="934"/>
      <c r="AJ113" s="935"/>
      <c r="AK113" s="936">
        <v>106266</v>
      </c>
      <c r="AL113" s="934"/>
      <c r="AM113" s="934"/>
      <c r="AN113" s="934"/>
      <c r="AO113" s="935"/>
      <c r="AP113" s="937">
        <v>1.4</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t="s">
        <v>414</v>
      </c>
      <c r="BR113" s="920"/>
      <c r="BS113" s="920"/>
      <c r="BT113" s="920"/>
      <c r="BU113" s="920"/>
      <c r="BV113" s="920" t="s">
        <v>414</v>
      </c>
      <c r="BW113" s="920"/>
      <c r="BX113" s="920"/>
      <c r="BY113" s="920"/>
      <c r="BZ113" s="920"/>
      <c r="CA113" s="920" t="s">
        <v>414</v>
      </c>
      <c r="CB113" s="920"/>
      <c r="CC113" s="920"/>
      <c r="CD113" s="920"/>
      <c r="CE113" s="920"/>
      <c r="CF113" s="914" t="s">
        <v>414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414</v>
      </c>
      <c r="DH113" s="959"/>
      <c r="DI113" s="959"/>
      <c r="DJ113" s="959"/>
      <c r="DK113" s="960"/>
      <c r="DL113" s="961" t="s">
        <v>414</v>
      </c>
      <c r="DM113" s="959"/>
      <c r="DN113" s="959"/>
      <c r="DO113" s="959"/>
      <c r="DP113" s="960"/>
      <c r="DQ113" s="961" t="s">
        <v>414</v>
      </c>
      <c r="DR113" s="959"/>
      <c r="DS113" s="959"/>
      <c r="DT113" s="959"/>
      <c r="DU113" s="960"/>
      <c r="DV113" s="962" t="s">
        <v>414</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414</v>
      </c>
      <c r="AB114" s="959"/>
      <c r="AC114" s="959"/>
      <c r="AD114" s="959"/>
      <c r="AE114" s="960"/>
      <c r="AF114" s="961" t="s">
        <v>414</v>
      </c>
      <c r="AG114" s="959"/>
      <c r="AH114" s="959"/>
      <c r="AI114" s="959"/>
      <c r="AJ114" s="960"/>
      <c r="AK114" s="961" t="s">
        <v>414</v>
      </c>
      <c r="AL114" s="959"/>
      <c r="AM114" s="959"/>
      <c r="AN114" s="959"/>
      <c r="AO114" s="960"/>
      <c r="AP114" s="962" t="s">
        <v>414</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3707140</v>
      </c>
      <c r="BR114" s="920"/>
      <c r="BS114" s="920"/>
      <c r="BT114" s="920"/>
      <c r="BU114" s="920"/>
      <c r="BV114" s="920">
        <v>3538785</v>
      </c>
      <c r="BW114" s="920"/>
      <c r="BX114" s="920"/>
      <c r="BY114" s="920"/>
      <c r="BZ114" s="920"/>
      <c r="CA114" s="920">
        <v>3228392</v>
      </c>
      <c r="CB114" s="920"/>
      <c r="CC114" s="920"/>
      <c r="CD114" s="920"/>
      <c r="CE114" s="920"/>
      <c r="CF114" s="914">
        <v>43.8</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1869</v>
      </c>
      <c r="DH114" s="959"/>
      <c r="DI114" s="959"/>
      <c r="DJ114" s="959"/>
      <c r="DK114" s="960"/>
      <c r="DL114" s="961" t="s">
        <v>414</v>
      </c>
      <c r="DM114" s="959"/>
      <c r="DN114" s="959"/>
      <c r="DO114" s="959"/>
      <c r="DP114" s="960"/>
      <c r="DQ114" s="961" t="s">
        <v>414</v>
      </c>
      <c r="DR114" s="959"/>
      <c r="DS114" s="959"/>
      <c r="DT114" s="959"/>
      <c r="DU114" s="960"/>
      <c r="DV114" s="962" t="s">
        <v>414</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5594</v>
      </c>
      <c r="AB115" s="934"/>
      <c r="AC115" s="934"/>
      <c r="AD115" s="934"/>
      <c r="AE115" s="935"/>
      <c r="AF115" s="936">
        <v>1869</v>
      </c>
      <c r="AG115" s="934"/>
      <c r="AH115" s="934"/>
      <c r="AI115" s="934"/>
      <c r="AJ115" s="935"/>
      <c r="AK115" s="936" t="s">
        <v>414</v>
      </c>
      <c r="AL115" s="934"/>
      <c r="AM115" s="934"/>
      <c r="AN115" s="934"/>
      <c r="AO115" s="935"/>
      <c r="AP115" s="937" t="s">
        <v>414</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414</v>
      </c>
      <c r="BR115" s="920"/>
      <c r="BS115" s="920"/>
      <c r="BT115" s="920"/>
      <c r="BU115" s="920"/>
      <c r="BV115" s="920" t="s">
        <v>414</v>
      </c>
      <c r="BW115" s="920"/>
      <c r="BX115" s="920"/>
      <c r="BY115" s="920"/>
      <c r="BZ115" s="920"/>
      <c r="CA115" s="920" t="s">
        <v>414</v>
      </c>
      <c r="CB115" s="920"/>
      <c r="CC115" s="920"/>
      <c r="CD115" s="920"/>
      <c r="CE115" s="920"/>
      <c r="CF115" s="914" t="s">
        <v>414</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414</v>
      </c>
      <c r="DH115" s="959"/>
      <c r="DI115" s="959"/>
      <c r="DJ115" s="959"/>
      <c r="DK115" s="960"/>
      <c r="DL115" s="961" t="s">
        <v>414</v>
      </c>
      <c r="DM115" s="959"/>
      <c r="DN115" s="959"/>
      <c r="DO115" s="959"/>
      <c r="DP115" s="960"/>
      <c r="DQ115" s="961" t="s">
        <v>414</v>
      </c>
      <c r="DR115" s="959"/>
      <c r="DS115" s="959"/>
      <c r="DT115" s="959"/>
      <c r="DU115" s="960"/>
      <c r="DV115" s="962" t="s">
        <v>414</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357</v>
      </c>
      <c r="AB116" s="959"/>
      <c r="AC116" s="959"/>
      <c r="AD116" s="959"/>
      <c r="AE116" s="960"/>
      <c r="AF116" s="961">
        <v>244</v>
      </c>
      <c r="AG116" s="959"/>
      <c r="AH116" s="959"/>
      <c r="AI116" s="959"/>
      <c r="AJ116" s="960"/>
      <c r="AK116" s="961">
        <v>210</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414</v>
      </c>
      <c r="BR116" s="920"/>
      <c r="BS116" s="920"/>
      <c r="BT116" s="920"/>
      <c r="BU116" s="920"/>
      <c r="BV116" s="920" t="s">
        <v>414</v>
      </c>
      <c r="BW116" s="920"/>
      <c r="BX116" s="920"/>
      <c r="BY116" s="920"/>
      <c r="BZ116" s="920"/>
      <c r="CA116" s="920" t="s">
        <v>414</v>
      </c>
      <c r="CB116" s="920"/>
      <c r="CC116" s="920"/>
      <c r="CD116" s="920"/>
      <c r="CE116" s="920"/>
      <c r="CF116" s="914" t="s">
        <v>414</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414</v>
      </c>
      <c r="DH116" s="959"/>
      <c r="DI116" s="959"/>
      <c r="DJ116" s="959"/>
      <c r="DK116" s="960"/>
      <c r="DL116" s="961" t="s">
        <v>414</v>
      </c>
      <c r="DM116" s="959"/>
      <c r="DN116" s="959"/>
      <c r="DO116" s="959"/>
      <c r="DP116" s="960"/>
      <c r="DQ116" s="961" t="s">
        <v>414</v>
      </c>
      <c r="DR116" s="959"/>
      <c r="DS116" s="959"/>
      <c r="DT116" s="959"/>
      <c r="DU116" s="960"/>
      <c r="DV116" s="962" t="s">
        <v>414</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2566485</v>
      </c>
      <c r="AB117" s="966"/>
      <c r="AC117" s="966"/>
      <c r="AD117" s="966"/>
      <c r="AE117" s="967"/>
      <c r="AF117" s="965">
        <v>2363384</v>
      </c>
      <c r="AG117" s="966"/>
      <c r="AH117" s="966"/>
      <c r="AI117" s="966"/>
      <c r="AJ117" s="967"/>
      <c r="AK117" s="965">
        <v>2280781</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382</v>
      </c>
      <c r="BR117" s="986"/>
      <c r="BS117" s="986"/>
      <c r="BT117" s="986"/>
      <c r="BU117" s="986"/>
      <c r="BV117" s="986" t="s">
        <v>382</v>
      </c>
      <c r="BW117" s="986"/>
      <c r="BX117" s="986"/>
      <c r="BY117" s="986"/>
      <c r="BZ117" s="986"/>
      <c r="CA117" s="986" t="s">
        <v>382</v>
      </c>
      <c r="CB117" s="986"/>
      <c r="CC117" s="986"/>
      <c r="CD117" s="986"/>
      <c r="CE117" s="986"/>
      <c r="CF117" s="914" t="s">
        <v>382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382</v>
      </c>
      <c r="DH117" s="959"/>
      <c r="DI117" s="959"/>
      <c r="DJ117" s="959"/>
      <c r="DK117" s="960"/>
      <c r="DL117" s="961" t="s">
        <v>382</v>
      </c>
      <c r="DM117" s="959"/>
      <c r="DN117" s="959"/>
      <c r="DO117" s="959"/>
      <c r="DP117" s="960"/>
      <c r="DQ117" s="961" t="s">
        <v>382</v>
      </c>
      <c r="DR117" s="959"/>
      <c r="DS117" s="959"/>
      <c r="DT117" s="959"/>
      <c r="DU117" s="960"/>
      <c r="DV117" s="962" t="s">
        <v>382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20976556</v>
      </c>
      <c r="BR118" s="986"/>
      <c r="BS118" s="986"/>
      <c r="BT118" s="986"/>
      <c r="BU118" s="986"/>
      <c r="BV118" s="986">
        <v>20252853</v>
      </c>
      <c r="BW118" s="986"/>
      <c r="BX118" s="986"/>
      <c r="BY118" s="986"/>
      <c r="BZ118" s="986"/>
      <c r="CA118" s="986">
        <v>19190877</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382</v>
      </c>
      <c r="DH118" s="959"/>
      <c r="DI118" s="959"/>
      <c r="DJ118" s="959"/>
      <c r="DK118" s="960"/>
      <c r="DL118" s="961" t="s">
        <v>382</v>
      </c>
      <c r="DM118" s="959"/>
      <c r="DN118" s="959"/>
      <c r="DO118" s="959"/>
      <c r="DP118" s="960"/>
      <c r="DQ118" s="961" t="s">
        <v>382</v>
      </c>
      <c r="DR118" s="959"/>
      <c r="DS118" s="959"/>
      <c r="DT118" s="959"/>
      <c r="DU118" s="960"/>
      <c r="DV118" s="962" t="s">
        <v>382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382</v>
      </c>
      <c r="AB119" s="890"/>
      <c r="AC119" s="890"/>
      <c r="AD119" s="890"/>
      <c r="AE119" s="891"/>
      <c r="AF119" s="892" t="s">
        <v>382</v>
      </c>
      <c r="AG119" s="890"/>
      <c r="AH119" s="890"/>
      <c r="AI119" s="890"/>
      <c r="AJ119" s="891"/>
      <c r="AK119" s="892" t="s">
        <v>382</v>
      </c>
      <c r="AL119" s="890"/>
      <c r="AM119" s="890"/>
      <c r="AN119" s="890"/>
      <c r="AO119" s="891"/>
      <c r="AP119" s="893" t="s">
        <v>382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5352963</v>
      </c>
      <c r="BR119" s="927"/>
      <c r="BS119" s="927"/>
      <c r="BT119" s="927"/>
      <c r="BU119" s="927"/>
      <c r="BV119" s="927">
        <v>5235265</v>
      </c>
      <c r="BW119" s="927"/>
      <c r="BX119" s="927"/>
      <c r="BY119" s="927"/>
      <c r="BZ119" s="927"/>
      <c r="CA119" s="927">
        <v>5536610</v>
      </c>
      <c r="CB119" s="927"/>
      <c r="CC119" s="927"/>
      <c r="CD119" s="927"/>
      <c r="CE119" s="927"/>
      <c r="CF119" s="941">
        <v>75.099999999999994</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382</v>
      </c>
      <c r="DH119" s="998"/>
      <c r="DI119" s="998"/>
      <c r="DJ119" s="998"/>
      <c r="DK119" s="999"/>
      <c r="DL119" s="1000" t="s">
        <v>382</v>
      </c>
      <c r="DM119" s="998"/>
      <c r="DN119" s="998"/>
      <c r="DO119" s="998"/>
      <c r="DP119" s="999"/>
      <c r="DQ119" s="1000" t="s">
        <v>382</v>
      </c>
      <c r="DR119" s="998"/>
      <c r="DS119" s="998"/>
      <c r="DT119" s="998"/>
      <c r="DU119" s="999"/>
      <c r="DV119" s="1001" t="s">
        <v>382</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382</v>
      </c>
      <c r="AB120" s="959"/>
      <c r="AC120" s="959"/>
      <c r="AD120" s="959"/>
      <c r="AE120" s="960"/>
      <c r="AF120" s="961" t="s">
        <v>382</v>
      </c>
      <c r="AG120" s="959"/>
      <c r="AH120" s="959"/>
      <c r="AI120" s="959"/>
      <c r="AJ120" s="960"/>
      <c r="AK120" s="961" t="s">
        <v>382</v>
      </c>
      <c r="AL120" s="959"/>
      <c r="AM120" s="959"/>
      <c r="AN120" s="959"/>
      <c r="AO120" s="960"/>
      <c r="AP120" s="962" t="s">
        <v>382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599665</v>
      </c>
      <c r="BR120" s="920"/>
      <c r="BS120" s="920"/>
      <c r="BT120" s="920"/>
      <c r="BU120" s="920"/>
      <c r="BV120" s="920">
        <v>503767</v>
      </c>
      <c r="BW120" s="920"/>
      <c r="BX120" s="920"/>
      <c r="BY120" s="920"/>
      <c r="BZ120" s="920"/>
      <c r="CA120" s="920">
        <v>470322</v>
      </c>
      <c r="CB120" s="920"/>
      <c r="CC120" s="920"/>
      <c r="CD120" s="920"/>
      <c r="CE120" s="920"/>
      <c r="CF120" s="914">
        <v>6.4</v>
      </c>
      <c r="CG120" s="915"/>
      <c r="CH120" s="915"/>
      <c r="CI120" s="915"/>
      <c r="CJ120" s="915"/>
      <c r="CK120" s="1013" t="s">
        <v>438</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651400</v>
      </c>
      <c r="DH120" s="927"/>
      <c r="DI120" s="927"/>
      <c r="DJ120" s="927"/>
      <c r="DK120" s="927"/>
      <c r="DL120" s="927">
        <v>579683</v>
      </c>
      <c r="DM120" s="927"/>
      <c r="DN120" s="927"/>
      <c r="DO120" s="927"/>
      <c r="DP120" s="927"/>
      <c r="DQ120" s="927">
        <v>521296</v>
      </c>
      <c r="DR120" s="927"/>
      <c r="DS120" s="927"/>
      <c r="DT120" s="927"/>
      <c r="DU120" s="927"/>
      <c r="DV120" s="928">
        <v>7.1</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382</v>
      </c>
      <c r="AB121" s="959"/>
      <c r="AC121" s="959"/>
      <c r="AD121" s="959"/>
      <c r="AE121" s="960"/>
      <c r="AF121" s="961" t="s">
        <v>382</v>
      </c>
      <c r="AG121" s="959"/>
      <c r="AH121" s="959"/>
      <c r="AI121" s="959"/>
      <c r="AJ121" s="960"/>
      <c r="AK121" s="961" t="s">
        <v>382</v>
      </c>
      <c r="AL121" s="959"/>
      <c r="AM121" s="959"/>
      <c r="AN121" s="959"/>
      <c r="AO121" s="960"/>
      <c r="AP121" s="962" t="s">
        <v>382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13367978</v>
      </c>
      <c r="BR121" s="986"/>
      <c r="BS121" s="986"/>
      <c r="BT121" s="986"/>
      <c r="BU121" s="986"/>
      <c r="BV121" s="986">
        <v>13226467</v>
      </c>
      <c r="BW121" s="986"/>
      <c r="BX121" s="986"/>
      <c r="BY121" s="986"/>
      <c r="BZ121" s="986"/>
      <c r="CA121" s="986">
        <v>12798074</v>
      </c>
      <c r="CB121" s="986"/>
      <c r="CC121" s="986"/>
      <c r="CD121" s="986"/>
      <c r="CE121" s="986"/>
      <c r="CF121" s="1024">
        <v>173.7</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256779</v>
      </c>
      <c r="DH121" s="920"/>
      <c r="DI121" s="920"/>
      <c r="DJ121" s="920"/>
      <c r="DK121" s="920"/>
      <c r="DL121" s="920">
        <v>237743</v>
      </c>
      <c r="DM121" s="920"/>
      <c r="DN121" s="920"/>
      <c r="DO121" s="920"/>
      <c r="DP121" s="920"/>
      <c r="DQ121" s="920">
        <v>217498</v>
      </c>
      <c r="DR121" s="920"/>
      <c r="DS121" s="920"/>
      <c r="DT121" s="920"/>
      <c r="DU121" s="920"/>
      <c r="DV121" s="921">
        <v>3</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5594</v>
      </c>
      <c r="AB122" s="959"/>
      <c r="AC122" s="959"/>
      <c r="AD122" s="959"/>
      <c r="AE122" s="960"/>
      <c r="AF122" s="961">
        <v>1869</v>
      </c>
      <c r="AG122" s="959"/>
      <c r="AH122" s="959"/>
      <c r="AI122" s="959"/>
      <c r="AJ122" s="960"/>
      <c r="AK122" s="961" t="s">
        <v>382</v>
      </c>
      <c r="AL122" s="959"/>
      <c r="AM122" s="959"/>
      <c r="AN122" s="959"/>
      <c r="AO122" s="960"/>
      <c r="AP122" s="962" t="s">
        <v>382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19320606</v>
      </c>
      <c r="BR122" s="1035"/>
      <c r="BS122" s="1035"/>
      <c r="BT122" s="1035"/>
      <c r="BU122" s="1035"/>
      <c r="BV122" s="1035">
        <v>18965499</v>
      </c>
      <c r="BW122" s="1035"/>
      <c r="BX122" s="1035"/>
      <c r="BY122" s="1035"/>
      <c r="BZ122" s="1035"/>
      <c r="CA122" s="1035">
        <v>18805006</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t="s">
        <v>382</v>
      </c>
      <c r="DH122" s="920"/>
      <c r="DI122" s="920"/>
      <c r="DJ122" s="920"/>
      <c r="DK122" s="920"/>
      <c r="DL122" s="920" t="s">
        <v>382</v>
      </c>
      <c r="DM122" s="920"/>
      <c r="DN122" s="920"/>
      <c r="DO122" s="920"/>
      <c r="DP122" s="920"/>
      <c r="DQ122" s="920" t="s">
        <v>382</v>
      </c>
      <c r="DR122" s="920"/>
      <c r="DS122" s="920"/>
      <c r="DT122" s="920"/>
      <c r="DU122" s="920"/>
      <c r="DV122" s="921" t="s">
        <v>382</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382</v>
      </c>
      <c r="AB123" s="959"/>
      <c r="AC123" s="959"/>
      <c r="AD123" s="959"/>
      <c r="AE123" s="960"/>
      <c r="AF123" s="961" t="s">
        <v>382</v>
      </c>
      <c r="AG123" s="959"/>
      <c r="AH123" s="959"/>
      <c r="AI123" s="959"/>
      <c r="AJ123" s="960"/>
      <c r="AK123" s="961" t="s">
        <v>382</v>
      </c>
      <c r="AL123" s="959"/>
      <c r="AM123" s="959"/>
      <c r="AN123" s="959"/>
      <c r="AO123" s="960"/>
      <c r="AP123" s="962" t="s">
        <v>382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21.9</v>
      </c>
      <c r="BR123" s="1027"/>
      <c r="BS123" s="1027"/>
      <c r="BT123" s="1027"/>
      <c r="BU123" s="1027"/>
      <c r="BV123" s="1027">
        <v>16.8</v>
      </c>
      <c r="BW123" s="1027"/>
      <c r="BX123" s="1027"/>
      <c r="BY123" s="1027"/>
      <c r="BZ123" s="1027"/>
      <c r="CA123" s="1027">
        <v>5.2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382</v>
      </c>
      <c r="AB124" s="959"/>
      <c r="AC124" s="959"/>
      <c r="AD124" s="959"/>
      <c r="AE124" s="960"/>
      <c r="AF124" s="961" t="s">
        <v>382</v>
      </c>
      <c r="AG124" s="959"/>
      <c r="AH124" s="959"/>
      <c r="AI124" s="959"/>
      <c r="AJ124" s="960"/>
      <c r="AK124" s="961" t="s">
        <v>382</v>
      </c>
      <c r="AL124" s="959"/>
      <c r="AM124" s="959"/>
      <c r="AN124" s="959"/>
      <c r="AO124" s="960"/>
      <c r="AP124" s="962" t="s">
        <v>382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382</v>
      </c>
      <c r="DH124" s="998"/>
      <c r="DI124" s="998"/>
      <c r="DJ124" s="998"/>
      <c r="DK124" s="999"/>
      <c r="DL124" s="1000" t="s">
        <v>382</v>
      </c>
      <c r="DM124" s="998"/>
      <c r="DN124" s="998"/>
      <c r="DO124" s="998"/>
      <c r="DP124" s="999"/>
      <c r="DQ124" s="1000" t="s">
        <v>382</v>
      </c>
      <c r="DR124" s="998"/>
      <c r="DS124" s="998"/>
      <c r="DT124" s="998"/>
      <c r="DU124" s="999"/>
      <c r="DV124" s="1001" t="s">
        <v>382</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382</v>
      </c>
      <c r="AB125" s="959"/>
      <c r="AC125" s="959"/>
      <c r="AD125" s="959"/>
      <c r="AE125" s="960"/>
      <c r="AF125" s="961" t="s">
        <v>382</v>
      </c>
      <c r="AG125" s="959"/>
      <c r="AH125" s="959"/>
      <c r="AI125" s="959"/>
      <c r="AJ125" s="960"/>
      <c r="AK125" s="961" t="s">
        <v>382</v>
      </c>
      <c r="AL125" s="959"/>
      <c r="AM125" s="959"/>
      <c r="AN125" s="959"/>
      <c r="AO125" s="960"/>
      <c r="AP125" s="962" t="s">
        <v>382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382</v>
      </c>
      <c r="DH125" s="927"/>
      <c r="DI125" s="927"/>
      <c r="DJ125" s="927"/>
      <c r="DK125" s="927"/>
      <c r="DL125" s="927" t="s">
        <v>382</v>
      </c>
      <c r="DM125" s="927"/>
      <c r="DN125" s="927"/>
      <c r="DO125" s="927"/>
      <c r="DP125" s="927"/>
      <c r="DQ125" s="927" t="s">
        <v>382</v>
      </c>
      <c r="DR125" s="927"/>
      <c r="DS125" s="927"/>
      <c r="DT125" s="927"/>
      <c r="DU125" s="927"/>
      <c r="DV125" s="928" t="s">
        <v>382</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382</v>
      </c>
      <c r="AB126" s="959"/>
      <c r="AC126" s="959"/>
      <c r="AD126" s="959"/>
      <c r="AE126" s="960"/>
      <c r="AF126" s="961" t="s">
        <v>382</v>
      </c>
      <c r="AG126" s="959"/>
      <c r="AH126" s="959"/>
      <c r="AI126" s="959"/>
      <c r="AJ126" s="960"/>
      <c r="AK126" s="961" t="s">
        <v>382</v>
      </c>
      <c r="AL126" s="959"/>
      <c r="AM126" s="959"/>
      <c r="AN126" s="959"/>
      <c r="AO126" s="960"/>
      <c r="AP126" s="962" t="s">
        <v>382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382</v>
      </c>
      <c r="DH126" s="920"/>
      <c r="DI126" s="920"/>
      <c r="DJ126" s="920"/>
      <c r="DK126" s="920"/>
      <c r="DL126" s="920" t="s">
        <v>382</v>
      </c>
      <c r="DM126" s="920"/>
      <c r="DN126" s="920"/>
      <c r="DO126" s="920"/>
      <c r="DP126" s="920"/>
      <c r="DQ126" s="920" t="s">
        <v>382</v>
      </c>
      <c r="DR126" s="920"/>
      <c r="DS126" s="920"/>
      <c r="DT126" s="920"/>
      <c r="DU126" s="920"/>
      <c r="DV126" s="921" t="s">
        <v>382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382</v>
      </c>
      <c r="AB127" s="959"/>
      <c r="AC127" s="959"/>
      <c r="AD127" s="959"/>
      <c r="AE127" s="960"/>
      <c r="AF127" s="961" t="s">
        <v>382</v>
      </c>
      <c r="AG127" s="959"/>
      <c r="AH127" s="959"/>
      <c r="AI127" s="959"/>
      <c r="AJ127" s="960"/>
      <c r="AK127" s="961" t="s">
        <v>382</v>
      </c>
      <c r="AL127" s="959"/>
      <c r="AM127" s="959"/>
      <c r="AN127" s="959"/>
      <c r="AO127" s="960"/>
      <c r="AP127" s="962" t="s">
        <v>382</v>
      </c>
      <c r="AQ127" s="963"/>
      <c r="AR127" s="963"/>
      <c r="AS127" s="963"/>
      <c r="AT127" s="964"/>
      <c r="AU127" s="233"/>
      <c r="AV127" s="233"/>
      <c r="AW127" s="233"/>
      <c r="AX127" s="886" t="s">
        <v>452</v>
      </c>
      <c r="AY127" s="887"/>
      <c r="AZ127" s="887"/>
      <c r="BA127" s="887"/>
      <c r="BB127" s="887"/>
      <c r="BC127" s="887"/>
      <c r="BD127" s="887"/>
      <c r="BE127" s="888"/>
      <c r="BF127" s="1041" t="s">
        <v>382</v>
      </c>
      <c r="BG127" s="1042"/>
      <c r="BH127" s="1042"/>
      <c r="BI127" s="1042"/>
      <c r="BJ127" s="1042"/>
      <c r="BK127" s="1042"/>
      <c r="BL127" s="1051"/>
      <c r="BM127" s="1041">
        <v>13.53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382</v>
      </c>
      <c r="DH127" s="1048"/>
      <c r="DI127" s="1048"/>
      <c r="DJ127" s="1048"/>
      <c r="DK127" s="1048"/>
      <c r="DL127" s="1048" t="s">
        <v>382</v>
      </c>
      <c r="DM127" s="1048"/>
      <c r="DN127" s="1048"/>
      <c r="DO127" s="1048"/>
      <c r="DP127" s="1048"/>
      <c r="DQ127" s="1048" t="s">
        <v>382</v>
      </c>
      <c r="DR127" s="1048"/>
      <c r="DS127" s="1048"/>
      <c r="DT127" s="1048"/>
      <c r="DU127" s="1048"/>
      <c r="DV127" s="1049" t="s">
        <v>382</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124669</v>
      </c>
      <c r="AB128" s="1090"/>
      <c r="AC128" s="1090"/>
      <c r="AD128" s="1090"/>
      <c r="AE128" s="1091"/>
      <c r="AF128" s="1092">
        <v>120219</v>
      </c>
      <c r="AG128" s="1090"/>
      <c r="AH128" s="1090"/>
      <c r="AI128" s="1090"/>
      <c r="AJ128" s="1091"/>
      <c r="AK128" s="1092">
        <v>111176</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382</v>
      </c>
      <c r="BG128" s="1067"/>
      <c r="BH128" s="1067"/>
      <c r="BI128" s="1067"/>
      <c r="BJ128" s="1067"/>
      <c r="BK128" s="1067"/>
      <c r="BL128" s="1068"/>
      <c r="BM128" s="1066">
        <v>18.53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9144243</v>
      </c>
      <c r="AB129" s="959"/>
      <c r="AC129" s="959"/>
      <c r="AD129" s="959"/>
      <c r="AE129" s="960"/>
      <c r="AF129" s="961">
        <v>9196742</v>
      </c>
      <c r="AG129" s="959"/>
      <c r="AH129" s="959"/>
      <c r="AI129" s="959"/>
      <c r="AJ129" s="960"/>
      <c r="AK129" s="961">
        <v>8963630</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9.3000000000000007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1590829</v>
      </c>
      <c r="AB130" s="959"/>
      <c r="AC130" s="959"/>
      <c r="AD130" s="959"/>
      <c r="AE130" s="960"/>
      <c r="AF130" s="961">
        <v>1549472</v>
      </c>
      <c r="AG130" s="959"/>
      <c r="AH130" s="959"/>
      <c r="AI130" s="959"/>
      <c r="AJ130" s="960"/>
      <c r="AK130" s="961">
        <v>1594781</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5.2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7553414</v>
      </c>
      <c r="AB131" s="998"/>
      <c r="AC131" s="998"/>
      <c r="AD131" s="998"/>
      <c r="AE131" s="999"/>
      <c r="AF131" s="1000">
        <v>7647270</v>
      </c>
      <c r="AG131" s="998"/>
      <c r="AH131" s="998"/>
      <c r="AI131" s="998"/>
      <c r="AJ131" s="999"/>
      <c r="AK131" s="1000">
        <v>7368849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11.26625656</v>
      </c>
      <c r="AB132" s="1104"/>
      <c r="AC132" s="1104"/>
      <c r="AD132" s="1104"/>
      <c r="AE132" s="1105"/>
      <c r="AF132" s="1106">
        <v>9.0711194979999998</v>
      </c>
      <c r="AG132" s="1104"/>
      <c r="AH132" s="1104"/>
      <c r="AI132" s="1104"/>
      <c r="AJ132" s="1105"/>
      <c r="AK132" s="1106">
        <v>7.8007298020000002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13.6</v>
      </c>
      <c r="AB133" s="1111"/>
      <c r="AC133" s="1111"/>
      <c r="AD133" s="1111"/>
      <c r="AE133" s="1112"/>
      <c r="AF133" s="1110">
        <v>11.6</v>
      </c>
      <c r="AG133" s="1111"/>
      <c r="AH133" s="1111"/>
      <c r="AI133" s="1111"/>
      <c r="AJ133" s="1112"/>
      <c r="AK133" s="1110">
        <v>9.3000000000000007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2652019</v>
      </c>
      <c r="L9" s="264">
        <v>114341</v>
      </c>
      <c r="M9" s="265">
        <v>89163</v>
      </c>
      <c r="N9" s="266">
        <v>28.2</v>
      </c>
    </row>
    <row r="10" spans="1:16">
      <c r="A10" s="248"/>
      <c r="B10" s="244"/>
      <c r="C10" s="244"/>
      <c r="D10" s="244"/>
      <c r="E10" s="244"/>
      <c r="F10" s="244"/>
      <c r="G10" s="1119" t="s">
        <v>474</v>
      </c>
      <c r="H10" s="1120"/>
      <c r="I10" s="1120"/>
      <c r="J10" s="1121"/>
      <c r="K10" s="267">
        <v>160407</v>
      </c>
      <c r="L10" s="268">
        <v>6916</v>
      </c>
      <c r="M10" s="269">
        <v>6757</v>
      </c>
      <c r="N10" s="270">
        <v>2.4</v>
      </c>
    </row>
    <row r="11" spans="1:16" ht="13.5" customHeight="1">
      <c r="A11" s="248"/>
      <c r="B11" s="244"/>
      <c r="C11" s="244"/>
      <c r="D11" s="244"/>
      <c r="E11" s="244"/>
      <c r="F11" s="244"/>
      <c r="G11" s="1119" t="s">
        <v>475</v>
      </c>
      <c r="H11" s="1120"/>
      <c r="I11" s="1120"/>
      <c r="J11" s="1121"/>
      <c r="K11" s="267">
        <v>8430</v>
      </c>
      <c r="L11" s="268">
        <v>363</v>
      </c>
      <c r="M11" s="269">
        <v>9873</v>
      </c>
      <c r="N11" s="270">
        <v>-96.3</v>
      </c>
    </row>
    <row r="12" spans="1:16" ht="13.5" customHeight="1">
      <c r="A12" s="248"/>
      <c r="B12" s="244"/>
      <c r="C12" s="244"/>
      <c r="D12" s="244"/>
      <c r="E12" s="244"/>
      <c r="F12" s="244"/>
      <c r="G12" s="1119" t="s">
        <v>476</v>
      </c>
      <c r="H12" s="1120"/>
      <c r="I12" s="1120"/>
      <c r="J12" s="1121"/>
      <c r="K12" s="267" t="s">
        <v>477</v>
      </c>
      <c r="L12" s="268" t="s">
        <v>477</v>
      </c>
      <c r="M12" s="269">
        <v>232</v>
      </c>
      <c r="N12" s="270" t="s">
        <v>477</v>
      </c>
    </row>
    <row r="13" spans="1:16" ht="13.5" customHeight="1">
      <c r="A13" s="248"/>
      <c r="B13" s="244"/>
      <c r="C13" s="244"/>
      <c r="D13" s="244"/>
      <c r="E13" s="244"/>
      <c r="F13" s="244"/>
      <c r="G13" s="1119" t="s">
        <v>478</v>
      </c>
      <c r="H13" s="1120"/>
      <c r="I13" s="1120"/>
      <c r="J13" s="1121"/>
      <c r="K13" s="267" t="s">
        <v>477</v>
      </c>
      <c r="L13" s="268" t="s">
        <v>477</v>
      </c>
      <c r="M13" s="269" t="s">
        <v>477</v>
      </c>
      <c r="N13" s="270" t="s">
        <v>477</v>
      </c>
    </row>
    <row r="14" spans="1:16" ht="13.5" customHeight="1">
      <c r="A14" s="248"/>
      <c r="B14" s="244"/>
      <c r="C14" s="244"/>
      <c r="D14" s="244"/>
      <c r="E14" s="244"/>
      <c r="F14" s="244"/>
      <c r="G14" s="1119" t="s">
        <v>479</v>
      </c>
      <c r="H14" s="1120"/>
      <c r="I14" s="1120"/>
      <c r="J14" s="1121"/>
      <c r="K14" s="267">
        <v>171675</v>
      </c>
      <c r="L14" s="268">
        <v>7402</v>
      </c>
      <c r="M14" s="269">
        <v>4664</v>
      </c>
      <c r="N14" s="270">
        <v>58.7</v>
      </c>
    </row>
    <row r="15" spans="1:16" ht="13.5" customHeight="1">
      <c r="A15" s="248"/>
      <c r="B15" s="244"/>
      <c r="C15" s="244"/>
      <c r="D15" s="244"/>
      <c r="E15" s="244"/>
      <c r="F15" s="244"/>
      <c r="G15" s="1119" t="s">
        <v>480</v>
      </c>
      <c r="H15" s="1120"/>
      <c r="I15" s="1120"/>
      <c r="J15" s="1121"/>
      <c r="K15" s="267">
        <v>156631</v>
      </c>
      <c r="L15" s="268">
        <v>6753</v>
      </c>
      <c r="M15" s="269">
        <v>2622</v>
      </c>
      <c r="N15" s="270">
        <v>157.6</v>
      </c>
    </row>
    <row r="16" spans="1:16">
      <c r="A16" s="248"/>
      <c r="B16" s="244"/>
      <c r="C16" s="244"/>
      <c r="D16" s="244"/>
      <c r="E16" s="244"/>
      <c r="F16" s="244"/>
      <c r="G16" s="1122" t="s">
        <v>481</v>
      </c>
      <c r="H16" s="1123"/>
      <c r="I16" s="1123"/>
      <c r="J16" s="1124"/>
      <c r="K16" s="268">
        <v>-295178</v>
      </c>
      <c r="L16" s="268">
        <v>-12726</v>
      </c>
      <c r="M16" s="269">
        <v>-9311</v>
      </c>
      <c r="N16" s="270">
        <v>36.700000000000003</v>
      </c>
    </row>
    <row r="17" spans="1:16">
      <c r="A17" s="248"/>
      <c r="B17" s="244"/>
      <c r="C17" s="244"/>
      <c r="D17" s="244"/>
      <c r="E17" s="244"/>
      <c r="F17" s="244"/>
      <c r="G17" s="1122" t="s">
        <v>170</v>
      </c>
      <c r="H17" s="1123"/>
      <c r="I17" s="1123"/>
      <c r="J17" s="1124"/>
      <c r="K17" s="268">
        <v>2853984</v>
      </c>
      <c r="L17" s="268">
        <v>123048</v>
      </c>
      <c r="M17" s="269">
        <v>103998</v>
      </c>
      <c r="N17" s="270">
        <v>18.3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12.59</v>
      </c>
      <c r="L21" s="281">
        <v>10.11</v>
      </c>
      <c r="M21" s="282">
        <v>2.48</v>
      </c>
      <c r="N21" s="249"/>
      <c r="O21" s="283"/>
      <c r="P21" s="279"/>
    </row>
    <row r="22" spans="1:16" s="284" customFormat="1">
      <c r="A22" s="279"/>
      <c r="B22" s="249"/>
      <c r="C22" s="249"/>
      <c r="D22" s="249"/>
      <c r="E22" s="249"/>
      <c r="F22" s="249"/>
      <c r="G22" s="1114" t="s">
        <v>487</v>
      </c>
      <c r="H22" s="1115"/>
      <c r="I22" s="1115"/>
      <c r="J22" s="1116"/>
      <c r="K22" s="285">
        <v>95.9</v>
      </c>
      <c r="L22" s="286">
        <v>94.9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2174305</v>
      </c>
      <c r="L32" s="294">
        <v>93744</v>
      </c>
      <c r="M32" s="295">
        <v>71170</v>
      </c>
      <c r="N32" s="296">
        <v>31.7</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t="s">
        <v>477</v>
      </c>
      <c r="N34" s="296" t="s">
        <v>477</v>
      </c>
    </row>
    <row r="35" spans="1:16" ht="27" customHeight="1">
      <c r="A35" s="248"/>
      <c r="B35" s="244"/>
      <c r="C35" s="244"/>
      <c r="D35" s="244"/>
      <c r="E35" s="244"/>
      <c r="F35" s="244"/>
      <c r="G35" s="1130" t="s">
        <v>493</v>
      </c>
      <c r="H35" s="1131"/>
      <c r="I35" s="1131"/>
      <c r="J35" s="1132"/>
      <c r="K35" s="294">
        <v>106266</v>
      </c>
      <c r="L35" s="294">
        <v>4582</v>
      </c>
      <c r="M35" s="295">
        <v>12950</v>
      </c>
      <c r="N35" s="296">
        <v>-64.599999999999994</v>
      </c>
    </row>
    <row r="36" spans="1:16" ht="27" customHeight="1">
      <c r="A36" s="248"/>
      <c r="B36" s="244"/>
      <c r="C36" s="244"/>
      <c r="D36" s="244"/>
      <c r="E36" s="244"/>
      <c r="F36" s="244"/>
      <c r="G36" s="1130" t="s">
        <v>494</v>
      </c>
      <c r="H36" s="1131"/>
      <c r="I36" s="1131"/>
      <c r="J36" s="1132"/>
      <c r="K36" s="294" t="s">
        <v>477</v>
      </c>
      <c r="L36" s="294" t="s">
        <v>477</v>
      </c>
      <c r="M36" s="295">
        <v>3062</v>
      </c>
      <c r="N36" s="296" t="s">
        <v>477</v>
      </c>
    </row>
    <row r="37" spans="1:16" ht="13.5" customHeight="1">
      <c r="A37" s="248"/>
      <c r="B37" s="244"/>
      <c r="C37" s="244"/>
      <c r="D37" s="244"/>
      <c r="E37" s="244"/>
      <c r="F37" s="244"/>
      <c r="G37" s="1130" t="s">
        <v>495</v>
      </c>
      <c r="H37" s="1131"/>
      <c r="I37" s="1131"/>
      <c r="J37" s="1132"/>
      <c r="K37" s="294" t="s">
        <v>477</v>
      </c>
      <c r="L37" s="294" t="s">
        <v>477</v>
      </c>
      <c r="M37" s="295">
        <v>2316</v>
      </c>
      <c r="N37" s="296" t="s">
        <v>477</v>
      </c>
    </row>
    <row r="38" spans="1:16" ht="27" customHeight="1">
      <c r="A38" s="248"/>
      <c r="B38" s="244"/>
      <c r="C38" s="244"/>
      <c r="D38" s="244"/>
      <c r="E38" s="244"/>
      <c r="F38" s="244"/>
      <c r="G38" s="1133" t="s">
        <v>496</v>
      </c>
      <c r="H38" s="1134"/>
      <c r="I38" s="1134"/>
      <c r="J38" s="1135"/>
      <c r="K38" s="297">
        <v>210</v>
      </c>
      <c r="L38" s="297">
        <v>9</v>
      </c>
      <c r="M38" s="298">
        <v>13</v>
      </c>
      <c r="N38" s="299">
        <v>-30.8</v>
      </c>
      <c r="O38" s="293"/>
    </row>
    <row r="39" spans="1:16">
      <c r="A39" s="248"/>
      <c r="B39" s="244"/>
      <c r="C39" s="244"/>
      <c r="D39" s="244"/>
      <c r="E39" s="244"/>
      <c r="F39" s="244"/>
      <c r="G39" s="1133" t="s">
        <v>497</v>
      </c>
      <c r="H39" s="1134"/>
      <c r="I39" s="1134"/>
      <c r="J39" s="1135"/>
      <c r="K39" s="300">
        <v>-111176</v>
      </c>
      <c r="L39" s="300">
        <v>-4793</v>
      </c>
      <c r="M39" s="301">
        <v>-3254</v>
      </c>
      <c r="N39" s="302">
        <v>47.3</v>
      </c>
      <c r="O39" s="293"/>
    </row>
    <row r="40" spans="1:16" ht="27" customHeight="1">
      <c r="A40" s="248"/>
      <c r="B40" s="244"/>
      <c r="C40" s="244"/>
      <c r="D40" s="244"/>
      <c r="E40" s="244"/>
      <c r="F40" s="244"/>
      <c r="G40" s="1130" t="s">
        <v>498</v>
      </c>
      <c r="H40" s="1131"/>
      <c r="I40" s="1131"/>
      <c r="J40" s="1132"/>
      <c r="K40" s="300">
        <v>-1594781</v>
      </c>
      <c r="L40" s="300">
        <v>-68758</v>
      </c>
      <c r="M40" s="301">
        <v>-61038</v>
      </c>
      <c r="N40" s="302">
        <v>12.6</v>
      </c>
      <c r="O40" s="293"/>
    </row>
    <row r="41" spans="1:16">
      <c r="A41" s="248"/>
      <c r="B41" s="244"/>
      <c r="C41" s="244"/>
      <c r="D41" s="244"/>
      <c r="E41" s="244"/>
      <c r="F41" s="244"/>
      <c r="G41" s="1136" t="s">
        <v>280</v>
      </c>
      <c r="H41" s="1137"/>
      <c r="I41" s="1137"/>
      <c r="J41" s="1138"/>
      <c r="K41" s="294">
        <v>574824</v>
      </c>
      <c r="L41" s="300">
        <v>24783</v>
      </c>
      <c r="M41" s="301">
        <v>25218</v>
      </c>
      <c r="N41" s="302">
        <v>-1.7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2229584</v>
      </c>
      <c r="J51" s="320">
        <v>91609</v>
      </c>
      <c r="K51" s="321">
        <v>-14.7</v>
      </c>
      <c r="L51" s="322">
        <v>108992</v>
      </c>
      <c r="M51" s="323">
        <v>20.9</v>
      </c>
      <c r="N51" s="324">
        <v>-35.6</v>
      </c>
    </row>
    <row r="52" spans="1:14">
      <c r="A52" s="248"/>
      <c r="B52" s="244"/>
      <c r="C52" s="244"/>
      <c r="D52" s="244"/>
      <c r="E52" s="244"/>
      <c r="F52" s="244"/>
      <c r="G52" s="325"/>
      <c r="H52" s="326" t="s">
        <v>509</v>
      </c>
      <c r="I52" s="327">
        <v>1513923</v>
      </c>
      <c r="J52" s="328">
        <v>62204</v>
      </c>
      <c r="K52" s="329">
        <v>-17.8</v>
      </c>
      <c r="L52" s="330">
        <v>51234</v>
      </c>
      <c r="M52" s="331">
        <v>-8.6</v>
      </c>
      <c r="N52" s="332">
        <v>-9.1999999999999993</v>
      </c>
    </row>
    <row r="53" spans="1:14">
      <c r="A53" s="248"/>
      <c r="B53" s="244"/>
      <c r="C53" s="244"/>
      <c r="D53" s="244"/>
      <c r="E53" s="244"/>
      <c r="F53" s="244"/>
      <c r="G53" s="310" t="s">
        <v>510</v>
      </c>
      <c r="H53" s="311"/>
      <c r="I53" s="319">
        <v>1832846</v>
      </c>
      <c r="J53" s="320">
        <v>76391</v>
      </c>
      <c r="K53" s="321">
        <v>-16.600000000000001</v>
      </c>
      <c r="L53" s="322">
        <v>82292</v>
      </c>
      <c r="M53" s="323">
        <v>-24.5</v>
      </c>
      <c r="N53" s="324">
        <v>7.9</v>
      </c>
    </row>
    <row r="54" spans="1:14">
      <c r="A54" s="248"/>
      <c r="B54" s="244"/>
      <c r="C54" s="244"/>
      <c r="D54" s="244"/>
      <c r="E54" s="244"/>
      <c r="F54" s="244"/>
      <c r="G54" s="325"/>
      <c r="H54" s="326" t="s">
        <v>509</v>
      </c>
      <c r="I54" s="327">
        <v>1011597</v>
      </c>
      <c r="J54" s="328">
        <v>42162</v>
      </c>
      <c r="K54" s="329">
        <v>-32.200000000000003</v>
      </c>
      <c r="L54" s="330">
        <v>41490</v>
      </c>
      <c r="M54" s="331">
        <v>-19</v>
      </c>
      <c r="N54" s="332">
        <v>-13.2</v>
      </c>
    </row>
    <row r="55" spans="1:14">
      <c r="A55" s="248"/>
      <c r="B55" s="244"/>
      <c r="C55" s="244"/>
      <c r="D55" s="244"/>
      <c r="E55" s="244"/>
      <c r="F55" s="244"/>
      <c r="G55" s="310" t="s">
        <v>511</v>
      </c>
      <c r="H55" s="311"/>
      <c r="I55" s="319">
        <v>2646158</v>
      </c>
      <c r="J55" s="320">
        <v>111558</v>
      </c>
      <c r="K55" s="321">
        <v>46</v>
      </c>
      <c r="L55" s="322">
        <v>80577</v>
      </c>
      <c r="M55" s="323">
        <v>-2.1</v>
      </c>
      <c r="N55" s="324">
        <v>48.1</v>
      </c>
    </row>
    <row r="56" spans="1:14">
      <c r="A56" s="248"/>
      <c r="B56" s="244"/>
      <c r="C56" s="244"/>
      <c r="D56" s="244"/>
      <c r="E56" s="244"/>
      <c r="F56" s="244"/>
      <c r="G56" s="325"/>
      <c r="H56" s="326" t="s">
        <v>509</v>
      </c>
      <c r="I56" s="327">
        <v>1563828</v>
      </c>
      <c r="J56" s="328">
        <v>65929</v>
      </c>
      <c r="K56" s="329">
        <v>56.4</v>
      </c>
      <c r="L56" s="330">
        <v>36629</v>
      </c>
      <c r="M56" s="331">
        <v>-11.7</v>
      </c>
      <c r="N56" s="332">
        <v>68.099999999999994</v>
      </c>
    </row>
    <row r="57" spans="1:14">
      <c r="A57" s="248"/>
      <c r="B57" s="244"/>
      <c r="C57" s="244"/>
      <c r="D57" s="244"/>
      <c r="E57" s="244"/>
      <c r="F57" s="244"/>
      <c r="G57" s="310" t="s">
        <v>512</v>
      </c>
      <c r="H57" s="311"/>
      <c r="I57" s="319">
        <v>2758265</v>
      </c>
      <c r="J57" s="320">
        <v>117149</v>
      </c>
      <c r="K57" s="321">
        <v>5</v>
      </c>
      <c r="L57" s="322">
        <v>92698</v>
      </c>
      <c r="M57" s="323">
        <v>15</v>
      </c>
      <c r="N57" s="324">
        <v>-10</v>
      </c>
    </row>
    <row r="58" spans="1:14">
      <c r="A58" s="248"/>
      <c r="B58" s="244"/>
      <c r="C58" s="244"/>
      <c r="D58" s="244"/>
      <c r="E58" s="244"/>
      <c r="F58" s="244"/>
      <c r="G58" s="325"/>
      <c r="H58" s="326" t="s">
        <v>509</v>
      </c>
      <c r="I58" s="327">
        <v>1752163</v>
      </c>
      <c r="J58" s="328">
        <v>74418</v>
      </c>
      <c r="K58" s="329">
        <v>12.9</v>
      </c>
      <c r="L58" s="330">
        <v>45144</v>
      </c>
      <c r="M58" s="331">
        <v>23.2</v>
      </c>
      <c r="N58" s="332">
        <v>-10.3</v>
      </c>
    </row>
    <row r="59" spans="1:14">
      <c r="A59" s="248"/>
      <c r="B59" s="244"/>
      <c r="C59" s="244"/>
      <c r="D59" s="244"/>
      <c r="E59" s="244"/>
      <c r="F59" s="244"/>
      <c r="G59" s="310" t="s">
        <v>513</v>
      </c>
      <c r="H59" s="311"/>
      <c r="I59" s="319">
        <v>1918644</v>
      </c>
      <c r="J59" s="320">
        <v>82722</v>
      </c>
      <c r="K59" s="321">
        <v>-29.4</v>
      </c>
      <c r="L59" s="322">
        <v>78556</v>
      </c>
      <c r="M59" s="323">
        <v>-15.3</v>
      </c>
      <c r="N59" s="324">
        <v>-14.1</v>
      </c>
    </row>
    <row r="60" spans="1:14">
      <c r="A60" s="248"/>
      <c r="B60" s="244"/>
      <c r="C60" s="244"/>
      <c r="D60" s="244"/>
      <c r="E60" s="244"/>
      <c r="F60" s="244"/>
      <c r="G60" s="325"/>
      <c r="H60" s="326" t="s">
        <v>509</v>
      </c>
      <c r="I60" s="333">
        <v>956321</v>
      </c>
      <c r="J60" s="328">
        <v>41231</v>
      </c>
      <c r="K60" s="329">
        <v>-44.6</v>
      </c>
      <c r="L60" s="330">
        <v>40810</v>
      </c>
      <c r="M60" s="331">
        <v>-9.6</v>
      </c>
      <c r="N60" s="332">
        <v>-35</v>
      </c>
    </row>
    <row r="61" spans="1:14">
      <c r="A61" s="248"/>
      <c r="B61" s="244"/>
      <c r="C61" s="244"/>
      <c r="D61" s="244"/>
      <c r="E61" s="244"/>
      <c r="F61" s="244"/>
      <c r="G61" s="310" t="s">
        <v>514</v>
      </c>
      <c r="H61" s="334"/>
      <c r="I61" s="335">
        <v>2277099</v>
      </c>
      <c r="J61" s="336">
        <v>95886</v>
      </c>
      <c r="K61" s="337">
        <v>-1.9</v>
      </c>
      <c r="L61" s="338">
        <v>88623</v>
      </c>
      <c r="M61" s="339">
        <v>-1.2</v>
      </c>
      <c r="N61" s="324">
        <v>-0.7</v>
      </c>
    </row>
    <row r="62" spans="1:14">
      <c r="A62" s="248"/>
      <c r="B62" s="244"/>
      <c r="C62" s="244"/>
      <c r="D62" s="244"/>
      <c r="E62" s="244"/>
      <c r="F62" s="244"/>
      <c r="G62" s="325"/>
      <c r="H62" s="326" t="s">
        <v>509</v>
      </c>
      <c r="I62" s="327">
        <v>1359566</v>
      </c>
      <c r="J62" s="328">
        <v>57189</v>
      </c>
      <c r="K62" s="329">
        <v>-5.0999999999999996</v>
      </c>
      <c r="L62" s="330">
        <v>43061</v>
      </c>
      <c r="M62" s="331">
        <v>-5.0999999999999996</v>
      </c>
      <c r="N62" s="332">
        <v>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25.87</v>
      </c>
      <c r="G47" s="12">
        <v>31.5</v>
      </c>
      <c r="H47" s="12">
        <v>34.07</v>
      </c>
      <c r="I47" s="12">
        <v>39.33</v>
      </c>
      <c r="J47" s="13">
        <v>48.75</v>
      </c>
    </row>
    <row r="48" spans="2:10" ht="57.75" customHeight="1">
      <c r="B48" s="14"/>
      <c r="C48" s="1141" t="s">
        <v>4</v>
      </c>
      <c r="D48" s="1141"/>
      <c r="E48" s="1142"/>
      <c r="F48" s="15">
        <v>9.61</v>
      </c>
      <c r="G48" s="16">
        <v>9.2100000000000009</v>
      </c>
      <c r="H48" s="16">
        <v>11.38</v>
      </c>
      <c r="I48" s="16">
        <v>15.05</v>
      </c>
      <c r="J48" s="17">
        <v>14.31</v>
      </c>
    </row>
    <row r="49" spans="2:10" ht="57.75" customHeight="1" thickBot="1">
      <c r="B49" s="18"/>
      <c r="C49" s="1143" t="s">
        <v>5</v>
      </c>
      <c r="D49" s="1143"/>
      <c r="E49" s="1144"/>
      <c r="F49" s="19">
        <v>4.3499999999999996</v>
      </c>
      <c r="G49" s="20" t="s">
        <v>521</v>
      </c>
      <c r="H49" s="20" t="s">
        <v>522</v>
      </c>
      <c r="I49" s="20">
        <v>3.21</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9.61</v>
      </c>
      <c r="G34" s="33">
        <v>9.1999999999999993</v>
      </c>
      <c r="H34" s="33">
        <v>11.38</v>
      </c>
      <c r="I34" s="33">
        <v>15.04</v>
      </c>
      <c r="J34" s="34">
        <v>14.3</v>
      </c>
      <c r="K34" s="22"/>
      <c r="L34" s="22"/>
      <c r="M34" s="22"/>
      <c r="N34" s="22"/>
      <c r="O34" s="22"/>
      <c r="P34" s="22"/>
    </row>
    <row r="35" spans="1:16" ht="39" customHeight="1">
      <c r="A35" s="22"/>
      <c r="B35" s="35"/>
      <c r="C35" s="1145" t="s">
        <v>525</v>
      </c>
      <c r="D35" s="1146"/>
      <c r="E35" s="1147"/>
      <c r="F35" s="36">
        <v>3.39</v>
      </c>
      <c r="G35" s="37">
        <v>3.75</v>
      </c>
      <c r="H35" s="37">
        <v>3.7</v>
      </c>
      <c r="I35" s="37">
        <v>4.0199999999999996</v>
      </c>
      <c r="J35" s="38">
        <v>3.86</v>
      </c>
      <c r="K35" s="22"/>
      <c r="L35" s="22"/>
      <c r="M35" s="22"/>
      <c r="N35" s="22"/>
      <c r="O35" s="22"/>
      <c r="P35" s="22"/>
    </row>
    <row r="36" spans="1:16" ht="39" customHeight="1">
      <c r="A36" s="22"/>
      <c r="B36" s="35"/>
      <c r="C36" s="1145" t="s">
        <v>526</v>
      </c>
      <c r="D36" s="1146"/>
      <c r="E36" s="1147"/>
      <c r="F36" s="36">
        <v>1.22</v>
      </c>
      <c r="G36" s="37">
        <v>1.31</v>
      </c>
      <c r="H36" s="37">
        <v>1.75</v>
      </c>
      <c r="I36" s="37">
        <v>1.52</v>
      </c>
      <c r="J36" s="38">
        <v>3.66</v>
      </c>
      <c r="K36" s="22"/>
      <c r="L36" s="22"/>
      <c r="M36" s="22"/>
      <c r="N36" s="22"/>
      <c r="O36" s="22"/>
      <c r="P36" s="22"/>
    </row>
    <row r="37" spans="1:16" ht="39" customHeight="1">
      <c r="A37" s="22"/>
      <c r="B37" s="35"/>
      <c r="C37" s="1145" t="s">
        <v>527</v>
      </c>
      <c r="D37" s="1146"/>
      <c r="E37" s="1147"/>
      <c r="F37" s="36">
        <v>2.72</v>
      </c>
      <c r="G37" s="37">
        <v>2.46</v>
      </c>
      <c r="H37" s="37">
        <v>2.56</v>
      </c>
      <c r="I37" s="37">
        <v>2.4900000000000002</v>
      </c>
      <c r="J37" s="38">
        <v>1.28</v>
      </c>
      <c r="K37" s="22"/>
      <c r="L37" s="22"/>
      <c r="M37" s="22"/>
      <c r="N37" s="22"/>
      <c r="O37" s="22"/>
      <c r="P37" s="22"/>
    </row>
    <row r="38" spans="1:16" ht="39" customHeight="1">
      <c r="A38" s="22"/>
      <c r="B38" s="35"/>
      <c r="C38" s="1145" t="s">
        <v>528</v>
      </c>
      <c r="D38" s="1146"/>
      <c r="E38" s="1147"/>
      <c r="F38" s="36">
        <v>0.52</v>
      </c>
      <c r="G38" s="37">
        <v>0.81</v>
      </c>
      <c r="H38" s="37">
        <v>0.79</v>
      </c>
      <c r="I38" s="37">
        <v>0.89</v>
      </c>
      <c r="J38" s="38">
        <v>0.8</v>
      </c>
      <c r="K38" s="22"/>
      <c r="L38" s="22"/>
      <c r="M38" s="22"/>
      <c r="N38" s="22"/>
      <c r="O38" s="22"/>
      <c r="P38" s="22"/>
    </row>
    <row r="39" spans="1:16" ht="39" customHeight="1">
      <c r="A39" s="22"/>
      <c r="B39" s="35"/>
      <c r="C39" s="1145" t="s">
        <v>529</v>
      </c>
      <c r="D39" s="1146"/>
      <c r="E39" s="1147"/>
      <c r="F39" s="36">
        <v>0.06</v>
      </c>
      <c r="G39" s="37">
        <v>0.05</v>
      </c>
      <c r="H39" s="37">
        <v>0.06</v>
      </c>
      <c r="I39" s="37">
        <v>0.05</v>
      </c>
      <c r="J39" s="38">
        <v>7.0000000000000007E-2</v>
      </c>
      <c r="K39" s="22"/>
      <c r="L39" s="22"/>
      <c r="M39" s="22"/>
      <c r="N39" s="22"/>
      <c r="O39" s="22"/>
      <c r="P39" s="22"/>
    </row>
    <row r="40" spans="1:16" ht="39" customHeight="1">
      <c r="A40" s="22"/>
      <c r="B40" s="35"/>
      <c r="C40" s="1145" t="s">
        <v>530</v>
      </c>
      <c r="D40" s="1146"/>
      <c r="E40" s="1147"/>
      <c r="F40" s="36">
        <v>0</v>
      </c>
      <c r="G40" s="37">
        <v>0.02</v>
      </c>
      <c r="H40" s="37">
        <v>0.05</v>
      </c>
      <c r="I40" s="37">
        <v>0.02</v>
      </c>
      <c r="J40" s="38">
        <v>0.03</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2834</v>
      </c>
      <c r="L45" s="60">
        <v>2663</v>
      </c>
      <c r="M45" s="60">
        <v>2446</v>
      </c>
      <c r="N45" s="60">
        <v>2248</v>
      </c>
      <c r="O45" s="61">
        <v>2174</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124</v>
      </c>
      <c r="L48" s="64">
        <v>119</v>
      </c>
      <c r="M48" s="64">
        <v>115</v>
      </c>
      <c r="N48" s="64">
        <v>114</v>
      </c>
      <c r="O48" s="65">
        <v>106</v>
      </c>
      <c r="P48" s="48"/>
      <c r="Q48" s="48"/>
      <c r="R48" s="48"/>
      <c r="S48" s="48"/>
      <c r="T48" s="48"/>
      <c r="U48" s="48"/>
    </row>
    <row r="49" spans="1:21" ht="30.75" customHeight="1">
      <c r="A49" s="48"/>
      <c r="B49" s="1163"/>
      <c r="C49" s="1164"/>
      <c r="D49" s="62"/>
      <c r="E49" s="1155" t="s">
        <v>16</v>
      </c>
      <c r="F49" s="1155"/>
      <c r="G49" s="1155"/>
      <c r="H49" s="1155"/>
      <c r="I49" s="1155"/>
      <c r="J49" s="1156"/>
      <c r="K49" s="63" t="s">
        <v>477</v>
      </c>
      <c r="L49" s="64" t="s">
        <v>477</v>
      </c>
      <c r="M49" s="64" t="s">
        <v>477</v>
      </c>
      <c r="N49" s="64" t="s">
        <v>477</v>
      </c>
      <c r="O49" s="65" t="s">
        <v>477</v>
      </c>
      <c r="P49" s="48"/>
      <c r="Q49" s="48"/>
      <c r="R49" s="48"/>
      <c r="S49" s="48"/>
      <c r="T49" s="48"/>
      <c r="U49" s="48"/>
    </row>
    <row r="50" spans="1:21" ht="30.75" customHeight="1">
      <c r="A50" s="48"/>
      <c r="B50" s="1163"/>
      <c r="C50" s="1164"/>
      <c r="D50" s="62"/>
      <c r="E50" s="1155" t="s">
        <v>17</v>
      </c>
      <c r="F50" s="1155"/>
      <c r="G50" s="1155"/>
      <c r="H50" s="1155"/>
      <c r="I50" s="1155"/>
      <c r="J50" s="1156"/>
      <c r="K50" s="63">
        <v>14</v>
      </c>
      <c r="L50" s="64">
        <v>9</v>
      </c>
      <c r="M50" s="64">
        <v>6</v>
      </c>
      <c r="N50" s="64">
        <v>2</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1795</v>
      </c>
      <c r="L52" s="64">
        <v>1670</v>
      </c>
      <c r="M52" s="64">
        <v>1716</v>
      </c>
      <c r="N52" s="64">
        <v>1670</v>
      </c>
      <c r="O52" s="65">
        <v>1706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1178</v>
      </c>
      <c r="L53" s="69">
        <v>1121</v>
      </c>
      <c r="M53" s="69">
        <v>851</v>
      </c>
      <c r="N53" s="69">
        <v>694</v>
      </c>
      <c r="O53" s="70">
        <v>574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17929</v>
      </c>
      <c r="J41" s="83">
        <v>16816</v>
      </c>
      <c r="K41" s="83">
        <v>16359</v>
      </c>
      <c r="L41" s="83">
        <v>15897</v>
      </c>
      <c r="M41" s="84">
        <v>15224</v>
      </c>
    </row>
    <row r="42" spans="2:13" ht="27.75" customHeight="1">
      <c r="B42" s="1171"/>
      <c r="C42" s="1172"/>
      <c r="D42" s="85"/>
      <c r="E42" s="1177" t="s">
        <v>26</v>
      </c>
      <c r="F42" s="1177"/>
      <c r="G42" s="1177"/>
      <c r="H42" s="1178"/>
      <c r="I42" s="86">
        <v>17</v>
      </c>
      <c r="J42" s="87">
        <v>7</v>
      </c>
      <c r="K42" s="87">
        <v>2</v>
      </c>
      <c r="L42" s="87" t="s">
        <v>477</v>
      </c>
      <c r="M42" s="88" t="s">
        <v>477</v>
      </c>
    </row>
    <row r="43" spans="2:13" ht="27.75" customHeight="1">
      <c r="B43" s="1171"/>
      <c r="C43" s="1172"/>
      <c r="D43" s="85"/>
      <c r="E43" s="1177" t="s">
        <v>27</v>
      </c>
      <c r="F43" s="1177"/>
      <c r="G43" s="1177"/>
      <c r="H43" s="1178"/>
      <c r="I43" s="86">
        <v>1126</v>
      </c>
      <c r="J43" s="87">
        <v>1019</v>
      </c>
      <c r="K43" s="87">
        <v>908</v>
      </c>
      <c r="L43" s="87">
        <v>817</v>
      </c>
      <c r="M43" s="88">
        <v>739</v>
      </c>
    </row>
    <row r="44" spans="2:13" ht="27.75" customHeight="1">
      <c r="B44" s="1171"/>
      <c r="C44" s="1172"/>
      <c r="D44" s="85"/>
      <c r="E44" s="1177" t="s">
        <v>28</v>
      </c>
      <c r="F44" s="1177"/>
      <c r="G44" s="1177"/>
      <c r="H44" s="1178"/>
      <c r="I44" s="86" t="s">
        <v>477</v>
      </c>
      <c r="J44" s="87" t="s">
        <v>477</v>
      </c>
      <c r="K44" s="87" t="s">
        <v>477</v>
      </c>
      <c r="L44" s="87" t="s">
        <v>477</v>
      </c>
      <c r="M44" s="88" t="s">
        <v>477</v>
      </c>
    </row>
    <row r="45" spans="2:13" ht="27.75" customHeight="1">
      <c r="B45" s="1171"/>
      <c r="C45" s="1172"/>
      <c r="D45" s="85"/>
      <c r="E45" s="1177" t="s">
        <v>29</v>
      </c>
      <c r="F45" s="1177"/>
      <c r="G45" s="1177"/>
      <c r="H45" s="1178"/>
      <c r="I45" s="86">
        <v>4058</v>
      </c>
      <c r="J45" s="87">
        <v>3792</v>
      </c>
      <c r="K45" s="87">
        <v>3707</v>
      </c>
      <c r="L45" s="87">
        <v>3539</v>
      </c>
      <c r="M45" s="88">
        <v>3228</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4734</v>
      </c>
      <c r="J49" s="87">
        <v>5245</v>
      </c>
      <c r="K49" s="87">
        <v>5353</v>
      </c>
      <c r="L49" s="87">
        <v>5235</v>
      </c>
      <c r="M49" s="88">
        <v>5537</v>
      </c>
    </row>
    <row r="50" spans="2:13" ht="27.75" customHeight="1">
      <c r="B50" s="1171"/>
      <c r="C50" s="1172"/>
      <c r="D50" s="85"/>
      <c r="E50" s="1177" t="s">
        <v>35</v>
      </c>
      <c r="F50" s="1177"/>
      <c r="G50" s="1177"/>
      <c r="H50" s="1178"/>
      <c r="I50" s="86">
        <v>684</v>
      </c>
      <c r="J50" s="87">
        <v>631</v>
      </c>
      <c r="K50" s="87">
        <v>600</v>
      </c>
      <c r="L50" s="87">
        <v>504</v>
      </c>
      <c r="M50" s="88">
        <v>470</v>
      </c>
    </row>
    <row r="51" spans="2:13" ht="27.75" customHeight="1">
      <c r="B51" s="1173"/>
      <c r="C51" s="1174"/>
      <c r="D51" s="85"/>
      <c r="E51" s="1177" t="s">
        <v>36</v>
      </c>
      <c r="F51" s="1177"/>
      <c r="G51" s="1177"/>
      <c r="H51" s="1178"/>
      <c r="I51" s="86">
        <v>13766</v>
      </c>
      <c r="J51" s="87">
        <v>13339</v>
      </c>
      <c r="K51" s="87">
        <v>13368</v>
      </c>
      <c r="L51" s="87">
        <v>13226</v>
      </c>
      <c r="M51" s="88">
        <v>12798</v>
      </c>
    </row>
    <row r="52" spans="2:13" ht="27.75" customHeight="1" thickBot="1">
      <c r="B52" s="1181" t="s">
        <v>37</v>
      </c>
      <c r="C52" s="1182"/>
      <c r="D52" s="90"/>
      <c r="E52" s="1183" t="s">
        <v>38</v>
      </c>
      <c r="F52" s="1183"/>
      <c r="G52" s="1183"/>
      <c r="H52" s="1184"/>
      <c r="I52" s="91">
        <v>3945</v>
      </c>
      <c r="J52" s="92">
        <v>2420</v>
      </c>
      <c r="K52" s="92">
        <v>1656</v>
      </c>
      <c r="L52" s="92">
        <v>1287</v>
      </c>
      <c r="M52" s="93">
        <v>386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91609</v>
      </c>
      <c r="E3" s="116"/>
      <c r="F3" s="117">
        <v>108992</v>
      </c>
      <c r="G3" s="118"/>
      <c r="H3" s="119"/>
    </row>
    <row r="4" spans="1:8">
      <c r="A4" s="120"/>
      <c r="B4" s="121"/>
      <c r="C4" s="122"/>
      <c r="D4" s="123">
        <v>62204</v>
      </c>
      <c r="E4" s="124"/>
      <c r="F4" s="125">
        <v>51234</v>
      </c>
      <c r="G4" s="126"/>
      <c r="H4" s="127"/>
    </row>
    <row r="5" spans="1:8">
      <c r="A5" s="108" t="s">
        <v>510</v>
      </c>
      <c r="B5" s="113"/>
      <c r="C5" s="114"/>
      <c r="D5" s="115">
        <v>76391</v>
      </c>
      <c r="E5" s="116"/>
      <c r="F5" s="117">
        <v>82292</v>
      </c>
      <c r="G5" s="118"/>
      <c r="H5" s="119"/>
    </row>
    <row r="6" spans="1:8">
      <c r="A6" s="120"/>
      <c r="B6" s="121"/>
      <c r="C6" s="122"/>
      <c r="D6" s="123">
        <v>42162</v>
      </c>
      <c r="E6" s="124"/>
      <c r="F6" s="125">
        <v>41490</v>
      </c>
      <c r="G6" s="126"/>
      <c r="H6" s="127"/>
    </row>
    <row r="7" spans="1:8">
      <c r="A7" s="108" t="s">
        <v>511</v>
      </c>
      <c r="B7" s="113"/>
      <c r="C7" s="114"/>
      <c r="D7" s="115">
        <v>111558</v>
      </c>
      <c r="E7" s="116"/>
      <c r="F7" s="117">
        <v>80577</v>
      </c>
      <c r="G7" s="118"/>
      <c r="H7" s="119"/>
    </row>
    <row r="8" spans="1:8">
      <c r="A8" s="120"/>
      <c r="B8" s="121"/>
      <c r="C8" s="122"/>
      <c r="D8" s="123">
        <v>65929</v>
      </c>
      <c r="E8" s="124"/>
      <c r="F8" s="125">
        <v>36629</v>
      </c>
      <c r="G8" s="126"/>
      <c r="H8" s="127"/>
    </row>
    <row r="9" spans="1:8">
      <c r="A9" s="108" t="s">
        <v>512</v>
      </c>
      <c r="B9" s="113"/>
      <c r="C9" s="114"/>
      <c r="D9" s="115">
        <v>117149</v>
      </c>
      <c r="E9" s="116"/>
      <c r="F9" s="117">
        <v>92698</v>
      </c>
      <c r="G9" s="118"/>
      <c r="H9" s="119"/>
    </row>
    <row r="10" spans="1:8">
      <c r="A10" s="120"/>
      <c r="B10" s="121"/>
      <c r="C10" s="122"/>
      <c r="D10" s="123">
        <v>74418</v>
      </c>
      <c r="E10" s="124"/>
      <c r="F10" s="125">
        <v>45144</v>
      </c>
      <c r="G10" s="126"/>
      <c r="H10" s="127"/>
    </row>
    <row r="11" spans="1:8">
      <c r="A11" s="108" t="s">
        <v>513</v>
      </c>
      <c r="B11" s="113"/>
      <c r="C11" s="114"/>
      <c r="D11" s="115">
        <v>82722</v>
      </c>
      <c r="E11" s="116"/>
      <c r="F11" s="117">
        <v>78556</v>
      </c>
      <c r="G11" s="118"/>
      <c r="H11" s="119"/>
    </row>
    <row r="12" spans="1:8">
      <c r="A12" s="120"/>
      <c r="B12" s="121"/>
      <c r="C12" s="128"/>
      <c r="D12" s="123">
        <v>41231</v>
      </c>
      <c r="E12" s="124"/>
      <c r="F12" s="125">
        <v>40810</v>
      </c>
      <c r="G12" s="126"/>
      <c r="H12" s="127"/>
    </row>
    <row r="13" spans="1:8">
      <c r="A13" s="108"/>
      <c r="B13" s="113"/>
      <c r="C13" s="129"/>
      <c r="D13" s="130">
        <v>95886</v>
      </c>
      <c r="E13" s="131"/>
      <c r="F13" s="132">
        <v>88623</v>
      </c>
      <c r="G13" s="133"/>
      <c r="H13" s="119"/>
    </row>
    <row r="14" spans="1:8">
      <c r="A14" s="120"/>
      <c r="B14" s="121"/>
      <c r="C14" s="122"/>
      <c r="D14" s="123">
        <v>57189</v>
      </c>
      <c r="E14" s="124"/>
      <c r="F14" s="125">
        <v>43061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9.61</v>
      </c>
      <c r="C19" s="134">
        <f>ROUND(VALUE(SUBSTITUTE(実質収支比率等に係る経年分析!G$48,"▲","-")),2)</f>
        <v>9.2100000000000009</v>
      </c>
      <c r="D19" s="134">
        <f>ROUND(VALUE(SUBSTITUTE(実質収支比率等に係る経年分析!H$48,"▲","-")),2)</f>
        <v>11.38</v>
      </c>
      <c r="E19" s="134">
        <f>ROUND(VALUE(SUBSTITUTE(実質収支比率等に係る経年分析!I$48,"▲","-")),2)</f>
        <v>15.05</v>
      </c>
      <c r="F19" s="134">
        <f>ROUND(VALUE(SUBSTITUTE(実質収支比率等に係る経年分析!J$48,"▲","-")),2)</f>
        <v>14.31</v>
      </c>
    </row>
    <row r="20" spans="1:11">
      <c r="A20" s="134" t="s">
        <v>43</v>
      </c>
      <c r="B20" s="134">
        <f>ROUND(VALUE(SUBSTITUTE(実質収支比率等に係る経年分析!F$47,"▲","-")),2)</f>
        <v>25.87</v>
      </c>
      <c r="C20" s="134">
        <f>ROUND(VALUE(SUBSTITUTE(実質収支比率等に係る経年分析!G$47,"▲","-")),2)</f>
        <v>31.5</v>
      </c>
      <c r="D20" s="134">
        <f>ROUND(VALUE(SUBSTITUTE(実質収支比率等に係る経年分析!H$47,"▲","-")),2)</f>
        <v>34.07</v>
      </c>
      <c r="E20" s="134">
        <f>ROUND(VALUE(SUBSTITUTE(実質収支比率等に係る経年分析!I$47,"▲","-")),2)</f>
        <v>39.33</v>
      </c>
      <c r="F20" s="134">
        <f>ROUND(VALUE(SUBSTITUTE(実質収支比率等に係る経年分析!J$47,"▲","-")),2)</f>
        <v>48.75</v>
      </c>
    </row>
    <row r="21" spans="1:11">
      <c r="A21" s="134" t="s">
        <v>44</v>
      </c>
      <c r="B21" s="134">
        <f>IF(ISNUMBER(VALUE(SUBSTITUTE(実質収支比率等に係る経年分析!F$49,"▲","-"))),ROUND(VALUE(SUBSTITUTE(実質収支比率等に係る経年分析!F$49,"▲","-")),2),NA())</f>
        <v>4.3499999999999996</v>
      </c>
      <c r="C21" s="134">
        <f>IF(ISNUMBER(VALUE(SUBSTITUTE(実質収支比率等に係る経年分析!G$49,"▲","-"))),ROUND(VALUE(SUBSTITUTE(実質収支比率等に係る経年分析!G$49,"▲","-")),2),NA())</f>
        <v>-0.39</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3.21</v>
      </c>
      <c r="F21" s="134">
        <f>IF(ISNUMBER(VALUE(SUBSTITUTE(実質収支比率等に係る経年分析!J$49,"▲","-"))),ROUND(VALUE(SUBSTITUTE(実質収支比率等に係る経年分析!J$49,"▲","-")),2),NA())</f>
        <v>-0.55000000000000004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さつま町介護サービス事業特別会計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さつま町後期高齢者医療特別会計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さつま町農業集落排水事業特別会計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さつま町介護保険事業特別会計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v>
      </c>
    </row>
    <row r="33" spans="1:16">
      <c r="A33" s="135" t="str">
        <f>IF(連結実質赤字比率に係る赤字・黒字の構成分析!C$37="",NA(),連結実質赤字比率に係る赤字・黒字の構成分析!C$37)</f>
        <v>さつま町簡易水道事業会計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2.4900000000000002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c r="A34" s="135" t="str">
        <f>IF(連結実質赤字比率に係る赤字・黒字の構成分析!C$36="",NA(),連結実質赤字比率に係る赤字・黒字の構成分析!C$36)</f>
        <v>さつま町国民健康保険事業特別会計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3.66</v>
      </c>
    </row>
    <row r="35" spans="1:16">
      <c r="A35" s="135" t="str">
        <f>IF(連結実質赤字比率に係る赤字・黒字の構成分析!C$35="",NA(),連結実質赤字比率に係る赤字・黒字の構成分析!C$35)</f>
        <v>さつま町水道事業会計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1795</v>
      </c>
      <c r="E42" s="136"/>
      <c r="F42" s="136"/>
      <c r="G42" s="136">
        <f>'実質公債費比率（分子）の構造'!L$52</f>
        <v>1670</v>
      </c>
      <c r="H42" s="136"/>
      <c r="I42" s="136"/>
      <c r="J42" s="136">
        <f>'実質公債費比率（分子）の構造'!M$52</f>
        <v>1716</v>
      </c>
      <c r="K42" s="136"/>
      <c r="L42" s="136"/>
      <c r="M42" s="136">
        <f>'実質公債費比率（分子）の構造'!N$52</f>
        <v>1670</v>
      </c>
      <c r="N42" s="136"/>
      <c r="O42" s="136"/>
      <c r="P42" s="136">
        <f>'実質公債費比率（分子）の構造'!O$52</f>
        <v>1706</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14</v>
      </c>
      <c r="C44" s="136"/>
      <c r="D44" s="136"/>
      <c r="E44" s="136">
        <f>'実質公債費比率（分子）の構造'!L$50</f>
        <v>9</v>
      </c>
      <c r="F44" s="136"/>
      <c r="G44" s="136"/>
      <c r="H44" s="136">
        <f>'実質公債費比率（分子）の構造'!M$50</f>
        <v>6</v>
      </c>
      <c r="I44" s="136"/>
      <c r="J44" s="136"/>
      <c r="K44" s="136">
        <f>'実質公債費比率（分子）の構造'!N$50</f>
        <v>2</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124</v>
      </c>
      <c r="C46" s="136"/>
      <c r="D46" s="136"/>
      <c r="E46" s="136">
        <f>'実質公債費比率（分子）の構造'!L$48</f>
        <v>119</v>
      </c>
      <c r="F46" s="136"/>
      <c r="G46" s="136"/>
      <c r="H46" s="136">
        <f>'実質公債費比率（分子）の構造'!M$48</f>
        <v>115</v>
      </c>
      <c r="I46" s="136"/>
      <c r="J46" s="136"/>
      <c r="K46" s="136">
        <f>'実質公債費比率（分子）の構造'!N$48</f>
        <v>114</v>
      </c>
      <c r="L46" s="136"/>
      <c r="M46" s="136"/>
      <c r="N46" s="136">
        <f>'実質公債費比率（分子）の構造'!O$48</f>
        <v>106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2834</v>
      </c>
      <c r="C49" s="136"/>
      <c r="D49" s="136"/>
      <c r="E49" s="136">
        <f>'実質公債費比率（分子）の構造'!L$45</f>
        <v>2663</v>
      </c>
      <c r="F49" s="136"/>
      <c r="G49" s="136"/>
      <c r="H49" s="136">
        <f>'実質公債費比率（分子）の構造'!M$45</f>
        <v>2446</v>
      </c>
      <c r="I49" s="136"/>
      <c r="J49" s="136"/>
      <c r="K49" s="136">
        <f>'実質公債費比率（分子）の構造'!N$45</f>
        <v>2248</v>
      </c>
      <c r="L49" s="136"/>
      <c r="M49" s="136"/>
      <c r="N49" s="136">
        <f>'実質公債費比率（分子）の構造'!O$45</f>
        <v>2174</v>
      </c>
      <c r="O49" s="136"/>
      <c r="P49" s="136"/>
    </row>
    <row r="50" spans="1:16">
      <c r="A50" s="136" t="s">
        <v>58</v>
      </c>
      <c r="B50" s="136" t="e">
        <f>NA()</f>
        <v>#N/A</v>
      </c>
      <c r="C50" s="136">
        <f>IF(ISNUMBER('実質公債費比率（分子）の構造'!K$53),'実質公債費比率（分子）の構造'!K$53,NA())</f>
        <v>1178</v>
      </c>
      <c r="D50" s="136" t="e">
        <f>NA()</f>
        <v>#N/A</v>
      </c>
      <c r="E50" s="136" t="e">
        <f>NA()</f>
        <v>#N/A</v>
      </c>
      <c r="F50" s="136">
        <f>IF(ISNUMBER('実質公債費比率（分子）の構造'!L$53),'実質公債費比率（分子）の構造'!L$53,NA())</f>
        <v>1121</v>
      </c>
      <c r="G50" s="136" t="e">
        <f>NA()</f>
        <v>#N/A</v>
      </c>
      <c r="H50" s="136" t="e">
        <f>NA()</f>
        <v>#N/A</v>
      </c>
      <c r="I50" s="136">
        <f>IF(ISNUMBER('実質公債費比率（分子）の構造'!M$53),'実質公債費比率（分子）の構造'!M$53,NA())</f>
        <v>851</v>
      </c>
      <c r="J50" s="136" t="e">
        <f>NA()</f>
        <v>#N/A</v>
      </c>
      <c r="K50" s="136" t="e">
        <f>NA()</f>
        <v>#N/A</v>
      </c>
      <c r="L50" s="136">
        <f>IF(ISNUMBER('実質公債費比率（分子）の構造'!N$53),'実質公債費比率（分子）の構造'!N$53,NA())</f>
        <v>694</v>
      </c>
      <c r="M50" s="136" t="e">
        <f>NA()</f>
        <v>#N/A</v>
      </c>
      <c r="N50" s="136" t="e">
        <f>NA()</f>
        <v>#N/A</v>
      </c>
      <c r="O50" s="136">
        <f>IF(ISNUMBER('実質公債費比率（分子）の構造'!O$53),'実質公債費比率（分子）の構造'!O$53,NA())</f>
        <v>574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13766</v>
      </c>
      <c r="E56" s="135"/>
      <c r="F56" s="135"/>
      <c r="G56" s="135">
        <f>'将来負担比率（分子）の構造'!J$51</f>
        <v>13339</v>
      </c>
      <c r="H56" s="135"/>
      <c r="I56" s="135"/>
      <c r="J56" s="135">
        <f>'将来負担比率（分子）の構造'!K$51</f>
        <v>13368</v>
      </c>
      <c r="K56" s="135"/>
      <c r="L56" s="135"/>
      <c r="M56" s="135">
        <f>'将来負担比率（分子）の構造'!L$51</f>
        <v>13226</v>
      </c>
      <c r="N56" s="135"/>
      <c r="O56" s="135"/>
      <c r="P56" s="135">
        <f>'将来負担比率（分子）の構造'!M$51</f>
        <v>12798</v>
      </c>
    </row>
    <row r="57" spans="1:16">
      <c r="A57" s="135" t="s">
        <v>35</v>
      </c>
      <c r="B57" s="135"/>
      <c r="C57" s="135"/>
      <c r="D57" s="135">
        <f>'将来負担比率（分子）の構造'!I$50</f>
        <v>684</v>
      </c>
      <c r="E57" s="135"/>
      <c r="F57" s="135"/>
      <c r="G57" s="135">
        <f>'将来負担比率（分子）の構造'!J$50</f>
        <v>631</v>
      </c>
      <c r="H57" s="135"/>
      <c r="I57" s="135"/>
      <c r="J57" s="135">
        <f>'将来負担比率（分子）の構造'!K$50</f>
        <v>600</v>
      </c>
      <c r="K57" s="135"/>
      <c r="L57" s="135"/>
      <c r="M57" s="135">
        <f>'将来負担比率（分子）の構造'!L$50</f>
        <v>504</v>
      </c>
      <c r="N57" s="135"/>
      <c r="O57" s="135"/>
      <c r="P57" s="135">
        <f>'将来負担比率（分子）の構造'!M$50</f>
        <v>470</v>
      </c>
    </row>
    <row r="58" spans="1:16">
      <c r="A58" s="135" t="s">
        <v>34</v>
      </c>
      <c r="B58" s="135"/>
      <c r="C58" s="135"/>
      <c r="D58" s="135">
        <f>'将来負担比率（分子）の構造'!I$49</f>
        <v>4734</v>
      </c>
      <c r="E58" s="135"/>
      <c r="F58" s="135"/>
      <c r="G58" s="135">
        <f>'将来負担比率（分子）の構造'!J$49</f>
        <v>5245</v>
      </c>
      <c r="H58" s="135"/>
      <c r="I58" s="135"/>
      <c r="J58" s="135">
        <f>'将来負担比率（分子）の構造'!K$49</f>
        <v>5353</v>
      </c>
      <c r="K58" s="135"/>
      <c r="L58" s="135"/>
      <c r="M58" s="135">
        <f>'将来負担比率（分子）の構造'!L$49</f>
        <v>5235</v>
      </c>
      <c r="N58" s="135"/>
      <c r="O58" s="135"/>
      <c r="P58" s="135">
        <f>'将来負担比率（分子）の構造'!M$49</f>
        <v>5537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4058</v>
      </c>
      <c r="C62" s="135"/>
      <c r="D62" s="135"/>
      <c r="E62" s="135">
        <f>'将来負担比率（分子）の構造'!J$45</f>
        <v>3792</v>
      </c>
      <c r="F62" s="135"/>
      <c r="G62" s="135"/>
      <c r="H62" s="135">
        <f>'将来負担比率（分子）の構造'!K$45</f>
        <v>3707</v>
      </c>
      <c r="I62" s="135"/>
      <c r="J62" s="135"/>
      <c r="K62" s="135">
        <f>'将来負担比率（分子）の構造'!L$45</f>
        <v>3539</v>
      </c>
      <c r="L62" s="135"/>
      <c r="M62" s="135"/>
      <c r="N62" s="135">
        <f>'将来負担比率（分子）の構造'!M$45</f>
        <v>3228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1126</v>
      </c>
      <c r="C64" s="135"/>
      <c r="D64" s="135"/>
      <c r="E64" s="135">
        <f>'将来負担比率（分子）の構造'!J$43</f>
        <v>1019</v>
      </c>
      <c r="F64" s="135"/>
      <c r="G64" s="135"/>
      <c r="H64" s="135">
        <f>'将来負担比率（分子）の構造'!K$43</f>
        <v>908</v>
      </c>
      <c r="I64" s="135"/>
      <c r="J64" s="135"/>
      <c r="K64" s="135">
        <f>'将来負担比率（分子）の構造'!L$43</f>
        <v>817</v>
      </c>
      <c r="L64" s="135"/>
      <c r="M64" s="135"/>
      <c r="N64" s="135">
        <f>'将来負担比率（分子）の構造'!M$43</f>
        <v>739</v>
      </c>
      <c r="O64" s="135"/>
      <c r="P64" s="135"/>
    </row>
    <row r="65" spans="1:16">
      <c r="A65" s="135" t="s">
        <v>26</v>
      </c>
      <c r="B65" s="135">
        <f>'将来負担比率（分子）の構造'!I$42</f>
        <v>17</v>
      </c>
      <c r="C65" s="135"/>
      <c r="D65" s="135"/>
      <c r="E65" s="135">
        <f>'将来負担比率（分子）の構造'!J$42</f>
        <v>7</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17929</v>
      </c>
      <c r="C66" s="135"/>
      <c r="D66" s="135"/>
      <c r="E66" s="135">
        <f>'将来負担比率（分子）の構造'!J$41</f>
        <v>16816</v>
      </c>
      <c r="F66" s="135"/>
      <c r="G66" s="135"/>
      <c r="H66" s="135">
        <f>'将来負担比率（分子）の構造'!K$41</f>
        <v>16359</v>
      </c>
      <c r="I66" s="135"/>
      <c r="J66" s="135"/>
      <c r="K66" s="135">
        <f>'将来負担比率（分子）の構造'!L$41</f>
        <v>15897</v>
      </c>
      <c r="L66" s="135"/>
      <c r="M66" s="135"/>
      <c r="N66" s="135">
        <f>'将来負担比率（分子）の構造'!M$41</f>
        <v>15224</v>
      </c>
      <c r="O66" s="135"/>
      <c r="P66" s="135"/>
    </row>
    <row r="67" spans="1:16">
      <c r="A67" s="135" t="s">
        <v>62</v>
      </c>
      <c r="B67" s="135" t="e">
        <f>NA()</f>
        <v>#N/A</v>
      </c>
      <c r="C67" s="135">
        <f>IF(ISNUMBER('将来負担比率（分子）の構造'!I$52), IF('将来負担比率（分子）の構造'!I$52 &lt; 0, 0, '将来負担比率（分子）の構造'!I$52), NA())</f>
        <v>3945</v>
      </c>
      <c r="D67" s="135" t="e">
        <f>NA()</f>
        <v>#N/A</v>
      </c>
      <c r="E67" s="135" t="e">
        <f>NA()</f>
        <v>#N/A</v>
      </c>
      <c r="F67" s="135">
        <f>IF(ISNUMBER('将来負担比率（分子）の構造'!J$52), IF('将来負担比率（分子）の構造'!J$52 &lt; 0, 0, '将来負担比率（分子）の構造'!J$52), NA())</f>
        <v>2420</v>
      </c>
      <c r="G67" s="135" t="e">
        <f>NA()</f>
        <v>#N/A</v>
      </c>
      <c r="H67" s="135" t="e">
        <f>NA()</f>
        <v>#N/A</v>
      </c>
      <c r="I67" s="135">
        <f>IF(ISNUMBER('将来負担比率（分子）の構造'!K$52), IF('将来負担比率（分子）の構造'!K$52 &lt; 0, 0, '将来負担比率（分子）の構造'!K$52), NA())</f>
        <v>1656</v>
      </c>
      <c r="J67" s="135" t="e">
        <f>NA()</f>
        <v>#N/A</v>
      </c>
      <c r="K67" s="135" t="e">
        <f>NA()</f>
        <v>#N/A</v>
      </c>
      <c r="L67" s="135">
        <f>IF(ISNUMBER('将来負担比率（分子）の構造'!L$52), IF('将来負担比率（分子）の構造'!L$52 &lt; 0, 0, '将来負担比率（分子）の構造'!L$52), NA())</f>
        <v>1287</v>
      </c>
      <c r="M67" s="135" t="e">
        <f>NA()</f>
        <v>#N/A</v>
      </c>
      <c r="N67" s="135" t="e">
        <f>NA()</f>
        <v>#N/A</v>
      </c>
      <c r="O67" s="135">
        <f>IF(ISNUMBER('将来負担比率（分子）の構造'!M$52), IF('将来負担比率（分子）の構造'!M$52 &lt; 0, 0, '将来負担比率（分子）の構造'!M$52), NA())</f>
        <v>386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2016-04-15T05:12:21Z</cp:lastPrinted>
  <dcterms:created xsi:type="dcterms:W3CDTF">2016-02-15T02:28:13Z</dcterms:created>
  <dcterms:modified xsi:type="dcterms:W3CDTF">2016-05-06T07:13:50Z</dcterms:modified>
  <cp:category/>
</cp:coreProperties>
</file>