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9" i="9" l="1"/>
  <c r="BG38" i="9"/>
  <c r="BG37" i="9"/>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AM38" i="9"/>
  <c r="C38" i="9"/>
  <c r="CO37" i="9"/>
  <c r="AM37" i="9"/>
  <c r="C37" i="9"/>
  <c r="CO36" i="9"/>
  <c r="AM36" i="9"/>
  <c r="CO35" i="9"/>
  <c r="AM35" i="9"/>
  <c r="CO34" i="9"/>
  <c r="BW34" i="9"/>
  <c r="BW35" i="9" s="1"/>
  <c r="BW36" i="9" s="1"/>
  <c r="BW37" i="9" s="1"/>
  <c r="BW38" i="9" s="1"/>
  <c r="AM34" i="9"/>
  <c r="C34" i="9"/>
  <c r="C35" i="9" s="1"/>
  <c r="BE34" i="9" l="1"/>
  <c r="BE35" i="9" s="1"/>
  <c r="BE36" i="9" s="1"/>
  <c r="BE37" i="9" s="1"/>
  <c r="BE38" i="9" s="1"/>
  <c r="BE39" i="9" s="1"/>
  <c r="C36" i="9"/>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<sst xmlns="http://schemas.openxmlformats.org/spreadsheetml/2006/main" count="1003" uniqueCount="543">
  <si>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</si>
  <si>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</si>
  <si>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</si>
  <si>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</si>
  <si>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</si>
  <si>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</si>
  <si>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</si>
  <si>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</si>
  <si>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</si>
  <si>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</si>
  <si>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</si>
  <si>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</si>
  <si>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</si>
  <si>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</si>
  <si>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</si>
  <si>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</si>
  <si>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</si>
  <si>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</si>
  <si>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</si>
  <si>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</si>
  <si>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</si>
  <si>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</si>
  <si>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</si>
  <si>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</si>
  <si>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</si>
  <si>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</si>
  <si>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</si>
  <si>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</si>
  <si>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</si>
  <si>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</si>
  <si>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</si>
  <si>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</si>
  <si>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</si>
  <si>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</si>
  <si>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</si>
  <si>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</si>
  <si>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</si>
  <si>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</si>
  <si>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</si>
  <si>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</si>
  <si>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</si>
  <si>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</si>
  <si>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</si>
  <si>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</si>
  <si>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</si>
  <si>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</si>
  <si>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</si>
  <si>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</si>
  <si>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</si>
  <si>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</si>
  <si>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</si>
  <si>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</si>
  <si>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</si>
  <si>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</si>
  <si>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</si>
  <si>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</si>
  <si>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</si>
  <si>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</si>
  <si>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</si>
  <si>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</si>
  <si>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</si>
  <si>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</si>
  <si>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</si>
  <si>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</si>
  <si>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</si>
  <si>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</si>
  <si>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</si>
  <si>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</si>
  <si>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</si>
  <si>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</si>
  <si>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</si>
  <si>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</si>
  <si>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</si>
  <si>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</si>
  <si>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</si>
  <si>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</si>
  <si>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</si>
  <si>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</si>
  <si>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</si>
  <si>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</si>
  <si>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</si>
  <si>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</si>
  <si>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</si>
  <si>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</si>
  <si>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</si>
  <si>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</si>
  <si>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</si>
  <si>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</si>
  <si>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</si>
  <si>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</si>
  <si>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</si>
  <si>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</si>
  <si>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</si>
  <si>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</si>
  <si>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</si>
  <si>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</si>
  <si>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</si>
  <si>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</si>
  <si>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</si>
  <si>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</si>
  <si>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</si>
  <si>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</si>
  <si>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</si>
  <si>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</si>
  <si>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</si>
  <si>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</si>
  <si>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</si>
  <si>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</si>
  <si>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</si>
  <si>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</si>
  <si>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</si>
  <si>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</si>
  <si>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</si>
  <si>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</si>
  <si>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</si>
  <si>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</si>
  <si>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</si>
  <si>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</si>
  <si>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</si>
  <si>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</si>
  <si>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</si>
  <si>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</si>
  <si>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</si>
  <si>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</si>
  <si>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</si>
  <si>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</si>
  <si>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</si>
  <si>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</si>
  <si>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</si>
  <si>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</si>
  <si>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</si>
  <si>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</si>
  <si>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</si>
  <si>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</si>
  <si>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</si>
  <si>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</si>
  <si>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</si>
  <si>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</si>
  <si>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</si>
  <si>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</si>
  <si>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</si>
  <si>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</si>
  <si>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</si>
  <si>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</si>
  <si>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</si>
  <si>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</si>
  <si>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</si>
  <si>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</si>
  <si>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</si>
  <si>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</si>
  <si>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</si>
  <si>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</si>
  <si>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</si>
  <si>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</si>
  <si>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</si>
  <si>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</si>
  <si>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</si>
  <si>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</si>
  <si>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</si>
  <si>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</si>
  <si>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</si>
  <si>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</si>
  <si>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</si>
  <si>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</si>
  <si>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</si>
  <si>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</si>
  <si>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</si>
  <si>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</si>
  <si>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</si>
  <si>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</si>
  <si>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</si>
  <si>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</si>
  <si>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</si>
  <si>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</si>
  <si>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</si>
  <si>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</si>
  <si>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</si>
  <si>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</si>
  <si>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</si>
  <si>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</si>
  <si>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</si>
  <si>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</si>
  <si>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</si>
  <si>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</si>
  <si>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</si>
  <si>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</si>
  <si>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</si>
  <si>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</si>
  <si>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</si>
  <si>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</si>
  <si>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</si>
  <si>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</si>
  <si>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</si>
  <si>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</si>
  <si>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</si>
  <si>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鹿児島県長島町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</si>
  <si>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</si>
  <si>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</si>
  <si>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</si>
  <si>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</si>
  <si>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</si>
  <si>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</si>
  <si>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</si>
  <si>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</si>
  <si>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</si>
  <si>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</si>
  <si>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</si>
  <si>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</si>
  <si>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</si>
  <si>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</si>
  <si>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</si>
  <si>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</si>
  <si>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</si>
  <si>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</si>
  <si>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</si>
  <si>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</si>
  <si>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</si>
  <si>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</si>
  <si>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</si>
  <si>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</si>
  <si>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</si>
  <si>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</si>
  <si>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</si>
  <si>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</si>
  <si>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</si>
  <si>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</si>
  <si>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</si>
  <si>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</si>
  <si>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</si>
  <si>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</si>
  <si>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</si>
  <si>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</si>
  <si>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</si>
  <si>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</si>
  <si>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</si>
  <si>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</si>
  <si>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</si>
  <si>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</si>
  <si>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</si>
  <si>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</si>
  <si>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</si>
  <si>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</si>
  <si>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</si>
  <si>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</si>
  <si>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</si>
  <si>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</si>
  <si>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</si>
  <si>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</si>
  <si>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</si>
  <si>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</si>
  <si>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</si>
  <si>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</si>
  <si>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</si>
  <si>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</si>
  <si>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</si>
  <si>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</si>
  <si>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</si>
  <si>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</si>
  <si>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</si>
  <si>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</si>
  <si>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</si>
  <si>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</si>
  <si>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</si>
  <si>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</si>
  <si>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</si>
  <si>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</si>
  <si>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</si>
  <si>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</si>
  <si>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</si>
  <si>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</si>
  <si>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</si>
  <si>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</si>
  <si>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</si>
  <si>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</si>
  <si>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</si>
  <si>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</si>
  <si>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</si>
  <si>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</si>
  <si>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</si>
  <si>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</si>
  <si>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</si>
  <si>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</si>
  <si>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</si>
  <si>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</si>
  <si>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</si>
  <si>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</si>
  <si>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</si>
  <si>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</si>
  <si>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</si>
  <si>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</si>
  <si>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</si>
  <si>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</si>
  <si>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</si>
  <si>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</si>
  <si>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</si>
  <si>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</si>
  <si>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</si>
  <si>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</si>
  <si>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</si>
  <si>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</si>
  <si>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</si>
  <si>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</si>
  <si>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</si>
  <si>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</si>
  <si>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</si>
  <si>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</si>
  <si>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</si>
  <si>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</si>
  <si>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</si>
  <si>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</si>
  <si>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</si>
  <si>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</si>
  <si>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</si>
  <si>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</si>
  <si>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</si>
  <si>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</si>
  <si>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</si>
  <si>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</si>
  <si>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</si>
  <si>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</si>
  <si>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</si>
  <si>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</si>
  <si>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</si>
  <si>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</si>
  <si>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</si>
  <si>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</si>
  <si>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</si>
  <si>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</si>
  <si>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</si>
  <si>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</si>
  <si>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</si>
  <si>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</si>
  <si>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</si>
  <si>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</si>
  <si>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</si>
  <si>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</si>
  <si>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</si>
  <si>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</si>
  <si>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</si>
  <si>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</si>
  <si>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</si>
  <si>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</si>
  <si>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</si>
  <si>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</si>
  <si>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鹿児島県長島町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</si>
  <si>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</si>
  <si>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</si>
  <si>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</si>
  <si>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</si>
  <si>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</si>
  <si>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</si>
  <si>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</si>
  <si>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</si>
  <si>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</si>
  <si>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</si>
  <si>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</si>
  <si>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</si>
  <si>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</si>
  <si>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</si>
  <si>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</si>
  <si>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</si>
  <si>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</si>
  <si>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</si>
  <si>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</si>
  <si>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</si>
  <si>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へき地診療施設特別会計</t>
    <phoneticPr fontId="5"/>
  </si>
  <si>
    <t>水産種苗供給特別会計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</si>
  <si>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</si>
  <si>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</si>
  <si>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</si>
  <si>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</si>
  <si>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</si>
  <si>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</si>
  <si>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</si>
  <si>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</si>
  <si>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</si>
  <si>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</si>
  <si>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</si>
  <si>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</si>
  <si>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</si>
  <si>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</si>
  <si>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</si>
  <si>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</si>
  <si>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</si>
  <si>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介護サービス事業</t>
    <phoneticPr fontId="5"/>
  </si>
  <si>
    <t>簡易水道特別会計</t>
    <phoneticPr fontId="5"/>
  </si>
  <si>
    <t>法非適用企業</t>
    <phoneticPr fontId="5"/>
  </si>
  <si>
    <t>諸浦港埠頭特別会計</t>
    <phoneticPr fontId="5"/>
  </si>
  <si>
    <t>農業集落排水特別会計</t>
    <phoneticPr fontId="5"/>
  </si>
  <si>
    <t>漁業集落環境整備特別会計</t>
    <phoneticPr fontId="5"/>
  </si>
  <si>
    <t>特定地域生活排水処理特別会計</t>
    <phoneticPr fontId="5"/>
  </si>
  <si>
    <t>太陽光発電特別会計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</si>
  <si>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</si>
  <si>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</si>
  <si>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</si>
  <si>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</si>
  <si>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</si>
  <si>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</si>
  <si>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</si>
  <si>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</si>
  <si>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</si>
  <si>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</si>
  <si>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</si>
  <si>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</si>
  <si>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</si>
  <si>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</si>
  <si>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</si>
  <si>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</si>
  <si>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</si>
  <si>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</si>
  <si>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</si>
  <si>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</si>
  <si>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</si>
  <si>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</si>
  <si>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</si>
  <si>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</si>
  <si>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</si>
  <si>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</si>
  <si>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</si>
  <si>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</si>
  <si>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</si>
  <si>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</si>
  <si>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</si>
  <si>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</si>
  <si>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</si>
  <si>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</si>
  <si>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</si>
  <si>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</si>
  <si>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</si>
  <si>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</si>
  <si>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</si>
  <si>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</si>
  <si>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</si>
  <si>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</si>
  <si>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</si>
  <si>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</si>
  <si>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</si>
  <si>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</si>
  <si>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</si>
  <si>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</si>
  <si>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</si>
  <si>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</si>
  <si>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</si>
  <si>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</si>
  <si>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</si>
  <si>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</si>
  <si>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</si>
  <si>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</si>
  <si>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</si>
  <si>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</si>
  <si>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</si>
  <si>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</si>
  <si>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</si>
  <si>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</si>
  <si>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</si>
  <si>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</si>
  <si>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</si>
  <si>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</si>
  <si>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</si>
  <si>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</si>
  <si>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</si>
  <si>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</si>
  <si>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</si>
  <si>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</si>
  <si>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</si>
  <si>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</si>
  <si>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</si>
  <si>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</si>
  <si>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</si>
  <si>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</si>
  <si>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</si>
  <si>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</si>
  <si>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</si>
  <si>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</si>
  <si>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</si>
  <si>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</si>
  <si>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</si>
  <si>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</si>
  <si>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</si>
  <si>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</si>
  <si>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</si>
  <si>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</si>
  <si>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</si>
  <si>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</si>
  <si>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</si>
  <si>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</si>
  <si>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</si>
  <si>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</si>
  <si>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</si>
  <si>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</si>
  <si>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</si>
  <si>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</si>
  <si>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</si>
  <si>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</si>
  <si>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</si>
  <si>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</si>
  <si>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</si>
  <si>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</si>
  <si>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</si>
  <si>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</si>
  <si>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</si>
  <si>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</si>
  <si>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</si>
  <si>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</si>
  <si>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</si>
  <si>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</si>
  <si>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</si>
  <si>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</si>
  <si>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</si>
  <si>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</si>
  <si>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</si>
  <si>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</si>
  <si>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</si>
  <si>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</si>
  <si>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</si>
  <si>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</si>
  <si>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</si>
  <si>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</si>
  <si>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</si>
  <si>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</si>
  <si>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</si>
  <si>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</si>
  <si>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</si>
  <si>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</si>
  <si>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0.07</t>
  </si>
  <si>
    <t>一般会計</t>
  </si>
  <si>
    <t>国民健康保険特別会計</t>
  </si>
  <si>
    <t>簡易水道特別会計</t>
  </si>
  <si>
    <t>水産種苗供給特別会計</t>
  </si>
  <si>
    <t>介護保険特別会計</t>
  </si>
  <si>
    <t>諸浦港埠頭特別会計</t>
  </si>
  <si>
    <t>へき地診療施設特別会計</t>
  </si>
  <si>
    <t>▲ 0.28</t>
  </si>
  <si>
    <t>国民健康保険診療施設特別会計</t>
  </si>
  <si>
    <t>その他会計（赤字）</t>
  </si>
  <si>
    <t>その他会計（黒字）</t>
  </si>
  <si>
    <t>-</t>
    <phoneticPr fontId="2"/>
  </si>
  <si>
    <t>北薩広域行政事務組合</t>
    <rPh sb="0" eb="1">
      <t>ホク</t>
    </rPh>
    <rPh sb="1" eb="2">
      <t>サツ</t>
    </rPh>
    <rPh sb="2" eb="4">
      <t>コウイキ</t>
    </rPh>
    <rPh sb="4" eb="6">
      <t>ギョウセイ</t>
    </rPh>
    <rPh sb="6" eb="8">
      <t>ジム</t>
    </rPh>
    <rPh sb="8" eb="10">
      <t>クミアイ</t>
    </rPh>
    <phoneticPr fontId="5"/>
  </si>
  <si>
    <t>阿久根地区消防組合</t>
    <rPh sb="0" eb="3">
      <t>アクネ</t>
    </rPh>
    <rPh sb="3" eb="5">
      <t>チク</t>
    </rPh>
    <rPh sb="5" eb="7">
      <t>ショウボウ</t>
    </rPh>
    <rPh sb="7" eb="9">
      <t>クミアイ</t>
    </rPh>
    <phoneticPr fontId="5"/>
  </si>
  <si>
    <t>鹿児島県後期高齢者医療広域連合</t>
    <rPh sb="0" eb="4">
      <t>カゴシマケン</t>
    </rPh>
    <rPh sb="4" eb="6">
      <t>コウキ</t>
    </rPh>
    <rPh sb="6" eb="9">
      <t>コウレイシャ</t>
    </rPh>
    <rPh sb="9" eb="11">
      <t>イリョウ</t>
    </rPh>
    <rPh sb="11" eb="13">
      <t>コウイキ</t>
    </rPh>
    <rPh sb="13" eb="15">
      <t>レンゴウ</t>
    </rPh>
    <phoneticPr fontId="5"/>
  </si>
  <si>
    <t>鹿児島県市町村総合事務組合</t>
    <rPh sb="0" eb="4">
      <t>カゴシマケン</t>
    </rPh>
    <rPh sb="4" eb="7">
      <t>シチョウソン</t>
    </rPh>
    <rPh sb="7" eb="9">
      <t>ソウゴウ</t>
    </rPh>
    <rPh sb="9" eb="11">
      <t>ジム</t>
    </rPh>
    <rPh sb="11" eb="13">
      <t>クミアイ</t>
    </rPh>
    <phoneticPr fontId="5"/>
  </si>
  <si>
    <t>一般会計</t>
    <rPh sb="0" eb="2">
      <t>イッパン</t>
    </rPh>
    <rPh sb="2" eb="4">
      <t>カイケイ</t>
    </rPh>
    <phoneticPr fontId="2"/>
  </si>
  <si>
    <t>特別会計</t>
    <rPh sb="0" eb="2">
      <t>トクベツ</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</si>
</sst>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173943</c:v>
                </c:pt>
                <c:pt idx="1">
                  <c:v>334383</c:v>
                </c:pt>
                <c:pt idx="2">
                  <c:v>254870</c:v>
                </c:pt>
                <c:pt idx="3">
                  <c:v>270858</c:v>
                </c:pt>
                <c:pt idx="4">
                  <c:v>263139</c:v>
                </c:pt>
              </c:numCache>
            </c:numRef>
          </c:val>
          <c:smooth val="0"/>
        </c:ser>
        <c:dLbls>
          <c:showLegendKey val="0"/>
          <c:showVal val="0"/>
          <c:showCatName val="0"/>
          <c:showSerName val="0"/>
          <c:showPercent val="0"/>
          <c:showBubbleSize val="0"/>
        </c:dLbls>
        <c:marker val="1"/>
        <c:smooth val="0"/>
        <c:axId val="80600448"/>
        <c:axId val="82527744"/>
      </c:lineChart>
      <c:catAx>
        <c:axId val="80600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27744"/>
        <c:crosses val="autoZero"/>
        <c:auto val="1"/>
        <c:lblAlgn val="ctr"/>
        <c:lblOffset val="100"/>
        <c:tickLblSkip val="1"/>
        <c:tickMarkSkip val="1"/>
        <c:noMultiLvlLbl val="0"/>
      </c:catAx>
      <c:valAx>
        <c:axId val="825277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600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10.039999999999999</c:v>
                </c:pt>
                <c:pt idx="1">
                  <c:v>10.01</c:v>
                </c:pt>
                <c:pt idx="2">
                  <c:v>10.11</c:v>
                </c:pt>
                <c:pt idx="3">
                  <c:v>9.84</c:v>
                </c:pt>
                <c:pt idx="4">
                  <c:v>11.25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11.94</c:v>
                </c:pt>
                <c:pt idx="1">
                  <c:v>15.87</c:v>
                </c:pt>
                <c:pt idx="2">
                  <c:v>16.13</c:v>
                </c:pt>
                <c:pt idx="3">
                  <c:v>15.86</c:v>
                </c:pt>
                <c:pt idx="4">
                  <c:v>16.149999999999999</c:v>
                </c:pt>
              </c:numCache>
            </c:numRef>
          </c:val>
        </c:ser>
        <c:dLbls>
          <c:showLegendKey val="0"/>
          <c:showVal val="0"/>
          <c:showCatName val="0"/>
          <c:showSerName val="0"/>
          <c:showPercent val="0"/>
          <c:showBubbleSize val="0"/>
        </c:dLbls>
        <c:gapWidth val="250"/>
        <c:overlap val="100"/>
        <c:axId val="98676736"/>
        <c:axId val="9867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6.31</c:v>
                </c:pt>
                <c:pt idx="1">
                  <c:v>5.44</c:v>
                </c:pt>
                <c:pt idx="2">
                  <c:v>-7.0000000000000007E-2</c:v>
                </c:pt>
                <c:pt idx="3">
                  <c:v>3.46</c:v>
                </c:pt>
                <c:pt idx="4">
                  <c:v>1.23</c:v>
                </c:pt>
              </c:numCache>
            </c:numRef>
          </c:val>
          <c:smooth val="0"/>
        </c:ser>
        <c:dLbls>
          <c:showLegendKey val="0"/>
          <c:showVal val="0"/>
          <c:showCatName val="0"/>
          <c:showSerName val="0"/>
          <c:showPercent val="0"/>
          <c:showBubbleSize val="0"/>
        </c:dLbls>
        <c:marker val="1"/>
        <c:smooth val="0"/>
        <c:axId val="98676736"/>
        <c:axId val="98678656"/>
      </c:lineChart>
      <c:catAx>
        <c:axId val="9867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678656"/>
        <c:crosses val="autoZero"/>
        <c:auto val="1"/>
        <c:lblAlgn val="ctr"/>
        <c:lblOffset val="100"/>
        <c:tickLblSkip val="1"/>
        <c:tickMarkSkip val="1"/>
        <c:noMultiLvlLbl val="0"/>
      </c:catAx>
      <c:valAx>
        <c:axId val="9867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7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0.15</c:v>
                </c:pt>
                <c:pt idx="4">
                  <c:v>#N/A</c:v>
                </c:pt>
                <c:pt idx="5">
                  <c:v>0.13</c:v>
                </c:pt>
                <c:pt idx="6">
                  <c:v>#N/A</c:v>
                </c:pt>
                <c:pt idx="7">
                  <c:v>0.06</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0.47</c:v>
                </c:pt>
                <c:pt idx="2">
                  <c:v>#N/A</c:v>
                </c:pt>
                <c:pt idx="3">
                  <c:v>0.28999999999999998</c:v>
                </c:pt>
                <c:pt idx="4">
                  <c:v>#N/A</c:v>
                </c:pt>
                <c:pt idx="5">
                  <c:v>0.28999999999999998</c:v>
                </c:pt>
                <c:pt idx="6">
                  <c:v>#N/A</c:v>
                </c:pt>
                <c:pt idx="7">
                  <c:v>7.0000000000000007E-2</c:v>
                </c:pt>
                <c:pt idx="8">
                  <c:v>#N/A</c:v>
                </c:pt>
                <c:pt idx="9">
                  <c:v>0.06</c:v>
                </c:pt>
              </c:numCache>
            </c:numRef>
          </c:val>
        </c:ser>
        <c:ser>
          <c:idx val="3"/>
          <c:order val="3"/>
          <c:tx>
            <c:strRef>
              <c:f>データシート!$A$30</c:f>
              <c:strCache>
                <c:ptCount val="1"/>
                <c:pt idx="0">
                  <c:v>へき地診療施設特別会計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0.24</c:v>
                </c:pt>
                <c:pt idx="2">
                  <c:v>#N/A</c:v>
                </c:pt>
                <c:pt idx="3">
                  <c:v>0.15</c:v>
                </c:pt>
                <c:pt idx="4">
                  <c:v>0.28000000000000003</c:v>
                </c:pt>
                <c:pt idx="5">
                  <c:v>#N/A</c:v>
                </c:pt>
                <c:pt idx="6">
                  <c:v>#N/A</c:v>
                </c:pt>
                <c:pt idx="7">
                  <c:v>7.0000000000000007E-2</c:v>
                </c:pt>
                <c:pt idx="8">
                  <c:v>#N/A</c:v>
                </c:pt>
                <c:pt idx="9">
                  <c:v>0.1</c:v>
                </c:pt>
              </c:numCache>
            </c:numRef>
          </c:val>
        </c:ser>
        <c:ser>
          <c:idx val="4"/>
          <c:order val="4"/>
          <c:tx>
            <c:strRef>
              <c:f>データシート!$A$31</c:f>
              <c:strCache>
                <c:ptCount val="1"/>
                <c:pt idx="0">
                  <c:v>諸浦港埠頭特別会計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0.11</c:v>
                </c:pt>
                <c:pt idx="4">
                  <c:v>#N/A</c:v>
                </c:pt>
                <c:pt idx="5">
                  <c:v>0.14000000000000001</c:v>
                </c:pt>
                <c:pt idx="6">
                  <c:v>#N/A</c:v>
                </c:pt>
                <c:pt idx="7">
                  <c:v>0.08</c:v>
                </c:pt>
                <c:pt idx="8">
                  <c:v>#N/A</c:v>
                </c:pt>
                <c:pt idx="9">
                  <c:v>0.11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1.96</c:v>
                </c:pt>
                <c:pt idx="2">
                  <c:v>#N/A</c:v>
                </c:pt>
                <c:pt idx="3">
                  <c:v>1.72</c:v>
                </c:pt>
                <c:pt idx="4">
                  <c:v>#N/A</c:v>
                </c:pt>
                <c:pt idx="5">
                  <c:v>1.1000000000000001</c:v>
                </c:pt>
                <c:pt idx="6">
                  <c:v>#N/A</c:v>
                </c:pt>
                <c:pt idx="7">
                  <c:v>1.19</c:v>
                </c:pt>
                <c:pt idx="8">
                  <c:v>#N/A</c:v>
                </c:pt>
                <c:pt idx="9">
                  <c:v>0.38</c:v>
                </c:pt>
              </c:numCache>
            </c:numRef>
          </c:val>
        </c:ser>
        <c:ser>
          <c:idx val="6"/>
          <c:order val="6"/>
          <c:tx>
            <c:strRef>
              <c:f>データシート!$A$33</c:f>
              <c:strCache>
                <c:ptCount val="1"/>
                <c:pt idx="0">
                  <c:v>水産種苗供給特別会計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0.27</c:v>
                </c:pt>
                <c:pt idx="4">
                  <c:v>#N/A</c:v>
                </c:pt>
                <c:pt idx="5">
                  <c:v>0.37</c:v>
                </c:pt>
                <c:pt idx="6">
                  <c:v>#N/A</c:v>
                </c:pt>
                <c:pt idx="7">
                  <c:v>0.4</c:v>
                </c:pt>
                <c:pt idx="8">
                  <c:v>#N/A</c:v>
                </c:pt>
                <c:pt idx="9">
                  <c:v>0.44</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0.48</c:v>
                </c:pt>
                <c:pt idx="2">
                  <c:v>#N/A</c:v>
                </c:pt>
                <c:pt idx="3">
                  <c:v>0.49</c:v>
                </c:pt>
                <c:pt idx="4">
                  <c:v>#N/A</c:v>
                </c:pt>
                <c:pt idx="5">
                  <c:v>0.49</c:v>
                </c:pt>
                <c:pt idx="6">
                  <c:v>#N/A</c:v>
                </c:pt>
                <c:pt idx="7">
                  <c:v>0.69</c:v>
                </c:pt>
                <c:pt idx="8">
                  <c:v>#N/A</c:v>
                </c:pt>
                <c:pt idx="9">
                  <c:v>0.62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2.38</c:v>
                </c:pt>
                <c:pt idx="2">
                  <c:v>#N/A</c:v>
                </c:pt>
                <c:pt idx="3">
                  <c:v>3.26</c:v>
                </c:pt>
                <c:pt idx="4">
                  <c:v>#N/A</c:v>
                </c:pt>
                <c:pt idx="5">
                  <c:v>3.37</c:v>
                </c:pt>
                <c:pt idx="6">
                  <c:v>#N/A</c:v>
                </c:pt>
                <c:pt idx="7">
                  <c:v>3.46</c:v>
                </c:pt>
                <c:pt idx="8">
                  <c:v>#N/A</c:v>
                </c:pt>
                <c:pt idx="9">
                  <c:v>3.24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c:v>
                </c:pt>
                <c:pt idx="2">
                  <c:v>#N/A</c:v>
                </c:pt>
                <c:pt idx="3">
                  <c:v>9.59</c:v>
                </c:pt>
                <c:pt idx="4">
                  <c:v>#N/A</c:v>
                </c:pt>
                <c:pt idx="5">
                  <c:v>10.02</c:v>
                </c:pt>
                <c:pt idx="6">
                  <c:v>#N/A</c:v>
                </c:pt>
                <c:pt idx="7">
                  <c:v>9.35</c:v>
                </c:pt>
                <c:pt idx="8">
                  <c:v>#N/A</c:v>
                </c:pt>
                <c:pt idx="9">
                  <c:v>10.69</c:v>
                </c:pt>
              </c:numCache>
            </c:numRef>
          </c:val>
        </c:ser>
        <c:dLbls>
          <c:showLegendKey val="0"/>
          <c:showVal val="0"/>
          <c:showCatName val="0"/>
          <c:showSerName val="0"/>
          <c:showPercent val="0"/>
          <c:showBubbleSize val="0"/>
        </c:dLbls>
        <c:gapWidth val="150"/>
        <c:overlap val="100"/>
        <c:axId val="98973952"/>
        <c:axId val="98988032"/>
      </c:barChart>
      <c:catAx>
        <c:axId val="989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988032"/>
        <c:crosses val="autoZero"/>
        <c:auto val="1"/>
        <c:lblAlgn val="ctr"/>
        <c:lblOffset val="100"/>
        <c:tickLblSkip val="1"/>
        <c:tickMarkSkip val="1"/>
        <c:noMultiLvlLbl val="0"/>
      </c:catAx>
      <c:valAx>
        <c:axId val="9898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7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1191</c:v>
                </c:pt>
                <c:pt idx="5">
                  <c:v>1190</c:v>
                </c:pt>
                <c:pt idx="8">
                  <c:v>1166</c:v>
                </c:pt>
                <c:pt idx="11">
                  <c:v>1234</c:v>
                </c:pt>
                <c:pt idx="14">
                  <c:v>1270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c:v>
                </c:pt>
                <c:pt idx="3">
                  <c:v>10</c:v>
                </c:pt>
                <c:pt idx="6">
                  <c:v>6</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62</c:v>
                </c:pt>
                <c:pt idx="3">
                  <c:v>64</c:v>
                </c:pt>
                <c:pt idx="6">
                  <c:v>41</c:v>
                </c:pt>
                <c:pt idx="9">
                  <c:v>36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c:v>
                </c:pt>
                <c:pt idx="3">
                  <c:v>45</c:v>
                </c:pt>
                <c:pt idx="6">
                  <c:v>82</c:v>
                </c:pt>
                <c:pt idx="9">
                  <c:v>87</c:v>
                </c:pt>
                <c:pt idx="12">
                  <c:v>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1495</c:v>
                </c:pt>
                <c:pt idx="3">
                  <c:v>1493</c:v>
                </c:pt>
                <c:pt idx="6">
                  <c:v>1455</c:v>
                </c:pt>
                <c:pt idx="9">
                  <c:v>1528</c:v>
                </c:pt>
                <c:pt idx="12">
                  <c:v>1538</c:v>
                </c:pt>
              </c:numCache>
            </c:numRef>
          </c:val>
        </c:ser>
        <c:dLbls>
          <c:showLegendKey val="0"/>
          <c:showVal val="0"/>
          <c:showCatName val="0"/>
          <c:showSerName val="0"/>
          <c:showPercent val="0"/>
          <c:showBubbleSize val="0"/>
        </c:dLbls>
        <c:gapWidth val="100"/>
        <c:overlap val="100"/>
        <c:axId val="96642560"/>
        <c:axId val="9664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449</c:v>
                </c:pt>
                <c:pt idx="2">
                  <c:v>#N/A</c:v>
                </c:pt>
                <c:pt idx="3">
                  <c:v>#N/A</c:v>
                </c:pt>
                <c:pt idx="4">
                  <c:v>422</c:v>
                </c:pt>
                <c:pt idx="5">
                  <c:v>#N/A</c:v>
                </c:pt>
                <c:pt idx="6">
                  <c:v>#N/A</c:v>
                </c:pt>
                <c:pt idx="7">
                  <c:v>418</c:v>
                </c:pt>
                <c:pt idx="8">
                  <c:v>#N/A</c:v>
                </c:pt>
                <c:pt idx="9">
                  <c:v>#N/A</c:v>
                </c:pt>
                <c:pt idx="10">
                  <c:v>420</c:v>
                </c:pt>
                <c:pt idx="11">
                  <c:v>#N/A</c:v>
                </c:pt>
                <c:pt idx="12">
                  <c:v>#N/A</c:v>
                </c:pt>
                <c:pt idx="13">
                  <c:v>384</c:v>
                </c:pt>
                <c:pt idx="14">
                  <c:v>#N/A</c:v>
                </c:pt>
              </c:numCache>
            </c:numRef>
          </c:val>
          <c:smooth val="0"/>
        </c:ser>
        <c:dLbls>
          <c:showLegendKey val="0"/>
          <c:showVal val="0"/>
          <c:showCatName val="0"/>
          <c:showSerName val="0"/>
          <c:showPercent val="0"/>
          <c:showBubbleSize val="0"/>
        </c:dLbls>
        <c:marker val="1"/>
        <c:smooth val="0"/>
        <c:axId val="96642560"/>
        <c:axId val="96644480"/>
      </c:lineChart>
      <c:catAx>
        <c:axId val="9664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44480"/>
        <c:crosses val="autoZero"/>
        <c:auto val="1"/>
        <c:lblAlgn val="ctr"/>
        <c:lblOffset val="100"/>
        <c:tickLblSkip val="1"/>
        <c:tickMarkSkip val="1"/>
        <c:noMultiLvlLbl val="0"/>
      </c:catAx>
      <c:valAx>
        <c:axId val="9664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4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10955</c:v>
                </c:pt>
                <c:pt idx="5">
                  <c:v>11015</c:v>
                </c:pt>
                <c:pt idx="8">
                  <c:v>11396</c:v>
                </c:pt>
                <c:pt idx="11">
                  <c:v>11507</c:v>
                </c:pt>
                <c:pt idx="14">
                  <c:v>11801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c:v>
                </c:pt>
                <c:pt idx="5">
                  <c:v>31</c:v>
                </c:pt>
                <c:pt idx="8">
                  <c:v>29</c:v>
                </c:pt>
                <c:pt idx="11">
                  <c:v>26</c:v>
                </c:pt>
                <c:pt idx="14">
                  <c:v>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2528</c:v>
                </c:pt>
                <c:pt idx="5">
                  <c:v>3363</c:v>
                </c:pt>
                <c:pt idx="8">
                  <c:v>3658</c:v>
                </c:pt>
                <c:pt idx="11">
                  <c:v>3897</c:v>
                </c:pt>
                <c:pt idx="14">
                  <c:v>4101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1126</c:v>
                </c:pt>
                <c:pt idx="3">
                  <c:v>971</c:v>
                </c:pt>
                <c:pt idx="6">
                  <c:v>880</c:v>
                </c:pt>
                <c:pt idx="9">
                  <c:v>743</c:v>
                </c:pt>
                <c:pt idx="12">
                  <c:v>1013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145</c:v>
                </c:pt>
                <c:pt idx="3">
                  <c:v>101</c:v>
                </c:pt>
                <c:pt idx="6">
                  <c:v>76</c:v>
                </c:pt>
                <c:pt idx="9">
                  <c:v>61</c:v>
                </c:pt>
                <c:pt idx="12">
                  <c:v>115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609</c:v>
                </c:pt>
                <c:pt idx="3">
                  <c:v>582</c:v>
                </c:pt>
                <c:pt idx="6">
                  <c:v>737</c:v>
                </c:pt>
                <c:pt idx="9">
                  <c:v>887</c:v>
                </c:pt>
                <c:pt idx="12">
                  <c:v>1099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13614</c:v>
                </c:pt>
                <c:pt idx="3">
                  <c:v>13528</c:v>
                </c:pt>
                <c:pt idx="6">
                  <c:v>13957</c:v>
                </c:pt>
                <c:pt idx="9">
                  <c:v>13848</c:v>
                </c:pt>
                <c:pt idx="12">
                  <c:v>14205</c:v>
                </c:pt>
              </c:numCache>
            </c:numRef>
          </c:val>
        </c:ser>
        <c:dLbls>
          <c:showLegendKey val="0"/>
          <c:showVal val="0"/>
          <c:showCatName val="0"/>
          <c:showSerName val="0"/>
          <c:showPercent val="0"/>
          <c:showBubbleSize val="0"/>
        </c:dLbls>
        <c:gapWidth val="100"/>
        <c:overlap val="100"/>
        <c:axId val="98838016"/>
        <c:axId val="9883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1990</c:v>
                </c:pt>
                <c:pt idx="2">
                  <c:v>#N/A</c:v>
                </c:pt>
                <c:pt idx="3">
                  <c:v>#N/A</c:v>
                </c:pt>
                <c:pt idx="4">
                  <c:v>776</c:v>
                </c:pt>
                <c:pt idx="5">
                  <c:v>#N/A</c:v>
                </c:pt>
                <c:pt idx="6">
                  <c:v>#N/A</c:v>
                </c:pt>
                <c:pt idx="7">
                  <c:v>567</c:v>
                </c:pt>
                <c:pt idx="8">
                  <c:v>#N/A</c:v>
                </c:pt>
                <c:pt idx="9">
                  <c:v>#N/A</c:v>
                </c:pt>
                <c:pt idx="10">
                  <c:v>108</c:v>
                </c:pt>
                <c:pt idx="11">
                  <c:v>#N/A</c:v>
                </c:pt>
                <c:pt idx="12">
                  <c:v>#N/A</c:v>
                </c:pt>
                <c:pt idx="13">
                  <c:v>506</c:v>
                </c:pt>
                <c:pt idx="14">
                  <c:v>#N/A</c:v>
                </c:pt>
              </c:numCache>
            </c:numRef>
          </c:val>
          <c:smooth val="0"/>
        </c:ser>
        <c:dLbls>
          <c:showLegendKey val="0"/>
          <c:showVal val="0"/>
          <c:showCatName val="0"/>
          <c:showSerName val="0"/>
          <c:showPercent val="0"/>
          <c:showBubbleSize val="0"/>
        </c:dLbls>
        <c:marker val="1"/>
        <c:smooth val="0"/>
        <c:axId val="98838016"/>
        <c:axId val="98839936"/>
      </c:lineChart>
      <c:catAx>
        <c:axId val="988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839936"/>
        <c:crosses val="autoZero"/>
        <c:auto val="1"/>
        <c:lblAlgn val="ctr"/>
        <c:lblOffset val="100"/>
        <c:tickLblSkip val="1"/>
        <c:tickMarkSkip val="1"/>
        <c:noMultiLvlLbl val="0"/>
      </c:catAx>
      <c:valAx>
        <c:axId val="9883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3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11,095
11,039
116.12
11,497,854
10,601,074
627,064
5,574,830
14,204,876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人口の減少や全国平均を上回る高齢化率に加え，町内に中心となる産業が少ないこと等により，財政基盤が弱く，類似団体平均をかなり下回っている。このことから人件費の削減や投資的経費・維持補修費の抑制など歳出の徹底的な見直しを実施するとともに，地方税の徴収率向上・滞納額圧縮等の取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3" name="直線コネクタ 72"/>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6" name="直線コネクタ 75"/>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地方交付税がほぼ横ばいで推移しているため，経常収支比率は増加したものの，類似団体との差もほぼ横ばい状態で推移している。今後は，再度全ての事務事業の優先度を厳しく点検し，優先度の低い事務事業については，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143256</xdr:rowOff>
    </xdr:to>
    <xdr:cxnSp macro="">
      <xdr:nvCxnSpPr>
        <xdr:cNvPr id="128" name="直線コネクタ 127"/>
        <xdr:cNvCxnSpPr/>
      </xdr:nvCxnSpPr>
      <xdr:spPr>
        <a:xfrm>
          <a:off x="4114800" y="1084326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123952</xdr:rowOff>
    </xdr:to>
    <xdr:cxnSp macro="">
      <xdr:nvCxnSpPr>
        <xdr:cNvPr id="131" name="直線コネクタ 130"/>
        <xdr:cNvCxnSpPr/>
      </xdr:nvCxnSpPr>
      <xdr:spPr>
        <a:xfrm flipV="1">
          <a:off x="3225800" y="108432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22606</xdr:rowOff>
    </xdr:from>
    <xdr:to>
      <xdr:col>4</xdr:col>
      <xdr:colOff>482600</xdr:colOff>
      <xdr:row>63</xdr:row>
      <xdr:rowOff>123952</xdr:rowOff>
    </xdr:to>
    <xdr:cxnSp macro="">
      <xdr:nvCxnSpPr>
        <xdr:cNvPr id="134" name="直線コネクタ 133"/>
        <xdr:cNvCxnSpPr/>
      </xdr:nvCxnSpPr>
      <xdr:spPr>
        <a:xfrm>
          <a:off x="2336800" y="108239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63</xdr:row>
      <xdr:rowOff>22606</xdr:rowOff>
    </xdr:to>
    <xdr:cxnSp macro="">
      <xdr:nvCxnSpPr>
        <xdr:cNvPr id="137" name="直線コネクタ 136"/>
        <xdr:cNvCxnSpPr/>
      </xdr:nvCxnSpPr>
      <xdr:spPr>
        <a:xfrm>
          <a:off x="1447800" y="106936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7" name="円/楕円 146"/>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64533</xdr:rowOff>
    </xdr:from>
    <xdr:ext cx="762000" cy="259045"/>
    <xdr:sp macro="" textlink="">
      <xdr:nvSpPr>
        <xdr:cNvPr id="148"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49" name="円/楕円 148"/>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0" name="テキスト ボックス 149"/>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51" name="円/楕円 150"/>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159529</xdr:rowOff>
    </xdr:from>
    <xdr:ext cx="762000" cy="259045"/>
    <xdr:sp macro="" textlink="">
      <xdr:nvSpPr>
        <xdr:cNvPr id="152" name="テキスト ボックス 151"/>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3" name="円/楕円 152"/>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54" name="テキスト ボックス 153"/>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5" name="円/楕円 154"/>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99331</xdr:rowOff>
    </xdr:from>
    <xdr:ext cx="762000" cy="259045"/>
    <xdr:sp macro="" textlink="">
      <xdr:nvSpPr>
        <xdr:cNvPr id="156" name="テキスト ボックス 155"/>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[210,202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人件費，物件費及び維持補修費の合計額の人口1人当たりの金額が類似団体平均を上回っているのは，主に物件費（賃金）を要因としており，経済対策関連事業を積極的に実施したためであるが，経済対策関連事業の終了等に伴いその差は縮まっている。今後においても，事務事業の見直し等により経費の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71650</xdr:rowOff>
    </xdr:from>
    <xdr:to>
      <xdr:col>7</xdr:col>
      <xdr:colOff>152400</xdr:colOff>
      <xdr:row>84</xdr:row>
      <xdr:rowOff>101178</xdr:rowOff>
    </xdr:to>
    <xdr:cxnSp macro="">
      <xdr:nvCxnSpPr>
        <xdr:cNvPr id="193" name="直線コネクタ 192"/>
        <xdr:cNvCxnSpPr/>
      </xdr:nvCxnSpPr>
      <xdr:spPr>
        <a:xfrm>
          <a:off x="4114800" y="14473450"/>
          <a:ext cx="8382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65274</xdr:rowOff>
    </xdr:from>
    <xdr:to>
      <xdr:col>6</xdr:col>
      <xdr:colOff>0</xdr:colOff>
      <xdr:row>84</xdr:row>
      <xdr:rowOff>71650</xdr:rowOff>
    </xdr:to>
    <xdr:cxnSp macro="">
      <xdr:nvCxnSpPr>
        <xdr:cNvPr id="196" name="直線コネクタ 195"/>
        <xdr:cNvCxnSpPr/>
      </xdr:nvCxnSpPr>
      <xdr:spPr>
        <a:xfrm>
          <a:off x="3225800" y="14467074"/>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65274</xdr:rowOff>
    </xdr:from>
    <xdr:to>
      <xdr:col>4</xdr:col>
      <xdr:colOff>482600</xdr:colOff>
      <xdr:row>85</xdr:row>
      <xdr:rowOff>52074</xdr:rowOff>
    </xdr:to>
    <xdr:cxnSp macro="">
      <xdr:nvCxnSpPr>
        <xdr:cNvPr id="199" name="直線コネクタ 198"/>
        <xdr:cNvCxnSpPr/>
      </xdr:nvCxnSpPr>
      <xdr:spPr>
        <a:xfrm flipV="1">
          <a:off x="2336800" y="14467074"/>
          <a:ext cx="889000" cy="15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118841</xdr:rowOff>
    </xdr:from>
    <xdr:to>
      <xdr:col>3</xdr:col>
      <xdr:colOff>279400</xdr:colOff>
      <xdr:row>85</xdr:row>
      <xdr:rowOff>52074</xdr:rowOff>
    </xdr:to>
    <xdr:cxnSp macro="">
      <xdr:nvCxnSpPr>
        <xdr:cNvPr id="202" name="直線コネクタ 201"/>
        <xdr:cNvCxnSpPr/>
      </xdr:nvCxnSpPr>
      <xdr:spPr>
        <a:xfrm>
          <a:off x="1447800" y="14520641"/>
          <a:ext cx="889000" cy="10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6" name="テキスト ボックス 205"/>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50378</xdr:rowOff>
    </xdr:from>
    <xdr:to>
      <xdr:col>7</xdr:col>
      <xdr:colOff>203200</xdr:colOff>
      <xdr:row>84</xdr:row>
      <xdr:rowOff>151978</xdr:rowOff>
    </xdr:to>
    <xdr:sp macro="" textlink="">
      <xdr:nvSpPr>
        <xdr:cNvPr id="212" name="円/楕円 211"/>
        <xdr:cNvSpPr/>
      </xdr:nvSpPr>
      <xdr:spPr>
        <a:xfrm>
          <a:off x="4902200" y="144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22455</xdr:rowOff>
    </xdr:from>
    <xdr:ext cx="762000" cy="259045"/>
    <xdr:sp macro="" textlink="">
      <xdr:nvSpPr>
        <xdr:cNvPr id="213" name="人件費・物件費等の状況該当値テキスト"/>
        <xdr:cNvSpPr txBox="1"/>
      </xdr:nvSpPr>
      <xdr:spPr>
        <a:xfrm>
          <a:off x="5041900" y="144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210,202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20850</xdr:rowOff>
    </xdr:from>
    <xdr:to>
      <xdr:col>6</xdr:col>
      <xdr:colOff>50800</xdr:colOff>
      <xdr:row>84</xdr:row>
      <xdr:rowOff>122450</xdr:rowOff>
    </xdr:to>
    <xdr:sp macro="" textlink="">
      <xdr:nvSpPr>
        <xdr:cNvPr id="214" name="円/楕円 213"/>
        <xdr:cNvSpPr/>
      </xdr:nvSpPr>
      <xdr:spPr>
        <a:xfrm>
          <a:off x="4064000" y="144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107227</xdr:rowOff>
    </xdr:from>
    <xdr:ext cx="736600" cy="259045"/>
    <xdr:sp macro="" textlink="">
      <xdr:nvSpPr>
        <xdr:cNvPr id="215" name="テキスト ボックス 214"/>
        <xdr:cNvSpPr txBox="1"/>
      </xdr:nvSpPr>
      <xdr:spPr>
        <a:xfrm>
          <a:off x="3733800" y="1450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205,919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14474</xdr:rowOff>
    </xdr:from>
    <xdr:to>
      <xdr:col>4</xdr:col>
      <xdr:colOff>533400</xdr:colOff>
      <xdr:row>84</xdr:row>
      <xdr:rowOff>116074</xdr:rowOff>
    </xdr:to>
    <xdr:sp macro="" textlink="">
      <xdr:nvSpPr>
        <xdr:cNvPr id="216" name="円/楕円 215"/>
        <xdr:cNvSpPr/>
      </xdr:nvSpPr>
      <xdr:spPr>
        <a:xfrm>
          <a:off x="3175000" y="144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100851</xdr:rowOff>
    </xdr:from>
    <xdr:ext cx="762000" cy="259045"/>
    <xdr:sp macro="" textlink="">
      <xdr:nvSpPr>
        <xdr:cNvPr id="217" name="テキスト ボックス 216"/>
        <xdr:cNvSpPr txBox="1"/>
      </xdr:nvSpPr>
      <xdr:spPr>
        <a:xfrm>
          <a:off x="2844800" y="1450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204,994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1274</xdr:rowOff>
    </xdr:from>
    <xdr:to>
      <xdr:col>3</xdr:col>
      <xdr:colOff>330200</xdr:colOff>
      <xdr:row>85</xdr:row>
      <xdr:rowOff>102874</xdr:rowOff>
    </xdr:to>
    <xdr:sp macro="" textlink="">
      <xdr:nvSpPr>
        <xdr:cNvPr id="218" name="円/楕円 217"/>
        <xdr:cNvSpPr/>
      </xdr:nvSpPr>
      <xdr:spPr>
        <a:xfrm>
          <a:off x="2286000" y="1457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87651</xdr:rowOff>
    </xdr:from>
    <xdr:ext cx="762000" cy="259045"/>
    <xdr:sp macro="" textlink="">
      <xdr:nvSpPr>
        <xdr:cNvPr id="219" name="テキスト ボックス 218"/>
        <xdr:cNvSpPr txBox="1"/>
      </xdr:nvSpPr>
      <xdr:spPr>
        <a:xfrm>
          <a:off x="1955800" y="1466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227,948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68041</xdr:rowOff>
    </xdr:from>
    <xdr:to>
      <xdr:col>2</xdr:col>
      <xdr:colOff>127000</xdr:colOff>
      <xdr:row>84</xdr:row>
      <xdr:rowOff>169641</xdr:rowOff>
    </xdr:to>
    <xdr:sp macro="" textlink="">
      <xdr:nvSpPr>
        <xdr:cNvPr id="220" name="円/楕円 219"/>
        <xdr:cNvSpPr/>
      </xdr:nvSpPr>
      <xdr:spPr>
        <a:xfrm>
          <a:off x="1397000" y="144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154418</xdr:rowOff>
    </xdr:from>
    <xdr:ext cx="762000" cy="259045"/>
    <xdr:sp macro="" textlink="">
      <xdr:nvSpPr>
        <xdr:cNvPr id="221" name="テキスト ボックス 220"/>
        <xdr:cNvSpPr txBox="1"/>
      </xdr:nvSpPr>
      <xdr:spPr>
        <a:xfrm>
          <a:off x="1066800" y="1455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類似団体平均を０．８上回っており，類似団体との差も横ばいである。平成１８年度から実施している給与構造見直しにより，給与水準の引き下げを図るとともに，級別職分類の適正な運用を実施し，給与の適正化に引き続き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65532</xdr:rowOff>
    </xdr:to>
    <xdr:cxnSp macro="">
      <xdr:nvCxnSpPr>
        <xdr:cNvPr id="253" name="直線コネクタ 252"/>
        <xdr:cNvCxnSpPr/>
      </xdr:nvCxnSpPr>
      <xdr:spPr>
        <a:xfrm>
          <a:off x="16179800" y="1463395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60706</xdr:rowOff>
    </xdr:from>
    <xdr:to>
      <xdr:col>23</xdr:col>
      <xdr:colOff>406400</xdr:colOff>
      <xdr:row>87</xdr:row>
      <xdr:rowOff>89408</xdr:rowOff>
    </xdr:to>
    <xdr:cxnSp macro="">
      <xdr:nvCxnSpPr>
        <xdr:cNvPr id="256" name="直線コネクタ 255"/>
        <xdr:cNvCxnSpPr/>
      </xdr:nvCxnSpPr>
      <xdr:spPr>
        <a:xfrm flipV="1">
          <a:off x="15290800" y="1463395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89408</xdr:rowOff>
    </xdr:from>
    <xdr:to>
      <xdr:col>22</xdr:col>
      <xdr:colOff>203200</xdr:colOff>
      <xdr:row>87</xdr:row>
      <xdr:rowOff>94235</xdr:rowOff>
    </xdr:to>
    <xdr:cxnSp macro="">
      <xdr:nvCxnSpPr>
        <xdr:cNvPr id="259" name="直線コネクタ 258"/>
        <xdr:cNvCxnSpPr/>
      </xdr:nvCxnSpPr>
      <xdr:spPr>
        <a:xfrm flipV="1">
          <a:off x="14401800" y="15005558"/>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87</xdr:row>
      <xdr:rowOff>94235</xdr:rowOff>
    </xdr:to>
    <xdr:cxnSp macro="">
      <xdr:nvCxnSpPr>
        <xdr:cNvPr id="262" name="直線コネクタ 261"/>
        <xdr:cNvCxnSpPr/>
      </xdr:nvCxnSpPr>
      <xdr:spPr>
        <a:xfrm>
          <a:off x="13512800" y="14706346"/>
          <a:ext cx="889000" cy="30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72" name="円/楕円 271"/>
        <xdr:cNvSpPr/>
      </xdr:nvSpPr>
      <xdr:spPr>
        <a:xfrm>
          <a:off x="169672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158259</xdr:rowOff>
    </xdr:from>
    <xdr:ext cx="762000" cy="259045"/>
    <xdr:sp macro="" textlink="">
      <xdr:nvSpPr>
        <xdr:cNvPr id="273" name="給与水準   （国との比較）該当値テキスト"/>
        <xdr:cNvSpPr txBox="1"/>
      </xdr:nvSpPr>
      <xdr:spPr>
        <a:xfrm>
          <a:off x="17106900" y="1456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9906</xdr:rowOff>
    </xdr:from>
    <xdr:to>
      <xdr:col>23</xdr:col>
      <xdr:colOff>457200</xdr:colOff>
      <xdr:row>85</xdr:row>
      <xdr:rowOff>111506</xdr:rowOff>
    </xdr:to>
    <xdr:sp macro="" textlink="">
      <xdr:nvSpPr>
        <xdr:cNvPr id="274" name="円/楕円 273"/>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96283</xdr:rowOff>
    </xdr:from>
    <xdr:ext cx="736600" cy="259045"/>
    <xdr:sp macro="" textlink="">
      <xdr:nvSpPr>
        <xdr:cNvPr id="275" name="テキスト ボックス 274"/>
        <xdr:cNvSpPr txBox="1"/>
      </xdr:nvSpPr>
      <xdr:spPr>
        <a:xfrm>
          <a:off x="15798800" y="1466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38608</xdr:rowOff>
    </xdr:from>
    <xdr:to>
      <xdr:col>22</xdr:col>
      <xdr:colOff>254000</xdr:colOff>
      <xdr:row>87</xdr:row>
      <xdr:rowOff>140208</xdr:rowOff>
    </xdr:to>
    <xdr:sp macro="" textlink="">
      <xdr:nvSpPr>
        <xdr:cNvPr id="276" name="円/楕円 275"/>
        <xdr:cNvSpPr/>
      </xdr:nvSpPr>
      <xdr:spPr>
        <a:xfrm>
          <a:off x="15240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124985</xdr:rowOff>
    </xdr:from>
    <xdr:ext cx="762000" cy="259045"/>
    <xdr:sp macro="" textlink="">
      <xdr:nvSpPr>
        <xdr:cNvPr id="277" name="テキスト ボックス 276"/>
        <xdr:cNvSpPr txBox="1"/>
      </xdr:nvSpPr>
      <xdr:spPr>
        <a:xfrm>
          <a:off x="14909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43435</xdr:rowOff>
    </xdr:from>
    <xdr:to>
      <xdr:col>21</xdr:col>
      <xdr:colOff>50800</xdr:colOff>
      <xdr:row>87</xdr:row>
      <xdr:rowOff>145035</xdr:rowOff>
    </xdr:to>
    <xdr:sp macro="" textlink="">
      <xdr:nvSpPr>
        <xdr:cNvPr id="278" name="円/楕円 277"/>
        <xdr:cNvSpPr/>
      </xdr:nvSpPr>
      <xdr:spPr>
        <a:xfrm>
          <a:off x="14351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129812</xdr:rowOff>
    </xdr:from>
    <xdr:ext cx="762000" cy="259045"/>
    <xdr:sp macro="" textlink="">
      <xdr:nvSpPr>
        <xdr:cNvPr id="279" name="テキスト ボックス 278"/>
        <xdr:cNvSpPr txBox="1"/>
      </xdr:nvSpPr>
      <xdr:spPr>
        <a:xfrm>
          <a:off x="14020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80" name="円/楕円 279"/>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81" name="テキスト ボックス 280"/>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市町村合併から９年が経ち，類似団体平均との差は２人以上多かった人口千人当たり職員数も，今年度においても，その差が１人未満へと改善されつつある。今後も定員管理の適正化に努める。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145808</xdr:rowOff>
    </xdr:from>
    <xdr:to>
      <xdr:col>24</xdr:col>
      <xdr:colOff>558800</xdr:colOff>
      <xdr:row>62</xdr:row>
      <xdr:rowOff>1936</xdr:rowOff>
    </xdr:to>
    <xdr:cxnSp macro="">
      <xdr:nvCxnSpPr>
        <xdr:cNvPr id="318" name="直線コネクタ 317"/>
        <xdr:cNvCxnSpPr/>
      </xdr:nvCxnSpPr>
      <xdr:spPr>
        <a:xfrm>
          <a:off x="16179800" y="1060425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19"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128572</xdr:rowOff>
    </xdr:from>
    <xdr:to>
      <xdr:col>23</xdr:col>
      <xdr:colOff>406400</xdr:colOff>
      <xdr:row>61</xdr:row>
      <xdr:rowOff>145808</xdr:rowOff>
    </xdr:to>
    <xdr:cxnSp macro="">
      <xdr:nvCxnSpPr>
        <xdr:cNvPr id="321" name="直線コネクタ 320"/>
        <xdr:cNvCxnSpPr/>
      </xdr:nvCxnSpPr>
      <xdr:spPr>
        <a:xfrm>
          <a:off x="15290800" y="1058702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3" name="テキスト ボックス 322"/>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128572</xdr:rowOff>
    </xdr:from>
    <xdr:to>
      <xdr:col>22</xdr:col>
      <xdr:colOff>203200</xdr:colOff>
      <xdr:row>61</xdr:row>
      <xdr:rowOff>159596</xdr:rowOff>
    </xdr:to>
    <xdr:cxnSp macro="">
      <xdr:nvCxnSpPr>
        <xdr:cNvPr id="324" name="直線コネクタ 323"/>
        <xdr:cNvCxnSpPr/>
      </xdr:nvCxnSpPr>
      <xdr:spPr>
        <a:xfrm flipV="1">
          <a:off x="14401800" y="105870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26" name="テキスト ボックス 32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114784</xdr:rowOff>
    </xdr:from>
    <xdr:to>
      <xdr:col>21</xdr:col>
      <xdr:colOff>0</xdr:colOff>
      <xdr:row>61</xdr:row>
      <xdr:rowOff>159596</xdr:rowOff>
    </xdr:to>
    <xdr:cxnSp macro="">
      <xdr:nvCxnSpPr>
        <xdr:cNvPr id="327" name="直線コネクタ 326"/>
        <xdr:cNvCxnSpPr/>
      </xdr:nvCxnSpPr>
      <xdr:spPr>
        <a:xfrm>
          <a:off x="13512800" y="10573234"/>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29" name="テキスト ボックス 328"/>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1" name="テキスト ボックス 330"/>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122586</xdr:rowOff>
    </xdr:from>
    <xdr:to>
      <xdr:col>24</xdr:col>
      <xdr:colOff>609600</xdr:colOff>
      <xdr:row>62</xdr:row>
      <xdr:rowOff>52736</xdr:rowOff>
    </xdr:to>
    <xdr:sp macro="" textlink="">
      <xdr:nvSpPr>
        <xdr:cNvPr id="337" name="円/楕円 336"/>
        <xdr:cNvSpPr/>
      </xdr:nvSpPr>
      <xdr:spPr>
        <a:xfrm>
          <a:off x="169672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94663</xdr:rowOff>
    </xdr:from>
    <xdr:ext cx="762000" cy="259045"/>
    <xdr:sp macro="" textlink="">
      <xdr:nvSpPr>
        <xdr:cNvPr id="338" name="定員管理の状況該当値テキスト"/>
        <xdr:cNvSpPr txBox="1"/>
      </xdr:nvSpPr>
      <xdr:spPr>
        <a:xfrm>
          <a:off x="17106900" y="1055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95008</xdr:rowOff>
    </xdr:from>
    <xdr:to>
      <xdr:col>23</xdr:col>
      <xdr:colOff>457200</xdr:colOff>
      <xdr:row>62</xdr:row>
      <xdr:rowOff>25158</xdr:rowOff>
    </xdr:to>
    <xdr:sp macro="" textlink="">
      <xdr:nvSpPr>
        <xdr:cNvPr id="339" name="円/楕円 338"/>
        <xdr:cNvSpPr/>
      </xdr:nvSpPr>
      <xdr:spPr>
        <a:xfrm>
          <a:off x="16129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9935</xdr:rowOff>
    </xdr:from>
    <xdr:ext cx="736600" cy="259045"/>
    <xdr:sp macro="" textlink="">
      <xdr:nvSpPr>
        <xdr:cNvPr id="340" name="テキスト ボックス 339"/>
        <xdr:cNvSpPr txBox="1"/>
      </xdr:nvSpPr>
      <xdr:spPr>
        <a:xfrm>
          <a:off x="15798800" y="1063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77772</xdr:rowOff>
    </xdr:from>
    <xdr:to>
      <xdr:col>22</xdr:col>
      <xdr:colOff>254000</xdr:colOff>
      <xdr:row>62</xdr:row>
      <xdr:rowOff>7922</xdr:rowOff>
    </xdr:to>
    <xdr:sp macro="" textlink="">
      <xdr:nvSpPr>
        <xdr:cNvPr id="341" name="円/楕円 340"/>
        <xdr:cNvSpPr/>
      </xdr:nvSpPr>
      <xdr:spPr>
        <a:xfrm>
          <a:off x="15240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164149</xdr:rowOff>
    </xdr:from>
    <xdr:ext cx="762000" cy="259045"/>
    <xdr:sp macro="" textlink="">
      <xdr:nvSpPr>
        <xdr:cNvPr id="342" name="テキスト ボックス 341"/>
        <xdr:cNvSpPr txBox="1"/>
      </xdr:nvSpPr>
      <xdr:spPr>
        <a:xfrm>
          <a:off x="14909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108796</xdr:rowOff>
    </xdr:from>
    <xdr:to>
      <xdr:col>21</xdr:col>
      <xdr:colOff>50800</xdr:colOff>
      <xdr:row>62</xdr:row>
      <xdr:rowOff>38946</xdr:rowOff>
    </xdr:to>
    <xdr:sp macro="" textlink="">
      <xdr:nvSpPr>
        <xdr:cNvPr id="343" name="円/楕円 342"/>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23723</xdr:rowOff>
    </xdr:from>
    <xdr:ext cx="762000" cy="259045"/>
    <xdr:sp macro="" textlink="">
      <xdr:nvSpPr>
        <xdr:cNvPr id="344" name="テキスト ボックス 343"/>
        <xdr:cNvSpPr txBox="1"/>
      </xdr:nvSpPr>
      <xdr:spPr>
        <a:xfrm>
          <a:off x="14020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63984</xdr:rowOff>
    </xdr:from>
    <xdr:to>
      <xdr:col>19</xdr:col>
      <xdr:colOff>533400</xdr:colOff>
      <xdr:row>61</xdr:row>
      <xdr:rowOff>165584</xdr:rowOff>
    </xdr:to>
    <xdr:sp macro="" textlink="">
      <xdr:nvSpPr>
        <xdr:cNvPr id="345" name="円/楕円 344"/>
        <xdr:cNvSpPr/>
      </xdr:nvSpPr>
      <xdr:spPr>
        <a:xfrm>
          <a:off x="13462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4311</xdr:rowOff>
    </xdr:from>
    <xdr:ext cx="762000" cy="259045"/>
    <xdr:sp macro="" textlink="">
      <xdr:nvSpPr>
        <xdr:cNvPr id="346" name="テキスト ボックス 345"/>
        <xdr:cNvSpPr txBox="1"/>
      </xdr:nvSpPr>
      <xdr:spPr>
        <a:xfrm>
          <a:off x="13131800" y="1029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平成１８年の合併以降，交付税算入率の高い地方債の借入のみを行なうことにより，年次的に健全化が図られている。今後とも，総合振興計画に基づく事業計画の見直し等を行い，起債依存度の高い事業をできるだけ見直すよう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3387</xdr:rowOff>
    </xdr:from>
    <xdr:to>
      <xdr:col>24</xdr:col>
      <xdr:colOff>558800</xdr:colOff>
      <xdr:row>38</xdr:row>
      <xdr:rowOff>19473</xdr:rowOff>
    </xdr:to>
    <xdr:cxnSp macro="">
      <xdr:nvCxnSpPr>
        <xdr:cNvPr id="381" name="直線コネクタ 380"/>
        <xdr:cNvCxnSpPr/>
      </xdr:nvCxnSpPr>
      <xdr:spPr>
        <a:xfrm flipV="1">
          <a:off x="16179800" y="65184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19473</xdr:rowOff>
    </xdr:from>
    <xdr:to>
      <xdr:col>23</xdr:col>
      <xdr:colOff>406400</xdr:colOff>
      <xdr:row>38</xdr:row>
      <xdr:rowOff>27517</xdr:rowOff>
    </xdr:to>
    <xdr:cxnSp macro="">
      <xdr:nvCxnSpPr>
        <xdr:cNvPr id="384" name="直線コネクタ 383"/>
        <xdr:cNvCxnSpPr/>
      </xdr:nvCxnSpPr>
      <xdr:spPr>
        <a:xfrm flipV="1">
          <a:off x="15290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86" name="テキスト ボックス 385"/>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27517</xdr:rowOff>
    </xdr:from>
    <xdr:to>
      <xdr:col>22</xdr:col>
      <xdr:colOff>203200</xdr:colOff>
      <xdr:row>38</xdr:row>
      <xdr:rowOff>75777</xdr:rowOff>
    </xdr:to>
    <xdr:cxnSp macro="">
      <xdr:nvCxnSpPr>
        <xdr:cNvPr id="387" name="直線コネクタ 386"/>
        <xdr:cNvCxnSpPr/>
      </xdr:nvCxnSpPr>
      <xdr:spPr>
        <a:xfrm flipV="1">
          <a:off x="14401800" y="6542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89" name="テキスト ボックス 388"/>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75777</xdr:rowOff>
    </xdr:from>
    <xdr:to>
      <xdr:col>21</xdr:col>
      <xdr:colOff>0</xdr:colOff>
      <xdr:row>38</xdr:row>
      <xdr:rowOff>164254</xdr:rowOff>
    </xdr:to>
    <xdr:cxnSp macro="">
      <xdr:nvCxnSpPr>
        <xdr:cNvPr id="390" name="直線コネクタ 389"/>
        <xdr:cNvCxnSpPr/>
      </xdr:nvCxnSpPr>
      <xdr:spPr>
        <a:xfrm flipV="1">
          <a:off x="13512800" y="65908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2" name="テキスト ボックス 391"/>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94" name="テキスト ボックス 393"/>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124037</xdr:rowOff>
    </xdr:from>
    <xdr:to>
      <xdr:col>24</xdr:col>
      <xdr:colOff>609600</xdr:colOff>
      <xdr:row>38</xdr:row>
      <xdr:rowOff>54187</xdr:rowOff>
    </xdr:to>
    <xdr:sp macro="" textlink="">
      <xdr:nvSpPr>
        <xdr:cNvPr id="400" name="円/楕円 399"/>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140564</xdr:rowOff>
    </xdr:from>
    <xdr:ext cx="762000" cy="259045"/>
    <xdr:sp macro="" textlink="">
      <xdr:nvSpPr>
        <xdr:cNvPr id="401" name="公債費負担の状況該当値テキスト"/>
        <xdr:cNvSpPr txBox="1"/>
      </xdr:nvSpPr>
      <xdr:spPr>
        <a:xfrm>
          <a:off x="17106900" y="63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140123</xdr:rowOff>
    </xdr:from>
    <xdr:to>
      <xdr:col>23</xdr:col>
      <xdr:colOff>457200</xdr:colOff>
      <xdr:row>38</xdr:row>
      <xdr:rowOff>70273</xdr:rowOff>
    </xdr:to>
    <xdr:sp macro="" textlink="">
      <xdr:nvSpPr>
        <xdr:cNvPr id="402" name="円/楕円 401"/>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80450</xdr:rowOff>
    </xdr:from>
    <xdr:ext cx="736600" cy="259045"/>
    <xdr:sp macro="" textlink="">
      <xdr:nvSpPr>
        <xdr:cNvPr id="403" name="テキスト ボックス 402"/>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148167</xdr:rowOff>
    </xdr:from>
    <xdr:to>
      <xdr:col>22</xdr:col>
      <xdr:colOff>254000</xdr:colOff>
      <xdr:row>38</xdr:row>
      <xdr:rowOff>78316</xdr:rowOff>
    </xdr:to>
    <xdr:sp macro="" textlink="">
      <xdr:nvSpPr>
        <xdr:cNvPr id="404" name="円/楕円 403"/>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88494</xdr:rowOff>
    </xdr:from>
    <xdr:ext cx="762000" cy="259045"/>
    <xdr:sp macro="" textlink="">
      <xdr:nvSpPr>
        <xdr:cNvPr id="405" name="テキスト ボックス 404"/>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24977</xdr:rowOff>
    </xdr:from>
    <xdr:to>
      <xdr:col>21</xdr:col>
      <xdr:colOff>50800</xdr:colOff>
      <xdr:row>38</xdr:row>
      <xdr:rowOff>126577</xdr:rowOff>
    </xdr:to>
    <xdr:sp macro="" textlink="">
      <xdr:nvSpPr>
        <xdr:cNvPr id="406" name="円/楕円 405"/>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136754</xdr:rowOff>
    </xdr:from>
    <xdr:ext cx="762000" cy="259045"/>
    <xdr:sp macro="" textlink="">
      <xdr:nvSpPr>
        <xdr:cNvPr id="407" name="テキスト ボックス 406"/>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113454</xdr:rowOff>
    </xdr:from>
    <xdr:to>
      <xdr:col>19</xdr:col>
      <xdr:colOff>533400</xdr:colOff>
      <xdr:row>39</xdr:row>
      <xdr:rowOff>43604</xdr:rowOff>
    </xdr:to>
    <xdr:sp macro="" textlink="">
      <xdr:nvSpPr>
        <xdr:cNvPr id="408" name="円/楕円 407"/>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53780</xdr:rowOff>
    </xdr:from>
    <xdr:ext cx="762000" cy="259045"/>
    <xdr:sp macro="" textlink="">
      <xdr:nvSpPr>
        <xdr:cNvPr id="409" name="テキスト ボックス 408"/>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将来負担比率は，昨年度よりは増加したものの，本年度においても，類似団体平均を大きく下回った数値となった。これは，平成１８年の合併以降，交付税算入率の高い地方債の借入のみしか行なっていないことや，合併前に借り入れを行っていた，交付税算入率の低い地方債の償還が終了してきていることが大きな要因といえ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今後，公債費のみならず，その他の指標においても，注意を払いながら，更なる健全化を図る。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62382</xdr:rowOff>
    </xdr:from>
    <xdr:to>
      <xdr:col>24</xdr:col>
      <xdr:colOff>558800</xdr:colOff>
      <xdr:row>14</xdr:row>
      <xdr:rowOff>107264</xdr:rowOff>
    </xdr:to>
    <xdr:cxnSp macro="">
      <xdr:nvCxnSpPr>
        <xdr:cNvPr id="441" name="直線コネクタ 440"/>
        <xdr:cNvCxnSpPr/>
      </xdr:nvCxnSpPr>
      <xdr:spPr>
        <a:xfrm>
          <a:off x="16179800" y="2462682"/>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2"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62382</xdr:rowOff>
    </xdr:from>
    <xdr:to>
      <xdr:col>23</xdr:col>
      <xdr:colOff>406400</xdr:colOff>
      <xdr:row>14</xdr:row>
      <xdr:rowOff>112573</xdr:rowOff>
    </xdr:to>
    <xdr:cxnSp macro="">
      <xdr:nvCxnSpPr>
        <xdr:cNvPr id="444" name="直線コネクタ 443"/>
        <xdr:cNvCxnSpPr/>
      </xdr:nvCxnSpPr>
      <xdr:spPr>
        <a:xfrm flipV="1">
          <a:off x="15290800" y="2462682"/>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9872</xdr:rowOff>
    </xdr:from>
    <xdr:ext cx="736600" cy="259045"/>
    <xdr:sp macro="" textlink="">
      <xdr:nvSpPr>
        <xdr:cNvPr id="446" name="テキスト ボックス 445"/>
        <xdr:cNvSpPr txBox="1"/>
      </xdr:nvSpPr>
      <xdr:spPr>
        <a:xfrm>
          <a:off x="15798800" y="275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112573</xdr:rowOff>
    </xdr:from>
    <xdr:to>
      <xdr:col>22</xdr:col>
      <xdr:colOff>203200</xdr:colOff>
      <xdr:row>14</xdr:row>
      <xdr:rowOff>133807</xdr:rowOff>
    </xdr:to>
    <xdr:cxnSp macro="">
      <xdr:nvCxnSpPr>
        <xdr:cNvPr id="447" name="直線コネクタ 446"/>
        <xdr:cNvCxnSpPr/>
      </xdr:nvCxnSpPr>
      <xdr:spPr>
        <a:xfrm flipV="1">
          <a:off x="14401800" y="2512873"/>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55719</xdr:rowOff>
    </xdr:from>
    <xdr:ext cx="762000" cy="259045"/>
    <xdr:sp macro="" textlink="">
      <xdr:nvSpPr>
        <xdr:cNvPr id="449" name="テキスト ボックス 448"/>
        <xdr:cNvSpPr txBox="1"/>
      </xdr:nvSpPr>
      <xdr:spPr>
        <a:xfrm>
          <a:off x="14909800" y="279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133807</xdr:rowOff>
    </xdr:from>
    <xdr:to>
      <xdr:col>21</xdr:col>
      <xdr:colOff>0</xdr:colOff>
      <xdr:row>15</xdr:row>
      <xdr:rowOff>84455</xdr:rowOff>
    </xdr:to>
    <xdr:cxnSp macro="">
      <xdr:nvCxnSpPr>
        <xdr:cNvPr id="450" name="直線コネクタ 449"/>
        <xdr:cNvCxnSpPr/>
      </xdr:nvCxnSpPr>
      <xdr:spPr>
        <a:xfrm flipV="1">
          <a:off x="13512800" y="2534107"/>
          <a:ext cx="889000" cy="1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104462</xdr:rowOff>
    </xdr:from>
    <xdr:ext cx="762000" cy="259045"/>
    <xdr:sp macro="" textlink="">
      <xdr:nvSpPr>
        <xdr:cNvPr id="452" name="テキスト ボックス 451"/>
        <xdr:cNvSpPr txBox="1"/>
      </xdr:nvSpPr>
      <xdr:spPr>
        <a:xfrm>
          <a:off x="14020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111218</xdr:rowOff>
    </xdr:from>
    <xdr:ext cx="762000" cy="259045"/>
    <xdr:sp macro="" textlink="">
      <xdr:nvSpPr>
        <xdr:cNvPr id="454" name="テキスト ボックス 453"/>
        <xdr:cNvSpPr txBox="1"/>
      </xdr:nvSpPr>
      <xdr:spPr>
        <a:xfrm>
          <a:off x="13131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56464</xdr:rowOff>
    </xdr:from>
    <xdr:to>
      <xdr:col>24</xdr:col>
      <xdr:colOff>609600</xdr:colOff>
      <xdr:row>14</xdr:row>
      <xdr:rowOff>158064</xdr:rowOff>
    </xdr:to>
    <xdr:sp macro="" textlink="">
      <xdr:nvSpPr>
        <xdr:cNvPr id="460" name="円/楕円 459"/>
        <xdr:cNvSpPr/>
      </xdr:nvSpPr>
      <xdr:spPr>
        <a:xfrm>
          <a:off x="16967200" y="24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149191</xdr:rowOff>
    </xdr:from>
    <xdr:ext cx="762000" cy="259045"/>
    <xdr:sp macro="" textlink="">
      <xdr:nvSpPr>
        <xdr:cNvPr id="461" name="将来負担の状況該当値テキスト"/>
        <xdr:cNvSpPr txBox="1"/>
      </xdr:nvSpPr>
      <xdr:spPr>
        <a:xfrm>
          <a:off x="17106900" y="23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11582</xdr:rowOff>
    </xdr:from>
    <xdr:to>
      <xdr:col>23</xdr:col>
      <xdr:colOff>457200</xdr:colOff>
      <xdr:row>14</xdr:row>
      <xdr:rowOff>113182</xdr:rowOff>
    </xdr:to>
    <xdr:sp macro="" textlink="">
      <xdr:nvSpPr>
        <xdr:cNvPr id="462" name="円/楕円 461"/>
        <xdr:cNvSpPr/>
      </xdr:nvSpPr>
      <xdr:spPr>
        <a:xfrm>
          <a:off x="16129000" y="24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123359</xdr:rowOff>
    </xdr:from>
    <xdr:ext cx="736600" cy="259045"/>
    <xdr:sp macro="" textlink="">
      <xdr:nvSpPr>
        <xdr:cNvPr id="463" name="テキスト ボックス 462"/>
        <xdr:cNvSpPr txBox="1"/>
      </xdr:nvSpPr>
      <xdr:spPr>
        <a:xfrm>
          <a:off x="15798800" y="218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61773</xdr:rowOff>
    </xdr:from>
    <xdr:to>
      <xdr:col>22</xdr:col>
      <xdr:colOff>254000</xdr:colOff>
      <xdr:row>14</xdr:row>
      <xdr:rowOff>163373</xdr:rowOff>
    </xdr:to>
    <xdr:sp macro="" textlink="">
      <xdr:nvSpPr>
        <xdr:cNvPr id="464" name="円/楕円 463"/>
        <xdr:cNvSpPr/>
      </xdr:nvSpPr>
      <xdr:spPr>
        <a:xfrm>
          <a:off x="15240000" y="24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2100</xdr:rowOff>
    </xdr:from>
    <xdr:ext cx="762000" cy="259045"/>
    <xdr:sp macro="" textlink="">
      <xdr:nvSpPr>
        <xdr:cNvPr id="465" name="テキスト ボックス 464"/>
        <xdr:cNvSpPr txBox="1"/>
      </xdr:nvSpPr>
      <xdr:spPr>
        <a:xfrm>
          <a:off x="14909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83007</xdr:rowOff>
    </xdr:from>
    <xdr:to>
      <xdr:col>21</xdr:col>
      <xdr:colOff>50800</xdr:colOff>
      <xdr:row>15</xdr:row>
      <xdr:rowOff>13157</xdr:rowOff>
    </xdr:to>
    <xdr:sp macro="" textlink="">
      <xdr:nvSpPr>
        <xdr:cNvPr id="466" name="円/楕円 465"/>
        <xdr:cNvSpPr/>
      </xdr:nvSpPr>
      <xdr:spPr>
        <a:xfrm>
          <a:off x="14351000" y="2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23334</xdr:rowOff>
    </xdr:from>
    <xdr:ext cx="762000" cy="259045"/>
    <xdr:sp macro="" textlink="">
      <xdr:nvSpPr>
        <xdr:cNvPr id="467" name="テキスト ボックス 466"/>
        <xdr:cNvSpPr txBox="1"/>
      </xdr:nvSpPr>
      <xdr:spPr>
        <a:xfrm>
          <a:off x="14020800" y="22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33655</xdr:rowOff>
    </xdr:from>
    <xdr:to>
      <xdr:col>19</xdr:col>
      <xdr:colOff>533400</xdr:colOff>
      <xdr:row>15</xdr:row>
      <xdr:rowOff>135255</xdr:rowOff>
    </xdr:to>
    <xdr:sp macro="" textlink="">
      <xdr:nvSpPr>
        <xdr:cNvPr id="468" name="円/楕円 467"/>
        <xdr:cNvSpPr/>
      </xdr:nvSpPr>
      <xdr:spPr>
        <a:xfrm>
          <a:off x="13462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145432</xdr:rowOff>
    </xdr:from>
    <xdr:ext cx="762000" cy="259045"/>
    <xdr:sp macro="" textlink="">
      <xdr:nvSpPr>
        <xdr:cNvPr id="469" name="テキスト ボックス 468"/>
        <xdr:cNvSpPr txBox="1"/>
      </xdr:nvSpPr>
      <xdr:spPr>
        <a:xfrm>
          <a:off x="13131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11,095
11,039
116.12
11,497,854
10,601,074
627,064
5,574,830
14,204,876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計画的な職員数の削減等により，人件費に係る経常収支比率が類似団体と比較してほぼ同水準に改善されつつある。今後も，引き続き定員適正化計画に掲げた取り組みを実施し，人件費の抑制に努める。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38</xdr:row>
      <xdr:rowOff>12700</xdr:rowOff>
    </xdr:to>
    <xdr:cxnSp macro="">
      <xdr:nvCxnSpPr>
        <xdr:cNvPr id="64" name="直線コネクタ 63"/>
        <xdr:cNvCxnSpPr/>
      </xdr:nvCxnSpPr>
      <xdr:spPr>
        <a:xfrm>
          <a:off x="3987800" y="647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96520</xdr:rowOff>
    </xdr:to>
    <xdr:cxnSp macro="">
      <xdr:nvCxnSpPr>
        <xdr:cNvPr id="67" name="直線コネクタ 66"/>
        <xdr:cNvCxnSpPr/>
      </xdr:nvCxnSpPr>
      <xdr:spPr>
        <a:xfrm flipV="1">
          <a:off x="3098800" y="647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96520</xdr:rowOff>
    </xdr:to>
    <xdr:cxnSp macro="">
      <xdr:nvCxnSpPr>
        <xdr:cNvPr id="70" name="直線コネクタ 69"/>
        <xdr:cNvCxnSpPr/>
      </xdr:nvCxnSpPr>
      <xdr:spPr>
        <a:xfrm>
          <a:off x="2209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88900</xdr:rowOff>
    </xdr:to>
    <xdr:cxnSp macro="">
      <xdr:nvCxnSpPr>
        <xdr:cNvPr id="73" name="直線コネクタ 72"/>
        <xdr:cNvCxnSpPr/>
      </xdr:nvCxnSpPr>
      <xdr:spPr>
        <a:xfrm>
          <a:off x="1320800" y="655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3" name="円/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5" name="円/楕円 84"/>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6" name="テキスト ボックス 85"/>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7" name="円/楕円 86"/>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88" name="テキスト ボックス 87"/>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89" name="円/楕円 88"/>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0" name="テキスト ボックス 89"/>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物件費の比率が高いのは，電算処理に係る業務数（６０業務），学校数（小学校１０校，中学校５校）が多いためであるが，今年度のついては事務事業の見直し等により経費の削減を行い０．４ポイント改善した。今後，組織機構改革や学校の統廃合等を進めるなかで，さらなる物件費の縮減に努める。</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48079</xdr:rowOff>
    </xdr:to>
    <xdr:cxnSp macro="">
      <xdr:nvCxnSpPr>
        <xdr:cNvPr id="127" name="直線コネクタ 126"/>
        <xdr:cNvCxnSpPr/>
      </xdr:nvCxnSpPr>
      <xdr:spPr>
        <a:xfrm flipV="1">
          <a:off x="15671800" y="2919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48079</xdr:rowOff>
    </xdr:to>
    <xdr:cxnSp macro="">
      <xdr:nvCxnSpPr>
        <xdr:cNvPr id="130" name="直線コネクタ 129"/>
        <xdr:cNvCxnSpPr/>
      </xdr:nvCxnSpPr>
      <xdr:spPr>
        <a:xfrm>
          <a:off x="14782800" y="2875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132443</xdr:rowOff>
    </xdr:to>
    <xdr:cxnSp macro="">
      <xdr:nvCxnSpPr>
        <xdr:cNvPr id="133" name="直線コネクタ 132"/>
        <xdr:cNvCxnSpPr/>
      </xdr:nvCxnSpPr>
      <xdr:spPr>
        <a:xfrm>
          <a:off x="13893800" y="2799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99786</xdr:rowOff>
    </xdr:to>
    <xdr:cxnSp macro="">
      <xdr:nvCxnSpPr>
        <xdr:cNvPr id="136" name="直線コネクタ 135"/>
        <xdr:cNvCxnSpPr/>
      </xdr:nvCxnSpPr>
      <xdr:spPr>
        <a:xfrm flipV="1">
          <a:off x="13004800" y="2799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6" name="円/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48" name="円/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0" name="円/楕円 149"/>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1" name="テキスト ボックス 150"/>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2" name="円/楕円 151"/>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3" name="テキスト ボックス 152"/>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4" name="円/楕円 153"/>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5" name="テキスト ボックス 154"/>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扶助費に係る経常収支比率が類似団体を大きく上回った要因として，本町は平成１９年度より福祉事務所を設置したことが挙げられる。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今後も生活保護費の適正化等により扶助費の抑制に努める。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165100</xdr:rowOff>
    </xdr:to>
    <xdr:cxnSp macro="">
      <xdr:nvCxnSpPr>
        <xdr:cNvPr id="188" name="直線コネクタ 187"/>
        <xdr:cNvCxnSpPr/>
      </xdr:nvCxnSpPr>
      <xdr:spPr>
        <a:xfrm>
          <a:off x="3987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12700</xdr:rowOff>
    </xdr:to>
    <xdr:cxnSp macro="">
      <xdr:nvCxnSpPr>
        <xdr:cNvPr id="191" name="直線コネクタ 190"/>
        <xdr:cNvCxnSpPr/>
      </xdr:nvCxnSpPr>
      <xdr:spPr>
        <a:xfrm flipV="1">
          <a:off x="3098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12700</xdr:rowOff>
    </xdr:to>
    <xdr:cxnSp macro="">
      <xdr:nvCxnSpPr>
        <xdr:cNvPr id="194" name="直線コネクタ 193"/>
        <xdr:cNvCxnSpPr/>
      </xdr:nvCxnSpPr>
      <xdr:spPr>
        <a:xfrm>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127000</xdr:rowOff>
    </xdr:to>
    <xdr:cxnSp macro="">
      <xdr:nvCxnSpPr>
        <xdr:cNvPr id="197" name="直線コネクタ 196"/>
        <xdr:cNvCxnSpPr/>
      </xdr:nvCxnSpPr>
      <xdr:spPr>
        <a:xfrm>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7" name="円/楕円 206"/>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08"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9" name="円/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11" name="円/楕円 210"/>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12" name="テキスト ボックス 211"/>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3" name="円/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5" name="円/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6" name="テキスト ボックス 215"/>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その他に係る経常収支比率が類似団体平均を下回っているのは，公営企業会計への繰出金が主な要因である。今後，簡易水道事業会計や下水道事業会計では老朽化に伴う維持管理費の増大，国民健康保険事業会計や介護保険事業会計では高齢化の進行に伴う繰出金の増加が見込まれるが，独立採算の原則に基づく料金の値上げによる健全化，国民健康保険料の適正化を図ることなどにより，普通会計の負担額を増やさないよう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100330</xdr:rowOff>
    </xdr:to>
    <xdr:cxnSp macro="">
      <xdr:nvCxnSpPr>
        <xdr:cNvPr id="249" name="直線コネクタ 248"/>
        <xdr:cNvCxnSpPr/>
      </xdr:nvCxnSpPr>
      <xdr:spPr>
        <a:xfrm>
          <a:off x="15671800" y="946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115570</xdr:rowOff>
    </xdr:to>
    <xdr:cxnSp macro="">
      <xdr:nvCxnSpPr>
        <xdr:cNvPr id="252" name="直線コネクタ 251"/>
        <xdr:cNvCxnSpPr/>
      </xdr:nvCxnSpPr>
      <xdr:spPr>
        <a:xfrm flipV="1">
          <a:off x="14782800" y="946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115570</xdr:rowOff>
    </xdr:to>
    <xdr:cxnSp macro="">
      <xdr:nvCxnSpPr>
        <xdr:cNvPr id="255" name="直線コネクタ 254"/>
        <xdr:cNvCxnSpPr/>
      </xdr:nvCxnSpPr>
      <xdr:spPr>
        <a:xfrm>
          <a:off x="13893800" y="945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24130</xdr:rowOff>
    </xdr:to>
    <xdr:cxnSp macro="">
      <xdr:nvCxnSpPr>
        <xdr:cNvPr id="258" name="直線コネクタ 257"/>
        <xdr:cNvCxnSpPr/>
      </xdr:nvCxnSpPr>
      <xdr:spPr>
        <a:xfrm>
          <a:off x="13004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8" name="円/楕円 267"/>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9"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0" name="円/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2" name="円/楕円 271"/>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3" name="テキスト ボックス 272"/>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4" name="円/楕円 273"/>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5" name="テキスト ボックス 274"/>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6" name="円/楕円 275"/>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7" name="テキスト ボックス 276"/>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補助費その他に係る経常収支比率が類似団体平均を大幅に下回っているのは，国・県及びその他の団体に対する負担金等が主な要因である。今後とも，補助金の交付に関する明確な基準を設けて，補助金の見直しや廃止を行う方針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79375</xdr:rowOff>
    </xdr:from>
    <xdr:to>
      <xdr:col>24</xdr:col>
      <xdr:colOff>31750</xdr:colOff>
      <xdr:row>33</xdr:row>
      <xdr:rowOff>98425</xdr:rowOff>
    </xdr:to>
    <xdr:cxnSp macro="">
      <xdr:nvCxnSpPr>
        <xdr:cNvPr id="314" name="直線コネクタ 313"/>
        <xdr:cNvCxnSpPr/>
      </xdr:nvCxnSpPr>
      <xdr:spPr>
        <a:xfrm>
          <a:off x="15671800" y="57372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79375</xdr:rowOff>
    </xdr:from>
    <xdr:to>
      <xdr:col>22</xdr:col>
      <xdr:colOff>565150</xdr:colOff>
      <xdr:row>33</xdr:row>
      <xdr:rowOff>117475</xdr:rowOff>
    </xdr:to>
    <xdr:cxnSp macro="">
      <xdr:nvCxnSpPr>
        <xdr:cNvPr id="317" name="直線コネクタ 316"/>
        <xdr:cNvCxnSpPr/>
      </xdr:nvCxnSpPr>
      <xdr:spPr>
        <a:xfrm flipV="1">
          <a:off x="14782800" y="5737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117475</xdr:rowOff>
    </xdr:from>
    <xdr:to>
      <xdr:col>21</xdr:col>
      <xdr:colOff>361950</xdr:colOff>
      <xdr:row>33</xdr:row>
      <xdr:rowOff>127000</xdr:rowOff>
    </xdr:to>
    <xdr:cxnSp macro="">
      <xdr:nvCxnSpPr>
        <xdr:cNvPr id="320" name="直線コネクタ 319"/>
        <xdr:cNvCxnSpPr/>
      </xdr:nvCxnSpPr>
      <xdr:spPr>
        <a:xfrm flipV="1">
          <a:off x="13893800" y="5775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88900</xdr:rowOff>
    </xdr:from>
    <xdr:to>
      <xdr:col>20</xdr:col>
      <xdr:colOff>158750</xdr:colOff>
      <xdr:row>33</xdr:row>
      <xdr:rowOff>127000</xdr:rowOff>
    </xdr:to>
    <xdr:cxnSp macro="">
      <xdr:nvCxnSpPr>
        <xdr:cNvPr id="323" name="直線コネクタ 322"/>
        <xdr:cNvCxnSpPr/>
      </xdr:nvCxnSpPr>
      <xdr:spPr>
        <a:xfrm>
          <a:off x="13004800" y="574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114952</xdr:rowOff>
    </xdr:from>
    <xdr:ext cx="762000" cy="259045"/>
    <xdr:sp macro="" textlink="">
      <xdr:nvSpPr>
        <xdr:cNvPr id="327" name="テキスト ボックス 326"/>
        <xdr:cNvSpPr txBox="1"/>
      </xdr:nvSpPr>
      <xdr:spPr>
        <a:xfrm>
          <a:off x="12623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47625</xdr:rowOff>
    </xdr:from>
    <xdr:to>
      <xdr:col>24</xdr:col>
      <xdr:colOff>82550</xdr:colOff>
      <xdr:row>33</xdr:row>
      <xdr:rowOff>149225</xdr:rowOff>
    </xdr:to>
    <xdr:sp macro="" textlink="">
      <xdr:nvSpPr>
        <xdr:cNvPr id="333" name="円/楕円 332"/>
        <xdr:cNvSpPr/>
      </xdr:nvSpPr>
      <xdr:spPr>
        <a:xfrm>
          <a:off x="164592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127652</xdr:rowOff>
    </xdr:from>
    <xdr:ext cx="762000" cy="259045"/>
    <xdr:sp macro="" textlink="">
      <xdr:nvSpPr>
        <xdr:cNvPr id="334" name="補助費等該当値テキスト"/>
        <xdr:cNvSpPr txBox="1"/>
      </xdr:nvSpPr>
      <xdr:spPr>
        <a:xfrm>
          <a:off x="16598900" y="56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28575</xdr:rowOff>
    </xdr:from>
    <xdr:to>
      <xdr:col>22</xdr:col>
      <xdr:colOff>615950</xdr:colOff>
      <xdr:row>33</xdr:row>
      <xdr:rowOff>130175</xdr:rowOff>
    </xdr:to>
    <xdr:sp macro="" textlink="">
      <xdr:nvSpPr>
        <xdr:cNvPr id="335" name="円/楕円 334"/>
        <xdr:cNvSpPr/>
      </xdr:nvSpPr>
      <xdr:spPr>
        <a:xfrm>
          <a:off x="15621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140352</xdr:rowOff>
    </xdr:from>
    <xdr:ext cx="736600" cy="259045"/>
    <xdr:sp macro="" textlink="">
      <xdr:nvSpPr>
        <xdr:cNvPr id="336" name="テキスト ボックス 335"/>
        <xdr:cNvSpPr txBox="1"/>
      </xdr:nvSpPr>
      <xdr:spPr>
        <a:xfrm>
          <a:off x="15290800" y="545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66675</xdr:rowOff>
    </xdr:from>
    <xdr:to>
      <xdr:col>21</xdr:col>
      <xdr:colOff>412750</xdr:colOff>
      <xdr:row>33</xdr:row>
      <xdr:rowOff>168275</xdr:rowOff>
    </xdr:to>
    <xdr:sp macro="" textlink="">
      <xdr:nvSpPr>
        <xdr:cNvPr id="337" name="円/楕円 336"/>
        <xdr:cNvSpPr/>
      </xdr:nvSpPr>
      <xdr:spPr>
        <a:xfrm>
          <a:off x="147320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7002</xdr:rowOff>
    </xdr:from>
    <xdr:ext cx="762000" cy="259045"/>
    <xdr:sp macro="" textlink="">
      <xdr:nvSpPr>
        <xdr:cNvPr id="338" name="テキスト ボックス 337"/>
        <xdr:cNvSpPr txBox="1"/>
      </xdr:nvSpPr>
      <xdr:spPr>
        <a:xfrm>
          <a:off x="14401800" y="549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76200</xdr:rowOff>
    </xdr:from>
    <xdr:to>
      <xdr:col>20</xdr:col>
      <xdr:colOff>209550</xdr:colOff>
      <xdr:row>34</xdr:row>
      <xdr:rowOff>6350</xdr:rowOff>
    </xdr:to>
    <xdr:sp macro="" textlink="">
      <xdr:nvSpPr>
        <xdr:cNvPr id="339" name="円/楕円 338"/>
        <xdr:cNvSpPr/>
      </xdr:nvSpPr>
      <xdr:spPr>
        <a:xfrm>
          <a:off x="13843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16527</xdr:rowOff>
    </xdr:from>
    <xdr:ext cx="762000" cy="259045"/>
    <xdr:sp macro="" textlink="">
      <xdr:nvSpPr>
        <xdr:cNvPr id="340" name="テキスト ボックス 339"/>
        <xdr:cNvSpPr txBox="1"/>
      </xdr:nvSpPr>
      <xdr:spPr>
        <a:xfrm>
          <a:off x="13512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38100</xdr:rowOff>
    </xdr:from>
    <xdr:to>
      <xdr:col>19</xdr:col>
      <xdr:colOff>6350</xdr:colOff>
      <xdr:row>33</xdr:row>
      <xdr:rowOff>139700</xdr:rowOff>
    </xdr:to>
    <xdr:sp macro="" textlink="">
      <xdr:nvSpPr>
        <xdr:cNvPr id="341" name="円/楕円 340"/>
        <xdr:cNvSpPr/>
      </xdr:nvSpPr>
      <xdr:spPr>
        <a:xfrm>
          <a:off x="12954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149877</xdr:rowOff>
    </xdr:from>
    <xdr:ext cx="762000" cy="259045"/>
    <xdr:sp macro="" textlink="">
      <xdr:nvSpPr>
        <xdr:cNvPr id="342" name="テキスト ボックス 341"/>
        <xdr:cNvSpPr txBox="1"/>
      </xdr:nvSpPr>
      <xdr:spPr>
        <a:xfrm>
          <a:off x="12623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合併前において旧２町が遅れていた社会基盤整備事業を積極的に行ない，その際に地方債を活用したことに伴い，地方債残高が増加し，地方債の元利償還金が膨らんでおり，公債費に係る経常収支比率は類似団体平均を上回っている。今年度においても前年度より増加したものの，財政健全化計画に基づき，交付税算入率の高いもののみを借り入れることや，繰上償還を実施することにより，少しずつでも減少傾向に転じるよう努めていく。今後は，地方債の新規発行を伴う普通建設事業の見直しや実施年度の見直しを行うなど計画的な執行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144145</xdr:rowOff>
    </xdr:to>
    <xdr:cxnSp macro="">
      <xdr:nvCxnSpPr>
        <xdr:cNvPr id="371" name="直線コネクタ 370"/>
        <xdr:cNvCxnSpPr/>
      </xdr:nvCxnSpPr>
      <xdr:spPr>
        <a:xfrm>
          <a:off x="3987800" y="13660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52705</xdr:rowOff>
    </xdr:from>
    <xdr:to>
      <xdr:col>5</xdr:col>
      <xdr:colOff>549275</xdr:colOff>
      <xdr:row>79</xdr:row>
      <xdr:rowOff>115570</xdr:rowOff>
    </xdr:to>
    <xdr:cxnSp macro="">
      <xdr:nvCxnSpPr>
        <xdr:cNvPr id="374" name="直線コネクタ 373"/>
        <xdr:cNvCxnSpPr/>
      </xdr:nvCxnSpPr>
      <xdr:spPr>
        <a:xfrm>
          <a:off x="3098800" y="135972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52705</xdr:rowOff>
    </xdr:from>
    <xdr:to>
      <xdr:col>4</xdr:col>
      <xdr:colOff>346075</xdr:colOff>
      <xdr:row>79</xdr:row>
      <xdr:rowOff>58420</xdr:rowOff>
    </xdr:to>
    <xdr:cxnSp macro="">
      <xdr:nvCxnSpPr>
        <xdr:cNvPr id="377" name="直線コネクタ 376"/>
        <xdr:cNvCxnSpPr/>
      </xdr:nvCxnSpPr>
      <xdr:spPr>
        <a:xfrm flipV="1">
          <a:off x="2209800" y="135972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12700</xdr:rowOff>
    </xdr:from>
    <xdr:to>
      <xdr:col>3</xdr:col>
      <xdr:colOff>142875</xdr:colOff>
      <xdr:row>79</xdr:row>
      <xdr:rowOff>58420</xdr:rowOff>
    </xdr:to>
    <xdr:cxnSp macro="">
      <xdr:nvCxnSpPr>
        <xdr:cNvPr id="380" name="直線コネクタ 379"/>
        <xdr:cNvCxnSpPr/>
      </xdr:nvCxnSpPr>
      <xdr:spPr>
        <a:xfrm>
          <a:off x="1320800" y="13557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93345</xdr:rowOff>
    </xdr:from>
    <xdr:to>
      <xdr:col>7</xdr:col>
      <xdr:colOff>66675</xdr:colOff>
      <xdr:row>80</xdr:row>
      <xdr:rowOff>23495</xdr:rowOff>
    </xdr:to>
    <xdr:sp macro="" textlink="">
      <xdr:nvSpPr>
        <xdr:cNvPr id="390" name="円/楕円 389"/>
        <xdr:cNvSpPr/>
      </xdr:nvSpPr>
      <xdr:spPr>
        <a:xfrm>
          <a:off x="47752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65422</xdr:rowOff>
    </xdr:from>
    <xdr:ext cx="762000" cy="259045"/>
    <xdr:sp macro="" textlink="">
      <xdr:nvSpPr>
        <xdr:cNvPr id="391" name="公債費該当値テキスト"/>
        <xdr:cNvSpPr txBox="1"/>
      </xdr:nvSpPr>
      <xdr:spPr>
        <a:xfrm>
          <a:off x="49149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2" name="円/楕円 391"/>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3" name="テキスト ボックス 392"/>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xdr:rowOff>
    </xdr:from>
    <xdr:to>
      <xdr:col>4</xdr:col>
      <xdr:colOff>396875</xdr:colOff>
      <xdr:row>79</xdr:row>
      <xdr:rowOff>103505</xdr:rowOff>
    </xdr:to>
    <xdr:sp macro="" textlink="">
      <xdr:nvSpPr>
        <xdr:cNvPr id="394" name="円/楕円 393"/>
        <xdr:cNvSpPr/>
      </xdr:nvSpPr>
      <xdr:spPr>
        <a:xfrm>
          <a:off x="3048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88282</xdr:rowOff>
    </xdr:from>
    <xdr:ext cx="762000" cy="259045"/>
    <xdr:sp macro="" textlink="">
      <xdr:nvSpPr>
        <xdr:cNvPr id="395" name="テキスト ボックス 394"/>
        <xdr:cNvSpPr txBox="1"/>
      </xdr:nvSpPr>
      <xdr:spPr>
        <a:xfrm>
          <a:off x="2717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7620</xdr:rowOff>
    </xdr:from>
    <xdr:to>
      <xdr:col>3</xdr:col>
      <xdr:colOff>193675</xdr:colOff>
      <xdr:row>79</xdr:row>
      <xdr:rowOff>109220</xdr:rowOff>
    </xdr:to>
    <xdr:sp macro="" textlink="">
      <xdr:nvSpPr>
        <xdr:cNvPr id="396" name="円/楕円 395"/>
        <xdr:cNvSpPr/>
      </xdr:nvSpPr>
      <xdr:spPr>
        <a:xfrm>
          <a:off x="2159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93997</xdr:rowOff>
    </xdr:from>
    <xdr:ext cx="762000" cy="259045"/>
    <xdr:sp macro="" textlink="">
      <xdr:nvSpPr>
        <xdr:cNvPr id="397" name="テキスト ボックス 396"/>
        <xdr:cNvSpPr txBox="1"/>
      </xdr:nvSpPr>
      <xdr:spPr>
        <a:xfrm>
          <a:off x="1828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133350</xdr:rowOff>
    </xdr:from>
    <xdr:to>
      <xdr:col>1</xdr:col>
      <xdr:colOff>676275</xdr:colOff>
      <xdr:row>79</xdr:row>
      <xdr:rowOff>63500</xdr:rowOff>
    </xdr:to>
    <xdr:sp macro="" textlink="">
      <xdr:nvSpPr>
        <xdr:cNvPr id="398" name="円/楕円 397"/>
        <xdr:cNvSpPr/>
      </xdr:nvSpPr>
      <xdr:spPr>
        <a:xfrm>
          <a:off x="1270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48277</xdr:rowOff>
    </xdr:from>
    <xdr:ext cx="762000" cy="259045"/>
    <xdr:sp macro="" textlink="">
      <xdr:nvSpPr>
        <xdr:cNvPr id="399" name="テキスト ボックス 398"/>
        <xdr:cNvSpPr txBox="1"/>
      </xdr:nvSpPr>
      <xdr:spPr>
        <a:xfrm>
          <a:off x="939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　公債費以外に係る経常収支比率は，補助費や繰出金などの支出を抑制したことにより，類似団体平均を下回っているものの，今年度については若干増加している。今後は補助費や繰出金などの支出をさらに抑制し，減少傾向となるよう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76</xdr:row>
      <xdr:rowOff>49276</xdr:rowOff>
    </xdr:to>
    <xdr:cxnSp macro="">
      <xdr:nvCxnSpPr>
        <xdr:cNvPr id="430" name="直線コネクタ 429"/>
        <xdr:cNvCxnSpPr/>
      </xdr:nvCxnSpPr>
      <xdr:spPr>
        <a:xfrm>
          <a:off x="15671800" y="130063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1"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76</xdr:row>
      <xdr:rowOff>104139</xdr:rowOff>
    </xdr:to>
    <xdr:cxnSp macro="">
      <xdr:nvCxnSpPr>
        <xdr:cNvPr id="433" name="直線コネクタ 432"/>
        <xdr:cNvCxnSpPr/>
      </xdr:nvCxnSpPr>
      <xdr:spPr>
        <a:xfrm flipV="1">
          <a:off x="14782800" y="130063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5" name="テキスト ボックス 43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xdr:rowOff>
    </xdr:from>
    <xdr:to>
      <xdr:col>21</xdr:col>
      <xdr:colOff>361950</xdr:colOff>
      <xdr:row>76</xdr:row>
      <xdr:rowOff>104139</xdr:rowOff>
    </xdr:to>
    <xdr:cxnSp macro="">
      <xdr:nvCxnSpPr>
        <xdr:cNvPr id="436" name="直線コネクタ 435"/>
        <xdr:cNvCxnSpPr/>
      </xdr:nvCxnSpPr>
      <xdr:spPr>
        <a:xfrm>
          <a:off x="13893800" y="130337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8" name="テキスト ボックス 437"/>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76</xdr:row>
      <xdr:rowOff>3556</xdr:rowOff>
    </xdr:to>
    <xdr:cxnSp macro="">
      <xdr:nvCxnSpPr>
        <xdr:cNvPr id="439" name="直線コネクタ 438"/>
        <xdr:cNvCxnSpPr/>
      </xdr:nvCxnSpPr>
      <xdr:spPr>
        <a:xfrm>
          <a:off x="13004800" y="129468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3" name="テキスト ボックス 442"/>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169926</xdr:rowOff>
    </xdr:from>
    <xdr:to>
      <xdr:col>24</xdr:col>
      <xdr:colOff>82550</xdr:colOff>
      <xdr:row>76</xdr:row>
      <xdr:rowOff>100076</xdr:rowOff>
    </xdr:to>
    <xdr:sp macro="" textlink="">
      <xdr:nvSpPr>
        <xdr:cNvPr id="449" name="円/楕円 448"/>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15003</xdr:rowOff>
    </xdr:from>
    <xdr:ext cx="762000" cy="259045"/>
    <xdr:sp macro="" textlink="">
      <xdr:nvSpPr>
        <xdr:cNvPr id="450"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96774</xdr:rowOff>
    </xdr:from>
    <xdr:to>
      <xdr:col>22</xdr:col>
      <xdr:colOff>615950</xdr:colOff>
      <xdr:row>76</xdr:row>
      <xdr:rowOff>26924</xdr:rowOff>
    </xdr:to>
    <xdr:sp macro="" textlink="">
      <xdr:nvSpPr>
        <xdr:cNvPr id="451" name="円/楕円 450"/>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37101</xdr:rowOff>
    </xdr:from>
    <xdr:ext cx="736600" cy="259045"/>
    <xdr:sp macro="" textlink="">
      <xdr:nvSpPr>
        <xdr:cNvPr id="452" name="テキスト ボックス 451"/>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3" name="円/楕円 452"/>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4" name="テキスト ボックス 45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124206</xdr:rowOff>
    </xdr:from>
    <xdr:to>
      <xdr:col>20</xdr:col>
      <xdr:colOff>209550</xdr:colOff>
      <xdr:row>76</xdr:row>
      <xdr:rowOff>54356</xdr:rowOff>
    </xdr:to>
    <xdr:sp macro="" textlink="">
      <xdr:nvSpPr>
        <xdr:cNvPr id="455" name="円/楕円 454"/>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64533</xdr:rowOff>
    </xdr:from>
    <xdr:ext cx="762000" cy="259045"/>
    <xdr:sp macro="" textlink="">
      <xdr:nvSpPr>
        <xdr:cNvPr id="456" name="テキスト ボックス 455"/>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7" name="円/楕円 456"/>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8" name="テキスト ボックス 457"/>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鹿児島県長島町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125912</xdr:rowOff>
    </xdr:from>
    <xdr:to>
      <xdr:col>4</xdr:col>
      <xdr:colOff>1117600</xdr:colOff>
      <xdr:row>15</xdr:row>
      <xdr:rowOff>138615</xdr:rowOff>
    </xdr:to>
    <xdr:cxnSp macro="">
      <xdr:nvCxnSpPr>
        <xdr:cNvPr id="52" name="直線コネクタ 51"/>
        <xdr:cNvCxnSpPr/>
      </xdr:nvCxnSpPr>
      <xdr:spPr bwMode="auto">
        <a:xfrm>
          <a:off x="5003800" y="2745287"/>
          <a:ext cx="647700" cy="1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58083</xdr:rowOff>
    </xdr:from>
    <xdr:to>
      <xdr:col>4</xdr:col>
      <xdr:colOff>469900</xdr:colOff>
      <xdr:row>15</xdr:row>
      <xdr:rowOff>125912</xdr:rowOff>
    </xdr:to>
    <xdr:cxnSp macro="">
      <xdr:nvCxnSpPr>
        <xdr:cNvPr id="55" name="直線コネクタ 54"/>
        <xdr:cNvCxnSpPr/>
      </xdr:nvCxnSpPr>
      <xdr:spPr bwMode="auto">
        <a:xfrm>
          <a:off x="4305300" y="2677458"/>
          <a:ext cx="698500" cy="67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147716</xdr:rowOff>
    </xdr:from>
    <xdr:to>
      <xdr:col>3</xdr:col>
      <xdr:colOff>904875</xdr:colOff>
      <xdr:row>15</xdr:row>
      <xdr:rowOff>58083</xdr:rowOff>
    </xdr:to>
    <xdr:cxnSp macro="">
      <xdr:nvCxnSpPr>
        <xdr:cNvPr id="58" name="直線コネクタ 57"/>
        <xdr:cNvCxnSpPr/>
      </xdr:nvCxnSpPr>
      <xdr:spPr bwMode="auto">
        <a:xfrm>
          <a:off x="3606800" y="2595641"/>
          <a:ext cx="698500" cy="81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134555</xdr:rowOff>
    </xdr:from>
    <xdr:to>
      <xdr:col>3</xdr:col>
      <xdr:colOff>206375</xdr:colOff>
      <xdr:row>14</xdr:row>
      <xdr:rowOff>147716</xdr:rowOff>
    </xdr:to>
    <xdr:cxnSp macro="">
      <xdr:nvCxnSpPr>
        <xdr:cNvPr id="61" name="直線コネクタ 60"/>
        <xdr:cNvCxnSpPr/>
      </xdr:nvCxnSpPr>
      <xdr:spPr bwMode="auto">
        <a:xfrm>
          <a:off x="2908300" y="2582480"/>
          <a:ext cx="6985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87815</xdr:rowOff>
    </xdr:from>
    <xdr:to>
      <xdr:col>5</xdr:col>
      <xdr:colOff>34925</xdr:colOff>
      <xdr:row>16</xdr:row>
      <xdr:rowOff>17965</xdr:rowOff>
    </xdr:to>
    <xdr:sp macro="" textlink="">
      <xdr:nvSpPr>
        <xdr:cNvPr id="71" name="円/楕円 70"/>
        <xdr:cNvSpPr/>
      </xdr:nvSpPr>
      <xdr:spPr bwMode="auto">
        <a:xfrm>
          <a:off x="5600700" y="270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104342</xdr:rowOff>
    </xdr:from>
    <xdr:ext cx="762000" cy="259045"/>
    <xdr:sp macro="" textlink="">
      <xdr:nvSpPr>
        <xdr:cNvPr id="72" name="人口1人当たり決算額の推移該当値テキスト130"/>
        <xdr:cNvSpPr txBox="1"/>
      </xdr:nvSpPr>
      <xdr:spPr>
        <a:xfrm>
          <a:off x="5740400" y="255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138,308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75112</xdr:rowOff>
    </xdr:from>
    <xdr:to>
      <xdr:col>4</xdr:col>
      <xdr:colOff>520700</xdr:colOff>
      <xdr:row>16</xdr:row>
      <xdr:rowOff>5262</xdr:rowOff>
    </xdr:to>
    <xdr:sp macro="" textlink="">
      <xdr:nvSpPr>
        <xdr:cNvPr id="73" name="円/楕円 72"/>
        <xdr:cNvSpPr/>
      </xdr:nvSpPr>
      <xdr:spPr bwMode="auto">
        <a:xfrm>
          <a:off x="4953000" y="269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15439</xdr:rowOff>
    </xdr:from>
    <xdr:ext cx="736600" cy="259045"/>
    <xdr:sp macro="" textlink="">
      <xdr:nvSpPr>
        <xdr:cNvPr id="74" name="テキスト ボックス 73"/>
        <xdr:cNvSpPr txBox="1"/>
      </xdr:nvSpPr>
      <xdr:spPr>
        <a:xfrm>
          <a:off x="4622800" y="2463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139,475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7283</xdr:rowOff>
    </xdr:from>
    <xdr:to>
      <xdr:col>3</xdr:col>
      <xdr:colOff>955675</xdr:colOff>
      <xdr:row>15</xdr:row>
      <xdr:rowOff>108883</xdr:rowOff>
    </xdr:to>
    <xdr:sp macro="" textlink="">
      <xdr:nvSpPr>
        <xdr:cNvPr id="75" name="円/楕円 74"/>
        <xdr:cNvSpPr/>
      </xdr:nvSpPr>
      <xdr:spPr bwMode="auto">
        <a:xfrm>
          <a:off x="4254500" y="262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119060</xdr:rowOff>
    </xdr:from>
    <xdr:ext cx="762000" cy="259045"/>
    <xdr:sp macro="" textlink="">
      <xdr:nvSpPr>
        <xdr:cNvPr id="76" name="テキスト ボックス 75"/>
        <xdr:cNvSpPr txBox="1"/>
      </xdr:nvSpPr>
      <xdr:spPr>
        <a:xfrm>
          <a:off x="3924300" y="239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145,706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96916</xdr:rowOff>
    </xdr:from>
    <xdr:to>
      <xdr:col>3</xdr:col>
      <xdr:colOff>257175</xdr:colOff>
      <xdr:row>15</xdr:row>
      <xdr:rowOff>27066</xdr:rowOff>
    </xdr:to>
    <xdr:sp macro="" textlink="">
      <xdr:nvSpPr>
        <xdr:cNvPr id="77" name="円/楕円 76"/>
        <xdr:cNvSpPr/>
      </xdr:nvSpPr>
      <xdr:spPr bwMode="auto">
        <a:xfrm>
          <a:off x="3556000" y="254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37243</xdr:rowOff>
    </xdr:from>
    <xdr:ext cx="762000" cy="259045"/>
    <xdr:sp macro="" textlink="">
      <xdr:nvSpPr>
        <xdr:cNvPr id="78" name="テキスト ボックス 77"/>
        <xdr:cNvSpPr txBox="1"/>
      </xdr:nvSpPr>
      <xdr:spPr>
        <a:xfrm>
          <a:off x="3225800" y="231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153,222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83755</xdr:rowOff>
    </xdr:from>
    <xdr:to>
      <xdr:col>2</xdr:col>
      <xdr:colOff>692150</xdr:colOff>
      <xdr:row>15</xdr:row>
      <xdr:rowOff>13905</xdr:rowOff>
    </xdr:to>
    <xdr:sp macro="" textlink="">
      <xdr:nvSpPr>
        <xdr:cNvPr id="79" name="円/楕円 78"/>
        <xdr:cNvSpPr/>
      </xdr:nvSpPr>
      <xdr:spPr bwMode="auto">
        <a:xfrm>
          <a:off x="2857500" y="253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24082</xdr:rowOff>
    </xdr:from>
    <xdr:ext cx="762000" cy="259045"/>
    <xdr:sp macro="" textlink="">
      <xdr:nvSpPr>
        <xdr:cNvPr id="80" name="テキスト ボックス 79"/>
        <xdr:cNvSpPr txBox="1"/>
      </xdr:nvSpPr>
      <xdr:spPr>
        <a:xfrm>
          <a:off x="2527300" y="23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235166</xdr:rowOff>
    </xdr:from>
    <xdr:to>
      <xdr:col>4</xdr:col>
      <xdr:colOff>1117600</xdr:colOff>
      <xdr:row>35</xdr:row>
      <xdr:rowOff>289763</xdr:rowOff>
    </xdr:to>
    <xdr:cxnSp macro="">
      <xdr:nvCxnSpPr>
        <xdr:cNvPr id="114" name="直線コネクタ 113"/>
        <xdr:cNvCxnSpPr/>
      </xdr:nvCxnSpPr>
      <xdr:spPr bwMode="auto">
        <a:xfrm>
          <a:off x="5003800" y="6845516"/>
          <a:ext cx="6477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235166</xdr:rowOff>
    </xdr:from>
    <xdr:to>
      <xdr:col>4</xdr:col>
      <xdr:colOff>469900</xdr:colOff>
      <xdr:row>35</xdr:row>
      <xdr:rowOff>248386</xdr:rowOff>
    </xdr:to>
    <xdr:cxnSp macro="">
      <xdr:nvCxnSpPr>
        <xdr:cNvPr id="117" name="直線コネクタ 116"/>
        <xdr:cNvCxnSpPr/>
      </xdr:nvCxnSpPr>
      <xdr:spPr bwMode="auto">
        <a:xfrm flipV="1">
          <a:off x="4305300" y="6845516"/>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245052</xdr:rowOff>
    </xdr:from>
    <xdr:to>
      <xdr:col>3</xdr:col>
      <xdr:colOff>904875</xdr:colOff>
      <xdr:row>35</xdr:row>
      <xdr:rowOff>248386</xdr:rowOff>
    </xdr:to>
    <xdr:cxnSp macro="">
      <xdr:nvCxnSpPr>
        <xdr:cNvPr id="120" name="直線コネクタ 119"/>
        <xdr:cNvCxnSpPr/>
      </xdr:nvCxnSpPr>
      <xdr:spPr bwMode="auto">
        <a:xfrm>
          <a:off x="3606800" y="6855402"/>
          <a:ext cx="698500" cy="3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206763</xdr:rowOff>
    </xdr:from>
    <xdr:to>
      <xdr:col>3</xdr:col>
      <xdr:colOff>206375</xdr:colOff>
      <xdr:row>35</xdr:row>
      <xdr:rowOff>245052</xdr:rowOff>
    </xdr:to>
    <xdr:cxnSp macro="">
      <xdr:nvCxnSpPr>
        <xdr:cNvPr id="123" name="直線コネクタ 122"/>
        <xdr:cNvCxnSpPr/>
      </xdr:nvCxnSpPr>
      <xdr:spPr bwMode="auto">
        <a:xfrm>
          <a:off x="2908300" y="6817113"/>
          <a:ext cx="698500" cy="38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238963</xdr:rowOff>
    </xdr:from>
    <xdr:to>
      <xdr:col>5</xdr:col>
      <xdr:colOff>34925</xdr:colOff>
      <xdr:row>35</xdr:row>
      <xdr:rowOff>340563</xdr:rowOff>
    </xdr:to>
    <xdr:sp macro="" textlink="">
      <xdr:nvSpPr>
        <xdr:cNvPr id="133" name="円/楕円 132"/>
        <xdr:cNvSpPr/>
      </xdr:nvSpPr>
      <xdr:spPr bwMode="auto">
        <a:xfrm>
          <a:off x="5600700" y="684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211040</xdr:rowOff>
    </xdr:from>
    <xdr:ext cx="762000" cy="259045"/>
    <xdr:sp macro="" textlink="">
      <xdr:nvSpPr>
        <xdr:cNvPr id="134" name="人口1人当たり決算額の推移該当値テキスト445"/>
        <xdr:cNvSpPr txBox="1"/>
      </xdr:nvSpPr>
      <xdr:spPr>
        <a:xfrm>
          <a:off x="5740400" y="682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184366</xdr:rowOff>
    </xdr:from>
    <xdr:to>
      <xdr:col>4</xdr:col>
      <xdr:colOff>520700</xdr:colOff>
      <xdr:row>35</xdr:row>
      <xdr:rowOff>285966</xdr:rowOff>
    </xdr:to>
    <xdr:sp macro="" textlink="">
      <xdr:nvSpPr>
        <xdr:cNvPr id="135" name="円/楕円 134"/>
        <xdr:cNvSpPr/>
      </xdr:nvSpPr>
      <xdr:spPr bwMode="auto">
        <a:xfrm>
          <a:off x="4953000" y="679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270743</xdr:rowOff>
    </xdr:from>
    <xdr:ext cx="736600" cy="259045"/>
    <xdr:sp macro="" textlink="">
      <xdr:nvSpPr>
        <xdr:cNvPr id="136" name="テキスト ボックス 135"/>
        <xdr:cNvSpPr txBox="1"/>
      </xdr:nvSpPr>
      <xdr:spPr>
        <a:xfrm>
          <a:off x="4622800" y="688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197586</xdr:rowOff>
    </xdr:from>
    <xdr:to>
      <xdr:col>3</xdr:col>
      <xdr:colOff>955675</xdr:colOff>
      <xdr:row>35</xdr:row>
      <xdr:rowOff>299186</xdr:rowOff>
    </xdr:to>
    <xdr:sp macro="" textlink="">
      <xdr:nvSpPr>
        <xdr:cNvPr id="137" name="円/楕円 136"/>
        <xdr:cNvSpPr/>
      </xdr:nvSpPr>
      <xdr:spPr bwMode="auto">
        <a:xfrm>
          <a:off x="42545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283963</xdr:rowOff>
    </xdr:from>
    <xdr:ext cx="762000" cy="259045"/>
    <xdr:sp macro="" textlink="">
      <xdr:nvSpPr>
        <xdr:cNvPr id="138" name="テキスト ボックス 137"/>
        <xdr:cNvSpPr txBox="1"/>
      </xdr:nvSpPr>
      <xdr:spPr>
        <a:xfrm>
          <a:off x="3924300" y="68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194252</xdr:rowOff>
    </xdr:from>
    <xdr:to>
      <xdr:col>3</xdr:col>
      <xdr:colOff>257175</xdr:colOff>
      <xdr:row>35</xdr:row>
      <xdr:rowOff>295852</xdr:rowOff>
    </xdr:to>
    <xdr:sp macro="" textlink="">
      <xdr:nvSpPr>
        <xdr:cNvPr id="139" name="円/楕円 138"/>
        <xdr:cNvSpPr/>
      </xdr:nvSpPr>
      <xdr:spPr bwMode="auto">
        <a:xfrm>
          <a:off x="3556000" y="680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280629</xdr:rowOff>
    </xdr:from>
    <xdr:ext cx="762000" cy="259045"/>
    <xdr:sp macro="" textlink="">
      <xdr:nvSpPr>
        <xdr:cNvPr id="140" name="テキスト ボックス 139"/>
        <xdr:cNvSpPr txBox="1"/>
      </xdr:nvSpPr>
      <xdr:spPr>
        <a:xfrm>
          <a:off x="3225800" y="689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155963</xdr:rowOff>
    </xdr:from>
    <xdr:to>
      <xdr:col>2</xdr:col>
      <xdr:colOff>692150</xdr:colOff>
      <xdr:row>35</xdr:row>
      <xdr:rowOff>257563</xdr:rowOff>
    </xdr:to>
    <xdr:sp macro="" textlink="">
      <xdr:nvSpPr>
        <xdr:cNvPr id="141" name="円/楕円 140"/>
        <xdr:cNvSpPr/>
      </xdr:nvSpPr>
      <xdr:spPr bwMode="auto">
        <a:xfrm>
          <a:off x="2857500" y="676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242340</xdr:rowOff>
    </xdr:from>
    <xdr:ext cx="762000" cy="259045"/>
    <xdr:sp macro="" textlink="">
      <xdr:nvSpPr>
        <xdr:cNvPr id="142" name="テキスト ボックス 141"/>
        <xdr:cNvSpPr txBox="1"/>
      </xdr:nvSpPr>
      <xdr:spPr>
        <a:xfrm>
          <a:off x="2527300" y="685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標準財政規模に対する財政調整基金の残高は，平成２３年度において２００，０００千円積立てたことにより増加し，その後は横ばいである。実質収支額についても，ほぼ横ばい状態である。実質単年度収支については，今年度も黒字となっ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今後も，税収等の伸びは期待できないことから，中長期的な見通しにより健全な財政運営に努める。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本町においては，全ての会計で黒字となっている。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標準財政規模に対する黒字額の割合は，一般会計で１０．６９％，その他の会計で５．０１％，全ての会計で１５．７０％となっている。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今後においても，各会計で財政運営を見直し適正な運営・企業経営を行うよう努める。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元利償還金の額は，前年度と比較して１０百万円増加している。交付税算入率の高いものを優先的に借入れたことや繰上償還を実施したことにより，実質公債費比率の分子は年々減少傾向にあり，今年度は３６百万円減少し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今後も，計画的な借入や繰上償還の実施等により比率の改善に努める。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一般会計等に係る地方債の現在高は，平成２５年度に繰上償還を実施したことにより平成２５年度において一時的に減少したが，年々増加傾向にある。また，充当可能基金が２０４百万円増加，交付税算入率の高いものを優先的に借入れたことで基準財政需要額算入見込額が２９４百万円増加したものの，地方債残高や退職手当負担見込額が増加したために将来負担率の分子は増加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今後は，計画的な借入や繰上償還の実施，充当可能基金の積立等により将来負担比率の改善に努める。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11497854</v>
      </c>
      <c r="BO4" s="379"/>
      <c r="BP4" s="379"/>
      <c r="BQ4" s="379"/>
      <c r="BR4" s="379"/>
      <c r="BS4" s="379"/>
      <c r="BT4" s="379"/>
      <c r="BU4" s="380"/>
      <c r="BV4" s="378">
        <v>11346578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11.2</v>
      </c>
      <c r="CU4" s="556"/>
      <c r="CV4" s="556"/>
      <c r="CW4" s="556"/>
      <c r="CX4" s="556"/>
      <c r="CY4" s="556"/>
      <c r="CZ4" s="556"/>
      <c r="DA4" s="557"/>
      <c r="DB4" s="555">
        <v>9.8000000000000007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10601074</v>
      </c>
      <c r="BO5" s="384"/>
      <c r="BP5" s="384"/>
      <c r="BQ5" s="384"/>
      <c r="BR5" s="384"/>
      <c r="BS5" s="384"/>
      <c r="BT5" s="384"/>
      <c r="BU5" s="385"/>
      <c r="BV5" s="383">
        <v>10724143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88.1</v>
      </c>
      <c r="CU5" s="354"/>
      <c r="CV5" s="354"/>
      <c r="CW5" s="354"/>
      <c r="CX5" s="354"/>
      <c r="CY5" s="354"/>
      <c r="CZ5" s="354"/>
      <c r="DA5" s="355"/>
      <c r="DB5" s="353">
        <v>86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896780</v>
      </c>
      <c r="BO6" s="384"/>
      <c r="BP6" s="384"/>
      <c r="BQ6" s="384"/>
      <c r="BR6" s="384"/>
      <c r="BS6" s="384"/>
      <c r="BT6" s="384"/>
      <c r="BU6" s="385"/>
      <c r="BV6" s="383">
        <v>622435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92.8</v>
      </c>
      <c r="CU6" s="530"/>
      <c r="CV6" s="530"/>
      <c r="CW6" s="530"/>
      <c r="CX6" s="530"/>
      <c r="CY6" s="530"/>
      <c r="CZ6" s="530"/>
      <c r="DA6" s="531"/>
      <c r="DB6" s="529">
        <v>90.6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269716</v>
      </c>
      <c r="BO7" s="384"/>
      <c r="BP7" s="384"/>
      <c r="BQ7" s="384"/>
      <c r="BR7" s="384"/>
      <c r="BS7" s="384"/>
      <c r="BT7" s="384"/>
      <c r="BU7" s="385"/>
      <c r="BV7" s="383">
        <v>64091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5574830</v>
      </c>
      <c r="CU7" s="384"/>
      <c r="CV7" s="384"/>
      <c r="CW7" s="384"/>
      <c r="CX7" s="384"/>
      <c r="CY7" s="384"/>
      <c r="CZ7" s="384"/>
      <c r="DA7" s="385"/>
      <c r="DB7" s="383">
        <v>5676470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627064</v>
      </c>
      <c r="BO8" s="384"/>
      <c r="BP8" s="384"/>
      <c r="BQ8" s="384"/>
      <c r="BR8" s="384"/>
      <c r="BS8" s="384"/>
      <c r="BT8" s="384"/>
      <c r="BU8" s="385"/>
      <c r="BV8" s="383">
        <v>558344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11105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68720</v>
      </c>
      <c r="BO9" s="384"/>
      <c r="BP9" s="384"/>
      <c r="BQ9" s="384"/>
      <c r="BR9" s="384"/>
      <c r="BS9" s="384"/>
      <c r="BT9" s="384"/>
      <c r="BU9" s="385"/>
      <c r="BV9" s="383">
        <v>-5921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20.8</v>
      </c>
      <c r="CU9" s="354"/>
      <c r="CV9" s="354"/>
      <c r="CW9" s="354"/>
      <c r="CX9" s="354"/>
      <c r="CY9" s="354"/>
      <c r="CZ9" s="354"/>
      <c r="DA9" s="355"/>
      <c r="DB9" s="353">
        <v>23.5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11958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t="s">
        <v>105</v>
      </c>
      <c r="BO10" s="384"/>
      <c r="BP10" s="384"/>
      <c r="BQ10" s="384"/>
      <c r="BR10" s="384"/>
      <c r="BS10" s="384"/>
      <c r="BT10" s="384"/>
      <c r="BU10" s="385"/>
      <c r="BV10" s="383" t="s">
        <v>105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202347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11095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11039</v>
      </c>
      <c r="S13" s="485"/>
      <c r="T13" s="485"/>
      <c r="U13" s="485"/>
      <c r="V13" s="486"/>
      <c r="W13" s="472" t="s">
        <v>123</v>
      </c>
      <c r="X13" s="396"/>
      <c r="Y13" s="396"/>
      <c r="Z13" s="396"/>
      <c r="AA13" s="396"/>
      <c r="AB13" s="397"/>
      <c r="AC13" s="359">
        <v>2490</v>
      </c>
      <c r="AD13" s="360"/>
      <c r="AE13" s="360"/>
      <c r="AF13" s="360"/>
      <c r="AG13" s="361"/>
      <c r="AH13" s="359">
        <v>2774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68720</v>
      </c>
      <c r="BO13" s="384"/>
      <c r="BP13" s="384"/>
      <c r="BQ13" s="384"/>
      <c r="BR13" s="384"/>
      <c r="BS13" s="384"/>
      <c r="BT13" s="384"/>
      <c r="BU13" s="385"/>
      <c r="BV13" s="383">
        <v>196426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11237</v>
      </c>
      <c r="S14" s="485"/>
      <c r="T14" s="485"/>
      <c r="U14" s="485"/>
      <c r="V14" s="486"/>
      <c r="W14" s="487"/>
      <c r="X14" s="399"/>
      <c r="Y14" s="399"/>
      <c r="Z14" s="399"/>
      <c r="AA14" s="399"/>
      <c r="AB14" s="400"/>
      <c r="AC14" s="477">
        <v>43.3</v>
      </c>
      <c r="AD14" s="478"/>
      <c r="AE14" s="478"/>
      <c r="AF14" s="478"/>
      <c r="AG14" s="479"/>
      <c r="AH14" s="477">
        <v>43.8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11.7</v>
      </c>
      <c r="CU14" s="456"/>
      <c r="CV14" s="456"/>
      <c r="CW14" s="456"/>
      <c r="CX14" s="456"/>
      <c r="CY14" s="456"/>
      <c r="CZ14" s="456"/>
      <c r="DA14" s="457"/>
      <c r="DB14" s="488">
        <v>2.4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11177</v>
      </c>
      <c r="S15" s="485"/>
      <c r="T15" s="485"/>
      <c r="U15" s="485"/>
      <c r="V15" s="486"/>
      <c r="W15" s="472" t="s">
        <v>130</v>
      </c>
      <c r="X15" s="396"/>
      <c r="Y15" s="396"/>
      <c r="Z15" s="396"/>
      <c r="AA15" s="396"/>
      <c r="AB15" s="397"/>
      <c r="AC15" s="359">
        <v>1046</v>
      </c>
      <c r="AD15" s="360"/>
      <c r="AE15" s="360"/>
      <c r="AF15" s="360"/>
      <c r="AG15" s="361"/>
      <c r="AH15" s="359">
        <v>1255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820560</v>
      </c>
      <c r="BO15" s="379"/>
      <c r="BP15" s="379"/>
      <c r="BQ15" s="379"/>
      <c r="BR15" s="379"/>
      <c r="BS15" s="379"/>
      <c r="BT15" s="379"/>
      <c r="BU15" s="380"/>
      <c r="BV15" s="378">
        <v>819791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18.2</v>
      </c>
      <c r="AD16" s="478"/>
      <c r="AE16" s="478"/>
      <c r="AF16" s="478"/>
      <c r="AG16" s="479"/>
      <c r="AH16" s="477">
        <v>19.8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4517874</v>
      </c>
      <c r="BO16" s="384"/>
      <c r="BP16" s="384"/>
      <c r="BQ16" s="384"/>
      <c r="BR16" s="384"/>
      <c r="BS16" s="384"/>
      <c r="BT16" s="384"/>
      <c r="BU16" s="385"/>
      <c r="BV16" s="383">
        <v>4531472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2208</v>
      </c>
      <c r="AD17" s="360"/>
      <c r="AE17" s="360"/>
      <c r="AF17" s="360"/>
      <c r="AG17" s="361"/>
      <c r="AH17" s="359">
        <v>2298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1037052</v>
      </c>
      <c r="BO17" s="384"/>
      <c r="BP17" s="384"/>
      <c r="BQ17" s="384"/>
      <c r="BR17" s="384"/>
      <c r="BS17" s="384"/>
      <c r="BT17" s="384"/>
      <c r="BU17" s="385"/>
      <c r="BV17" s="383">
        <v>1052107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116.12</v>
      </c>
      <c r="M18" s="448"/>
      <c r="N18" s="448"/>
      <c r="O18" s="448"/>
      <c r="P18" s="448"/>
      <c r="Q18" s="448"/>
      <c r="R18" s="449"/>
      <c r="S18" s="449"/>
      <c r="T18" s="449"/>
      <c r="U18" s="449"/>
      <c r="V18" s="450"/>
      <c r="W18" s="464"/>
      <c r="X18" s="465"/>
      <c r="Y18" s="465"/>
      <c r="Z18" s="465"/>
      <c r="AA18" s="465"/>
      <c r="AB18" s="473"/>
      <c r="AC18" s="347">
        <v>38.4</v>
      </c>
      <c r="AD18" s="348"/>
      <c r="AE18" s="348"/>
      <c r="AF18" s="348"/>
      <c r="AG18" s="451"/>
      <c r="AH18" s="347">
        <v>36.299999999999997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4963089</v>
      </c>
      <c r="BO18" s="384"/>
      <c r="BP18" s="384"/>
      <c r="BQ18" s="384"/>
      <c r="BR18" s="384"/>
      <c r="BS18" s="384"/>
      <c r="BT18" s="384"/>
      <c r="BU18" s="385"/>
      <c r="BV18" s="383">
        <v>4895409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7362075</v>
      </c>
      <c r="BO19" s="384"/>
      <c r="BP19" s="384"/>
      <c r="BQ19" s="384"/>
      <c r="BR19" s="384"/>
      <c r="BS19" s="384"/>
      <c r="BT19" s="384"/>
      <c r="BU19" s="385"/>
      <c r="BV19" s="383">
        <v>7339569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4303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14204876</v>
      </c>
      <c r="BO23" s="384"/>
      <c r="BP23" s="384"/>
      <c r="BQ23" s="384"/>
      <c r="BR23" s="384"/>
      <c r="BS23" s="384"/>
      <c r="BT23" s="384"/>
      <c r="BU23" s="385"/>
      <c r="BV23" s="383">
        <v>13847686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7580</v>
      </c>
      <c r="R24" s="360"/>
      <c r="S24" s="360"/>
      <c r="T24" s="360"/>
      <c r="U24" s="360"/>
      <c r="V24" s="361"/>
      <c r="W24" s="425"/>
      <c r="X24" s="416"/>
      <c r="Y24" s="417"/>
      <c r="Z24" s="356" t="s">
        <v>154</v>
      </c>
      <c r="AA24" s="357"/>
      <c r="AB24" s="357"/>
      <c r="AC24" s="357"/>
      <c r="AD24" s="357"/>
      <c r="AE24" s="357"/>
      <c r="AF24" s="357"/>
      <c r="AG24" s="358"/>
      <c r="AH24" s="359">
        <v>129</v>
      </c>
      <c r="AI24" s="360"/>
      <c r="AJ24" s="360"/>
      <c r="AK24" s="360"/>
      <c r="AL24" s="361"/>
      <c r="AM24" s="359">
        <v>421185</v>
      </c>
      <c r="AN24" s="360"/>
      <c r="AO24" s="360"/>
      <c r="AP24" s="360"/>
      <c r="AQ24" s="360"/>
      <c r="AR24" s="361"/>
      <c r="AS24" s="359">
        <v>3265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11294677</v>
      </c>
      <c r="BO24" s="384"/>
      <c r="BP24" s="384"/>
      <c r="BQ24" s="384"/>
      <c r="BR24" s="384"/>
      <c r="BS24" s="384"/>
      <c r="BT24" s="384"/>
      <c r="BU24" s="385"/>
      <c r="BV24" s="383">
        <v>11260927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5970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35210</v>
      </c>
      <c r="BO25" s="379"/>
      <c r="BP25" s="379"/>
      <c r="BQ25" s="379"/>
      <c r="BR25" s="379"/>
      <c r="BS25" s="379"/>
      <c r="BT25" s="379"/>
      <c r="BU25" s="380"/>
      <c r="BV25" s="378">
        <v>53930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5660</v>
      </c>
      <c r="R26" s="360"/>
      <c r="S26" s="360"/>
      <c r="T26" s="360"/>
      <c r="U26" s="360"/>
      <c r="V26" s="361"/>
      <c r="W26" s="425"/>
      <c r="X26" s="416"/>
      <c r="Y26" s="417"/>
      <c r="Z26" s="356" t="s">
        <v>160</v>
      </c>
      <c r="AA26" s="438"/>
      <c r="AB26" s="438"/>
      <c r="AC26" s="438"/>
      <c r="AD26" s="438"/>
      <c r="AE26" s="438"/>
      <c r="AF26" s="438"/>
      <c r="AG26" s="439"/>
      <c r="AH26" s="359">
        <v>11</v>
      </c>
      <c r="AI26" s="360"/>
      <c r="AJ26" s="360"/>
      <c r="AK26" s="360"/>
      <c r="AL26" s="361"/>
      <c r="AM26" s="359">
        <v>35519</v>
      </c>
      <c r="AN26" s="360"/>
      <c r="AO26" s="360"/>
      <c r="AP26" s="360"/>
      <c r="AQ26" s="360"/>
      <c r="AR26" s="361"/>
      <c r="AS26" s="359">
        <v>3229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3030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19437</v>
      </c>
      <c r="AN27" s="360"/>
      <c r="AO27" s="360"/>
      <c r="AP27" s="360"/>
      <c r="AQ27" s="360"/>
      <c r="AR27" s="361"/>
      <c r="AS27" s="359">
        <v>3887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334471</v>
      </c>
      <c r="BO27" s="387"/>
      <c r="BP27" s="387"/>
      <c r="BQ27" s="387"/>
      <c r="BR27" s="387"/>
      <c r="BS27" s="387"/>
      <c r="BT27" s="387"/>
      <c r="BU27" s="388"/>
      <c r="BV27" s="386">
        <v>334471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900351</v>
      </c>
      <c r="BO28" s="379"/>
      <c r="BP28" s="379"/>
      <c r="BQ28" s="379"/>
      <c r="BR28" s="379"/>
      <c r="BS28" s="379"/>
      <c r="BT28" s="379"/>
      <c r="BU28" s="380"/>
      <c r="BV28" s="378">
        <v>900351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2270</v>
      </c>
      <c r="R29" s="360"/>
      <c r="S29" s="360"/>
      <c r="T29" s="360"/>
      <c r="U29" s="360"/>
      <c r="V29" s="361"/>
      <c r="W29" s="426"/>
      <c r="X29" s="427"/>
      <c r="Y29" s="428"/>
      <c r="Z29" s="356" t="s">
        <v>170</v>
      </c>
      <c r="AA29" s="357"/>
      <c r="AB29" s="357"/>
      <c r="AC29" s="357"/>
      <c r="AD29" s="357"/>
      <c r="AE29" s="357"/>
      <c r="AF29" s="357"/>
      <c r="AG29" s="358"/>
      <c r="AH29" s="359">
        <v>134</v>
      </c>
      <c r="AI29" s="360"/>
      <c r="AJ29" s="360"/>
      <c r="AK29" s="360"/>
      <c r="AL29" s="361"/>
      <c r="AM29" s="359">
        <v>440622</v>
      </c>
      <c r="AN29" s="360"/>
      <c r="AO29" s="360"/>
      <c r="AP29" s="360"/>
      <c r="AQ29" s="360"/>
      <c r="AR29" s="361"/>
      <c r="AS29" s="359">
        <v>3288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700000</v>
      </c>
      <c r="BO29" s="384"/>
      <c r="BP29" s="384"/>
      <c r="BQ29" s="384"/>
      <c r="BR29" s="384"/>
      <c r="BS29" s="384"/>
      <c r="BT29" s="384"/>
      <c r="BU29" s="385"/>
      <c r="BV29" s="383">
        <v>700000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3351146</v>
      </c>
      <c r="BO30" s="387"/>
      <c r="BP30" s="387"/>
      <c r="BQ30" s="387"/>
      <c r="BR30" s="387"/>
      <c r="BS30" s="387"/>
      <c r="BT30" s="387"/>
      <c r="BU30" s="388"/>
      <c r="BV30" s="386">
        <v>3132092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北薩広域行政事務組合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へき地診療施設特別会計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国民健康保険診療施設特別会計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諸浦港埠頭特別会計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阿久根地区消防組合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水産種苗供給特別会計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農業集落排水特別会計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鹿児島県後期高齢者医療広域連合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漁業集落環境整備特別会計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鹿児島県後期高齢者医療広域連合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介護サービス事業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IF('各会計、関係団体の財政状況及び健全化判断比率'!B37="","",'各会計、関係団体の財政状況及び健全化判断比率'!B37)</f>
        <v>特定地域生活排水処理特別会計</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鹿児島県市町村総合事務組合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IF('各会計、関係団体の財政状況及び健全化判断比率'!B38="","",'各会計、関係団体の財政状況及び健全化判断比率'!B38)</f>
        <v>太陽光発電特別会計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844049</v>
      </c>
      <c r="S5" s="639"/>
      <c r="T5" s="639"/>
      <c r="U5" s="639"/>
      <c r="V5" s="639"/>
      <c r="W5" s="639"/>
      <c r="X5" s="639"/>
      <c r="Y5" s="686"/>
      <c r="Z5" s="699">
        <v>7.3</v>
      </c>
      <c r="AA5" s="699"/>
      <c r="AB5" s="699"/>
      <c r="AC5" s="699"/>
      <c r="AD5" s="700">
        <v>844049</v>
      </c>
      <c r="AE5" s="700"/>
      <c r="AF5" s="700"/>
      <c r="AG5" s="700"/>
      <c r="AH5" s="700"/>
      <c r="AI5" s="700"/>
      <c r="AJ5" s="700"/>
      <c r="AK5" s="700"/>
      <c r="AL5" s="687">
        <v>15.8</v>
      </c>
      <c r="AM5" s="656"/>
      <c r="AN5" s="656"/>
      <c r="AO5" s="688"/>
      <c r="AP5" s="673" t="s">
        <v>208</v>
      </c>
      <c r="AQ5" s="674"/>
      <c r="AR5" s="674"/>
      <c r="AS5" s="674"/>
      <c r="AT5" s="674"/>
      <c r="AU5" s="674"/>
      <c r="AV5" s="674"/>
      <c r="AW5" s="674"/>
      <c r="AX5" s="674"/>
      <c r="AY5" s="674"/>
      <c r="AZ5" s="674"/>
      <c r="BA5" s="674"/>
      <c r="BB5" s="674"/>
      <c r="BC5" s="674"/>
      <c r="BD5" s="674"/>
      <c r="BE5" s="674"/>
      <c r="BF5" s="675"/>
      <c r="BG5" s="588">
        <v>842316</v>
      </c>
      <c r="BH5" s="589"/>
      <c r="BI5" s="589"/>
      <c r="BJ5" s="589"/>
      <c r="BK5" s="589"/>
      <c r="BL5" s="589"/>
      <c r="BM5" s="589"/>
      <c r="BN5" s="590"/>
      <c r="BO5" s="641">
        <v>99.8</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63828</v>
      </c>
      <c r="S6" s="589"/>
      <c r="T6" s="589"/>
      <c r="U6" s="589"/>
      <c r="V6" s="589"/>
      <c r="W6" s="589"/>
      <c r="X6" s="589"/>
      <c r="Y6" s="590"/>
      <c r="Z6" s="641">
        <v>0.6</v>
      </c>
      <c r="AA6" s="641"/>
      <c r="AB6" s="641"/>
      <c r="AC6" s="641"/>
      <c r="AD6" s="642">
        <v>63828</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842316</v>
      </c>
      <c r="BH6" s="589"/>
      <c r="BI6" s="589"/>
      <c r="BJ6" s="589"/>
      <c r="BK6" s="589"/>
      <c r="BL6" s="589"/>
      <c r="BM6" s="589"/>
      <c r="BN6" s="590"/>
      <c r="BO6" s="641">
        <v>99.8</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107797</v>
      </c>
      <c r="CS6" s="589"/>
      <c r="CT6" s="589"/>
      <c r="CU6" s="589"/>
      <c r="CV6" s="589"/>
      <c r="CW6" s="589"/>
      <c r="CX6" s="589"/>
      <c r="CY6" s="590"/>
      <c r="CZ6" s="641">
        <v>1</v>
      </c>
      <c r="DA6" s="641"/>
      <c r="DB6" s="641"/>
      <c r="DC6" s="641"/>
      <c r="DD6" s="594" t="s">
        <v>209</v>
      </c>
      <c r="DE6" s="589"/>
      <c r="DF6" s="589"/>
      <c r="DG6" s="589"/>
      <c r="DH6" s="589"/>
      <c r="DI6" s="589"/>
      <c r="DJ6" s="589"/>
      <c r="DK6" s="589"/>
      <c r="DL6" s="589"/>
      <c r="DM6" s="589"/>
      <c r="DN6" s="589"/>
      <c r="DO6" s="589"/>
      <c r="DP6" s="590"/>
      <c r="DQ6" s="594">
        <v>107797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1222</v>
      </c>
      <c r="S7" s="589"/>
      <c r="T7" s="589"/>
      <c r="U7" s="589"/>
      <c r="V7" s="589"/>
      <c r="W7" s="589"/>
      <c r="X7" s="589"/>
      <c r="Y7" s="590"/>
      <c r="Z7" s="641">
        <v>0</v>
      </c>
      <c r="AA7" s="641"/>
      <c r="AB7" s="641"/>
      <c r="AC7" s="641"/>
      <c r="AD7" s="642">
        <v>1222</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314034</v>
      </c>
      <c r="BH7" s="589"/>
      <c r="BI7" s="589"/>
      <c r="BJ7" s="589"/>
      <c r="BK7" s="589"/>
      <c r="BL7" s="589"/>
      <c r="BM7" s="589"/>
      <c r="BN7" s="590"/>
      <c r="BO7" s="641">
        <v>37.200000000000003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1215201</v>
      </c>
      <c r="CS7" s="589"/>
      <c r="CT7" s="589"/>
      <c r="CU7" s="589"/>
      <c r="CV7" s="589"/>
      <c r="CW7" s="589"/>
      <c r="CX7" s="589"/>
      <c r="CY7" s="590"/>
      <c r="CZ7" s="641">
        <v>11.5</v>
      </c>
      <c r="DA7" s="641"/>
      <c r="DB7" s="641"/>
      <c r="DC7" s="641"/>
      <c r="DD7" s="594">
        <v>142930</v>
      </c>
      <c r="DE7" s="589"/>
      <c r="DF7" s="589"/>
      <c r="DG7" s="589"/>
      <c r="DH7" s="589"/>
      <c r="DI7" s="589"/>
      <c r="DJ7" s="589"/>
      <c r="DK7" s="589"/>
      <c r="DL7" s="589"/>
      <c r="DM7" s="589"/>
      <c r="DN7" s="589"/>
      <c r="DO7" s="589"/>
      <c r="DP7" s="590"/>
      <c r="DQ7" s="594">
        <v>1087700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3484</v>
      </c>
      <c r="S8" s="589"/>
      <c r="T8" s="589"/>
      <c r="U8" s="589"/>
      <c r="V8" s="589"/>
      <c r="W8" s="589"/>
      <c r="X8" s="589"/>
      <c r="Y8" s="590"/>
      <c r="Z8" s="641">
        <v>0</v>
      </c>
      <c r="AA8" s="641"/>
      <c r="AB8" s="641"/>
      <c r="AC8" s="641"/>
      <c r="AD8" s="642">
        <v>3484</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13770</v>
      </c>
      <c r="BH8" s="589"/>
      <c r="BI8" s="589"/>
      <c r="BJ8" s="589"/>
      <c r="BK8" s="589"/>
      <c r="BL8" s="589"/>
      <c r="BM8" s="589"/>
      <c r="BN8" s="590"/>
      <c r="BO8" s="641">
        <v>1.6</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2371657</v>
      </c>
      <c r="CS8" s="589"/>
      <c r="CT8" s="589"/>
      <c r="CU8" s="589"/>
      <c r="CV8" s="589"/>
      <c r="CW8" s="589"/>
      <c r="CX8" s="589"/>
      <c r="CY8" s="590"/>
      <c r="CZ8" s="641">
        <v>22.4</v>
      </c>
      <c r="DA8" s="641"/>
      <c r="DB8" s="641"/>
      <c r="DC8" s="641"/>
      <c r="DD8" s="594">
        <v>14329</v>
      </c>
      <c r="DE8" s="589"/>
      <c r="DF8" s="589"/>
      <c r="DG8" s="589"/>
      <c r="DH8" s="589"/>
      <c r="DI8" s="589"/>
      <c r="DJ8" s="589"/>
      <c r="DK8" s="589"/>
      <c r="DL8" s="589"/>
      <c r="DM8" s="589"/>
      <c r="DN8" s="589"/>
      <c r="DO8" s="589"/>
      <c r="DP8" s="590"/>
      <c r="DQ8" s="594">
        <v>1188631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2380</v>
      </c>
      <c r="S9" s="589"/>
      <c r="T9" s="589"/>
      <c r="U9" s="589"/>
      <c r="V9" s="589"/>
      <c r="W9" s="589"/>
      <c r="X9" s="589"/>
      <c r="Y9" s="590"/>
      <c r="Z9" s="641">
        <v>0</v>
      </c>
      <c r="AA9" s="641"/>
      <c r="AB9" s="641"/>
      <c r="AC9" s="641"/>
      <c r="AD9" s="642">
        <v>2380</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243431</v>
      </c>
      <c r="BH9" s="589"/>
      <c r="BI9" s="589"/>
      <c r="BJ9" s="589"/>
      <c r="BK9" s="589"/>
      <c r="BL9" s="589"/>
      <c r="BM9" s="589"/>
      <c r="BN9" s="590"/>
      <c r="BO9" s="641">
        <v>28.8</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638554</v>
      </c>
      <c r="CS9" s="589"/>
      <c r="CT9" s="589"/>
      <c r="CU9" s="589"/>
      <c r="CV9" s="589"/>
      <c r="CW9" s="589"/>
      <c r="CX9" s="589"/>
      <c r="CY9" s="590"/>
      <c r="CZ9" s="641">
        <v>6</v>
      </c>
      <c r="DA9" s="641"/>
      <c r="DB9" s="641"/>
      <c r="DC9" s="641"/>
      <c r="DD9" s="594">
        <v>99389</v>
      </c>
      <c r="DE9" s="589"/>
      <c r="DF9" s="589"/>
      <c r="DG9" s="589"/>
      <c r="DH9" s="589"/>
      <c r="DI9" s="589"/>
      <c r="DJ9" s="589"/>
      <c r="DK9" s="589"/>
      <c r="DL9" s="589"/>
      <c r="DM9" s="589"/>
      <c r="DN9" s="589"/>
      <c r="DO9" s="589"/>
      <c r="DP9" s="590"/>
      <c r="DQ9" s="594">
        <v>413885</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105102</v>
      </c>
      <c r="S10" s="589"/>
      <c r="T10" s="589"/>
      <c r="U10" s="589"/>
      <c r="V10" s="589"/>
      <c r="W10" s="589"/>
      <c r="X10" s="589"/>
      <c r="Y10" s="590"/>
      <c r="Z10" s="641">
        <v>0.9</v>
      </c>
      <c r="AA10" s="641"/>
      <c r="AB10" s="641"/>
      <c r="AC10" s="641"/>
      <c r="AD10" s="642">
        <v>105102</v>
      </c>
      <c r="AE10" s="642"/>
      <c r="AF10" s="642"/>
      <c r="AG10" s="642"/>
      <c r="AH10" s="642"/>
      <c r="AI10" s="642"/>
      <c r="AJ10" s="642"/>
      <c r="AK10" s="642"/>
      <c r="AL10" s="611">
        <v>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19092</v>
      </c>
      <c r="BH10" s="589"/>
      <c r="BI10" s="589"/>
      <c r="BJ10" s="589"/>
      <c r="BK10" s="589"/>
      <c r="BL10" s="589"/>
      <c r="BM10" s="589"/>
      <c r="BN10" s="590"/>
      <c r="BO10" s="641">
        <v>2.2999999999999998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7397</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37741</v>
      </c>
      <c r="BH11" s="589"/>
      <c r="BI11" s="589"/>
      <c r="BJ11" s="589"/>
      <c r="BK11" s="589"/>
      <c r="BL11" s="589"/>
      <c r="BM11" s="589"/>
      <c r="BN11" s="590"/>
      <c r="BO11" s="641">
        <v>4.5</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1116495</v>
      </c>
      <c r="CS11" s="589"/>
      <c r="CT11" s="589"/>
      <c r="CU11" s="589"/>
      <c r="CV11" s="589"/>
      <c r="CW11" s="589"/>
      <c r="CX11" s="589"/>
      <c r="CY11" s="590"/>
      <c r="CZ11" s="641">
        <v>10.5</v>
      </c>
      <c r="DA11" s="641"/>
      <c r="DB11" s="641"/>
      <c r="DC11" s="641"/>
      <c r="DD11" s="594">
        <v>463818</v>
      </c>
      <c r="DE11" s="589"/>
      <c r="DF11" s="589"/>
      <c r="DG11" s="589"/>
      <c r="DH11" s="589"/>
      <c r="DI11" s="589"/>
      <c r="DJ11" s="589"/>
      <c r="DK11" s="589"/>
      <c r="DL11" s="589"/>
      <c r="DM11" s="589"/>
      <c r="DN11" s="589"/>
      <c r="DO11" s="589"/>
      <c r="DP11" s="590"/>
      <c r="DQ11" s="594">
        <v>615867</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427204</v>
      </c>
      <c r="BH12" s="589"/>
      <c r="BI12" s="589"/>
      <c r="BJ12" s="589"/>
      <c r="BK12" s="589"/>
      <c r="BL12" s="589"/>
      <c r="BM12" s="589"/>
      <c r="BN12" s="590"/>
      <c r="BO12" s="641">
        <v>50.6</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217821</v>
      </c>
      <c r="CS12" s="589"/>
      <c r="CT12" s="589"/>
      <c r="CU12" s="589"/>
      <c r="CV12" s="589"/>
      <c r="CW12" s="589"/>
      <c r="CX12" s="589"/>
      <c r="CY12" s="590"/>
      <c r="CZ12" s="641">
        <v>2.1</v>
      </c>
      <c r="DA12" s="641"/>
      <c r="DB12" s="641"/>
      <c r="DC12" s="641"/>
      <c r="DD12" s="594">
        <v>125502</v>
      </c>
      <c r="DE12" s="589"/>
      <c r="DF12" s="589"/>
      <c r="DG12" s="589"/>
      <c r="DH12" s="589"/>
      <c r="DI12" s="589"/>
      <c r="DJ12" s="589"/>
      <c r="DK12" s="589"/>
      <c r="DL12" s="589"/>
      <c r="DM12" s="589"/>
      <c r="DN12" s="589"/>
      <c r="DO12" s="589"/>
      <c r="DP12" s="590"/>
      <c r="DQ12" s="594">
        <v>208272</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4278</v>
      </c>
      <c r="S13" s="589"/>
      <c r="T13" s="589"/>
      <c r="U13" s="589"/>
      <c r="V13" s="589"/>
      <c r="W13" s="589"/>
      <c r="X13" s="589"/>
      <c r="Y13" s="590"/>
      <c r="Z13" s="641">
        <v>0</v>
      </c>
      <c r="AA13" s="641"/>
      <c r="AB13" s="641"/>
      <c r="AC13" s="641"/>
      <c r="AD13" s="642">
        <v>4278</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426897</v>
      </c>
      <c r="BH13" s="589"/>
      <c r="BI13" s="589"/>
      <c r="BJ13" s="589"/>
      <c r="BK13" s="589"/>
      <c r="BL13" s="589"/>
      <c r="BM13" s="589"/>
      <c r="BN13" s="590"/>
      <c r="BO13" s="641">
        <v>50.6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2133273</v>
      </c>
      <c r="CS13" s="589"/>
      <c r="CT13" s="589"/>
      <c r="CU13" s="589"/>
      <c r="CV13" s="589"/>
      <c r="CW13" s="589"/>
      <c r="CX13" s="589"/>
      <c r="CY13" s="590"/>
      <c r="CZ13" s="641">
        <v>20.100000000000001</v>
      </c>
      <c r="DA13" s="641"/>
      <c r="DB13" s="641"/>
      <c r="DC13" s="641"/>
      <c r="DD13" s="594">
        <v>1885003</v>
      </c>
      <c r="DE13" s="589"/>
      <c r="DF13" s="589"/>
      <c r="DG13" s="589"/>
      <c r="DH13" s="589"/>
      <c r="DI13" s="589"/>
      <c r="DJ13" s="589"/>
      <c r="DK13" s="589"/>
      <c r="DL13" s="589"/>
      <c r="DM13" s="589"/>
      <c r="DN13" s="589"/>
      <c r="DO13" s="589"/>
      <c r="DP13" s="590"/>
      <c r="DQ13" s="594">
        <v>383711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35310</v>
      </c>
      <c r="BH14" s="589"/>
      <c r="BI14" s="589"/>
      <c r="BJ14" s="589"/>
      <c r="BK14" s="589"/>
      <c r="BL14" s="589"/>
      <c r="BM14" s="589"/>
      <c r="BN14" s="590"/>
      <c r="BO14" s="641">
        <v>4.2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349498</v>
      </c>
      <c r="CS14" s="589"/>
      <c r="CT14" s="589"/>
      <c r="CU14" s="589"/>
      <c r="CV14" s="589"/>
      <c r="CW14" s="589"/>
      <c r="CX14" s="589"/>
      <c r="CY14" s="590"/>
      <c r="CZ14" s="641">
        <v>3.3</v>
      </c>
      <c r="DA14" s="641"/>
      <c r="DB14" s="641"/>
      <c r="DC14" s="641"/>
      <c r="DD14" s="594">
        <v>60720</v>
      </c>
      <c r="DE14" s="589"/>
      <c r="DF14" s="589"/>
      <c r="DG14" s="589"/>
      <c r="DH14" s="589"/>
      <c r="DI14" s="589"/>
      <c r="DJ14" s="589"/>
      <c r="DK14" s="589"/>
      <c r="DL14" s="589"/>
      <c r="DM14" s="589"/>
      <c r="DN14" s="589"/>
      <c r="DO14" s="589"/>
      <c r="DP14" s="590"/>
      <c r="DQ14" s="594">
        <v>297524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2243</v>
      </c>
      <c r="S15" s="589"/>
      <c r="T15" s="589"/>
      <c r="U15" s="589"/>
      <c r="V15" s="589"/>
      <c r="W15" s="589"/>
      <c r="X15" s="589"/>
      <c r="Y15" s="590"/>
      <c r="Z15" s="641">
        <v>0</v>
      </c>
      <c r="AA15" s="641"/>
      <c r="AB15" s="641"/>
      <c r="AC15" s="641"/>
      <c r="AD15" s="642">
        <v>2243</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65768</v>
      </c>
      <c r="BH15" s="589"/>
      <c r="BI15" s="589"/>
      <c r="BJ15" s="589"/>
      <c r="BK15" s="589"/>
      <c r="BL15" s="589"/>
      <c r="BM15" s="589"/>
      <c r="BN15" s="590"/>
      <c r="BO15" s="641">
        <v>7.8</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655227</v>
      </c>
      <c r="CS15" s="589"/>
      <c r="CT15" s="589"/>
      <c r="CU15" s="589"/>
      <c r="CV15" s="589"/>
      <c r="CW15" s="589"/>
      <c r="CX15" s="589"/>
      <c r="CY15" s="590"/>
      <c r="CZ15" s="641">
        <v>6.2</v>
      </c>
      <c r="DA15" s="641"/>
      <c r="DB15" s="641"/>
      <c r="DC15" s="641"/>
      <c r="DD15" s="594">
        <v>127841</v>
      </c>
      <c r="DE15" s="589"/>
      <c r="DF15" s="589"/>
      <c r="DG15" s="589"/>
      <c r="DH15" s="589"/>
      <c r="DI15" s="589"/>
      <c r="DJ15" s="589"/>
      <c r="DK15" s="589"/>
      <c r="DL15" s="589"/>
      <c r="DM15" s="589"/>
      <c r="DN15" s="589"/>
      <c r="DO15" s="589"/>
      <c r="DP15" s="590"/>
      <c r="DQ15" s="594">
        <v>548102</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4864157</v>
      </c>
      <c r="S16" s="589"/>
      <c r="T16" s="589"/>
      <c r="U16" s="589"/>
      <c r="V16" s="589"/>
      <c r="W16" s="589"/>
      <c r="X16" s="589"/>
      <c r="Y16" s="590"/>
      <c r="Z16" s="641">
        <v>42.3</v>
      </c>
      <c r="AA16" s="641"/>
      <c r="AB16" s="641"/>
      <c r="AC16" s="641"/>
      <c r="AD16" s="642">
        <v>4253592</v>
      </c>
      <c r="AE16" s="642"/>
      <c r="AF16" s="642"/>
      <c r="AG16" s="642"/>
      <c r="AH16" s="642"/>
      <c r="AI16" s="642"/>
      <c r="AJ16" s="642"/>
      <c r="AK16" s="642"/>
      <c r="AL16" s="611">
        <v>79.599999999999994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250470</v>
      </c>
      <c r="CS16" s="589"/>
      <c r="CT16" s="589"/>
      <c r="CU16" s="589"/>
      <c r="CV16" s="589"/>
      <c r="CW16" s="589"/>
      <c r="CX16" s="589"/>
      <c r="CY16" s="590"/>
      <c r="CZ16" s="641">
        <v>2.4</v>
      </c>
      <c r="DA16" s="641"/>
      <c r="DB16" s="641"/>
      <c r="DC16" s="641"/>
      <c r="DD16" s="594" t="s">
        <v>221</v>
      </c>
      <c r="DE16" s="589"/>
      <c r="DF16" s="589"/>
      <c r="DG16" s="589"/>
      <c r="DH16" s="589"/>
      <c r="DI16" s="589"/>
      <c r="DJ16" s="589"/>
      <c r="DK16" s="589"/>
      <c r="DL16" s="589"/>
      <c r="DM16" s="589"/>
      <c r="DN16" s="589"/>
      <c r="DO16" s="589"/>
      <c r="DP16" s="590"/>
      <c r="DQ16" s="594">
        <v>79394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4253592</v>
      </c>
      <c r="S17" s="589"/>
      <c r="T17" s="589"/>
      <c r="U17" s="589"/>
      <c r="V17" s="589"/>
      <c r="W17" s="589"/>
      <c r="X17" s="589"/>
      <c r="Y17" s="590"/>
      <c r="Z17" s="641">
        <v>37</v>
      </c>
      <c r="AA17" s="641"/>
      <c r="AB17" s="641"/>
      <c r="AC17" s="641"/>
      <c r="AD17" s="642">
        <v>4253592</v>
      </c>
      <c r="AE17" s="642"/>
      <c r="AF17" s="642"/>
      <c r="AG17" s="642"/>
      <c r="AH17" s="642"/>
      <c r="AI17" s="642"/>
      <c r="AJ17" s="642"/>
      <c r="AK17" s="642"/>
      <c r="AL17" s="611">
        <v>79.599999999999994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1537684</v>
      </c>
      <c r="CS17" s="589"/>
      <c r="CT17" s="589"/>
      <c r="CU17" s="589"/>
      <c r="CV17" s="589"/>
      <c r="CW17" s="589"/>
      <c r="CX17" s="589"/>
      <c r="CY17" s="590"/>
      <c r="CZ17" s="641">
        <v>14.5</v>
      </c>
      <c r="DA17" s="641"/>
      <c r="DB17" s="641"/>
      <c r="DC17" s="641"/>
      <c r="DD17" s="594" t="s">
        <v>221</v>
      </c>
      <c r="DE17" s="589"/>
      <c r="DF17" s="589"/>
      <c r="DG17" s="589"/>
      <c r="DH17" s="589"/>
      <c r="DI17" s="589"/>
      <c r="DJ17" s="589"/>
      <c r="DK17" s="589"/>
      <c r="DL17" s="589"/>
      <c r="DM17" s="589"/>
      <c r="DN17" s="589"/>
      <c r="DO17" s="589"/>
      <c r="DP17" s="590"/>
      <c r="DQ17" s="594">
        <v>1534412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610565</v>
      </c>
      <c r="S18" s="589"/>
      <c r="T18" s="589"/>
      <c r="U18" s="589"/>
      <c r="V18" s="589"/>
      <c r="W18" s="589"/>
      <c r="X18" s="589"/>
      <c r="Y18" s="590"/>
      <c r="Z18" s="641">
        <v>5.3</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1733</v>
      </c>
      <c r="BH19" s="589"/>
      <c r="BI19" s="589"/>
      <c r="BJ19" s="589"/>
      <c r="BK19" s="589"/>
      <c r="BL19" s="589"/>
      <c r="BM19" s="589"/>
      <c r="BN19" s="590"/>
      <c r="BO19" s="641">
        <v>0.2</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5890743</v>
      </c>
      <c r="S20" s="589"/>
      <c r="T20" s="589"/>
      <c r="U20" s="589"/>
      <c r="V20" s="589"/>
      <c r="W20" s="589"/>
      <c r="X20" s="589"/>
      <c r="Y20" s="590"/>
      <c r="Z20" s="641">
        <v>51.2</v>
      </c>
      <c r="AA20" s="641"/>
      <c r="AB20" s="641"/>
      <c r="AC20" s="641"/>
      <c r="AD20" s="642">
        <v>5280178</v>
      </c>
      <c r="AE20" s="642"/>
      <c r="AF20" s="642"/>
      <c r="AG20" s="642"/>
      <c r="AH20" s="642"/>
      <c r="AI20" s="642"/>
      <c r="AJ20" s="642"/>
      <c r="AK20" s="642"/>
      <c r="AL20" s="611">
        <v>98.8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1733</v>
      </c>
      <c r="BH20" s="589"/>
      <c r="BI20" s="589"/>
      <c r="BJ20" s="589"/>
      <c r="BK20" s="589"/>
      <c r="BL20" s="589"/>
      <c r="BM20" s="589"/>
      <c r="BN20" s="590"/>
      <c r="BO20" s="641">
        <v>0.2</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10601074</v>
      </c>
      <c r="CS20" s="589"/>
      <c r="CT20" s="589"/>
      <c r="CU20" s="589"/>
      <c r="CV20" s="589"/>
      <c r="CW20" s="589"/>
      <c r="CX20" s="589"/>
      <c r="CY20" s="590"/>
      <c r="CZ20" s="641">
        <v>100</v>
      </c>
      <c r="DA20" s="641"/>
      <c r="DB20" s="641"/>
      <c r="DC20" s="641"/>
      <c r="DD20" s="594">
        <v>2919532</v>
      </c>
      <c r="DE20" s="589"/>
      <c r="DF20" s="589"/>
      <c r="DG20" s="589"/>
      <c r="DH20" s="589"/>
      <c r="DI20" s="589"/>
      <c r="DJ20" s="589"/>
      <c r="DK20" s="589"/>
      <c r="DL20" s="589"/>
      <c r="DM20" s="589"/>
      <c r="DN20" s="589"/>
      <c r="DO20" s="589"/>
      <c r="DP20" s="590"/>
      <c r="DQ20" s="594">
        <v>6465295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1513</v>
      </c>
      <c r="S21" s="589"/>
      <c r="T21" s="589"/>
      <c r="U21" s="589"/>
      <c r="V21" s="589"/>
      <c r="W21" s="589"/>
      <c r="X21" s="589"/>
      <c r="Y21" s="590"/>
      <c r="Z21" s="641">
        <v>0</v>
      </c>
      <c r="AA21" s="641"/>
      <c r="AB21" s="641"/>
      <c r="AC21" s="641"/>
      <c r="AD21" s="642">
        <v>1513</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1733</v>
      </c>
      <c r="BH21" s="589"/>
      <c r="BI21" s="589"/>
      <c r="BJ21" s="589"/>
      <c r="BK21" s="589"/>
      <c r="BL21" s="589"/>
      <c r="BM21" s="589"/>
      <c r="BN21" s="590"/>
      <c r="BO21" s="641">
        <v>0.2</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163688</v>
      </c>
      <c r="S22" s="589"/>
      <c r="T22" s="589"/>
      <c r="U22" s="589"/>
      <c r="V22" s="589"/>
      <c r="W22" s="589"/>
      <c r="X22" s="589"/>
      <c r="Y22" s="590"/>
      <c r="Z22" s="641">
        <v>1.4</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44221</v>
      </c>
      <c r="S23" s="589"/>
      <c r="T23" s="589"/>
      <c r="U23" s="589"/>
      <c r="V23" s="589"/>
      <c r="W23" s="589"/>
      <c r="X23" s="589"/>
      <c r="Y23" s="590"/>
      <c r="Z23" s="641">
        <v>0.4</v>
      </c>
      <c r="AA23" s="641"/>
      <c r="AB23" s="641"/>
      <c r="AC23" s="641"/>
      <c r="AD23" s="642">
        <v>3234</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8023</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4338361</v>
      </c>
      <c r="CS24" s="639"/>
      <c r="CT24" s="639"/>
      <c r="CU24" s="639"/>
      <c r="CV24" s="639"/>
      <c r="CW24" s="639"/>
      <c r="CX24" s="639"/>
      <c r="CY24" s="686"/>
      <c r="CZ24" s="690">
        <v>40.9</v>
      </c>
      <c r="DA24" s="691"/>
      <c r="DB24" s="691"/>
      <c r="DC24" s="692"/>
      <c r="DD24" s="685">
        <v>3261065</v>
      </c>
      <c r="DE24" s="639"/>
      <c r="DF24" s="639"/>
      <c r="DG24" s="639"/>
      <c r="DH24" s="639"/>
      <c r="DI24" s="639"/>
      <c r="DJ24" s="639"/>
      <c r="DK24" s="686"/>
      <c r="DL24" s="685">
        <v>3159310</v>
      </c>
      <c r="DM24" s="639"/>
      <c r="DN24" s="639"/>
      <c r="DO24" s="639"/>
      <c r="DP24" s="639"/>
      <c r="DQ24" s="639"/>
      <c r="DR24" s="639"/>
      <c r="DS24" s="639"/>
      <c r="DT24" s="639"/>
      <c r="DU24" s="639"/>
      <c r="DV24" s="686"/>
      <c r="DW24" s="687">
        <v>56.1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1692574</v>
      </c>
      <c r="S25" s="589"/>
      <c r="T25" s="589"/>
      <c r="U25" s="589"/>
      <c r="V25" s="589"/>
      <c r="W25" s="589"/>
      <c r="X25" s="589"/>
      <c r="Y25" s="590"/>
      <c r="Z25" s="641">
        <v>14.7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1335018</v>
      </c>
      <c r="CS25" s="607"/>
      <c r="CT25" s="607"/>
      <c r="CU25" s="607"/>
      <c r="CV25" s="607"/>
      <c r="CW25" s="607"/>
      <c r="CX25" s="607"/>
      <c r="CY25" s="608"/>
      <c r="CZ25" s="591">
        <v>12.6</v>
      </c>
      <c r="DA25" s="609"/>
      <c r="DB25" s="609"/>
      <c r="DC25" s="610"/>
      <c r="DD25" s="594">
        <v>1246270</v>
      </c>
      <c r="DE25" s="607"/>
      <c r="DF25" s="607"/>
      <c r="DG25" s="607"/>
      <c r="DH25" s="607"/>
      <c r="DI25" s="607"/>
      <c r="DJ25" s="607"/>
      <c r="DK25" s="608"/>
      <c r="DL25" s="594">
        <v>1208832</v>
      </c>
      <c r="DM25" s="607"/>
      <c r="DN25" s="607"/>
      <c r="DO25" s="607"/>
      <c r="DP25" s="607"/>
      <c r="DQ25" s="607"/>
      <c r="DR25" s="607"/>
      <c r="DS25" s="607"/>
      <c r="DT25" s="607"/>
      <c r="DU25" s="607"/>
      <c r="DV25" s="608"/>
      <c r="DW25" s="611">
        <v>21.5</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789488</v>
      </c>
      <c r="CS26" s="589"/>
      <c r="CT26" s="589"/>
      <c r="CU26" s="589"/>
      <c r="CV26" s="589"/>
      <c r="CW26" s="589"/>
      <c r="CX26" s="589"/>
      <c r="CY26" s="590"/>
      <c r="CZ26" s="591">
        <v>7.4</v>
      </c>
      <c r="DA26" s="609"/>
      <c r="DB26" s="609"/>
      <c r="DC26" s="610"/>
      <c r="DD26" s="594">
        <v>728629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794034</v>
      </c>
      <c r="S27" s="589"/>
      <c r="T27" s="589"/>
      <c r="U27" s="589"/>
      <c r="V27" s="589"/>
      <c r="W27" s="589"/>
      <c r="X27" s="589"/>
      <c r="Y27" s="590"/>
      <c r="Z27" s="641">
        <v>6.9</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844049</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1465659</v>
      </c>
      <c r="CS27" s="607"/>
      <c r="CT27" s="607"/>
      <c r="CU27" s="607"/>
      <c r="CV27" s="607"/>
      <c r="CW27" s="607"/>
      <c r="CX27" s="607"/>
      <c r="CY27" s="608"/>
      <c r="CZ27" s="591">
        <v>13.8</v>
      </c>
      <c r="DA27" s="609"/>
      <c r="DB27" s="609"/>
      <c r="DC27" s="610"/>
      <c r="DD27" s="594">
        <v>480383</v>
      </c>
      <c r="DE27" s="607"/>
      <c r="DF27" s="607"/>
      <c r="DG27" s="607"/>
      <c r="DH27" s="607"/>
      <c r="DI27" s="607"/>
      <c r="DJ27" s="607"/>
      <c r="DK27" s="608"/>
      <c r="DL27" s="594">
        <v>416066</v>
      </c>
      <c r="DM27" s="607"/>
      <c r="DN27" s="607"/>
      <c r="DO27" s="607"/>
      <c r="DP27" s="607"/>
      <c r="DQ27" s="607"/>
      <c r="DR27" s="607"/>
      <c r="DS27" s="607"/>
      <c r="DT27" s="607"/>
      <c r="DU27" s="607"/>
      <c r="DV27" s="608"/>
      <c r="DW27" s="611">
        <v>7.4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249515</v>
      </c>
      <c r="S28" s="589"/>
      <c r="T28" s="589"/>
      <c r="U28" s="589"/>
      <c r="V28" s="589"/>
      <c r="W28" s="589"/>
      <c r="X28" s="589"/>
      <c r="Y28" s="590"/>
      <c r="Z28" s="641">
        <v>2.2000000000000002</v>
      </c>
      <c r="AA28" s="641"/>
      <c r="AB28" s="641"/>
      <c r="AC28" s="641"/>
      <c r="AD28" s="642">
        <v>60939</v>
      </c>
      <c r="AE28" s="642"/>
      <c r="AF28" s="642"/>
      <c r="AG28" s="642"/>
      <c r="AH28" s="642"/>
      <c r="AI28" s="642"/>
      <c r="AJ28" s="642"/>
      <c r="AK28" s="642"/>
      <c r="AL28" s="611">
        <v>1.1000000000000001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1537684</v>
      </c>
      <c r="CS28" s="589"/>
      <c r="CT28" s="589"/>
      <c r="CU28" s="589"/>
      <c r="CV28" s="589"/>
      <c r="CW28" s="589"/>
      <c r="CX28" s="589"/>
      <c r="CY28" s="590"/>
      <c r="CZ28" s="591">
        <v>14.5</v>
      </c>
      <c r="DA28" s="609"/>
      <c r="DB28" s="609"/>
      <c r="DC28" s="610"/>
      <c r="DD28" s="594">
        <v>1534412</v>
      </c>
      <c r="DE28" s="589"/>
      <c r="DF28" s="589"/>
      <c r="DG28" s="589"/>
      <c r="DH28" s="589"/>
      <c r="DI28" s="589"/>
      <c r="DJ28" s="589"/>
      <c r="DK28" s="590"/>
      <c r="DL28" s="594">
        <v>1534412</v>
      </c>
      <c r="DM28" s="589"/>
      <c r="DN28" s="589"/>
      <c r="DO28" s="589"/>
      <c r="DP28" s="589"/>
      <c r="DQ28" s="589"/>
      <c r="DR28" s="589"/>
      <c r="DS28" s="589"/>
      <c r="DT28" s="589"/>
      <c r="DU28" s="589"/>
      <c r="DV28" s="590"/>
      <c r="DW28" s="611">
        <v>27.3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16113</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1537556</v>
      </c>
      <c r="CS29" s="607"/>
      <c r="CT29" s="607"/>
      <c r="CU29" s="607"/>
      <c r="CV29" s="607"/>
      <c r="CW29" s="607"/>
      <c r="CX29" s="607"/>
      <c r="CY29" s="608"/>
      <c r="CZ29" s="591">
        <v>14.5</v>
      </c>
      <c r="DA29" s="609"/>
      <c r="DB29" s="609"/>
      <c r="DC29" s="610"/>
      <c r="DD29" s="594">
        <v>1534284</v>
      </c>
      <c r="DE29" s="607"/>
      <c r="DF29" s="607"/>
      <c r="DG29" s="607"/>
      <c r="DH29" s="607"/>
      <c r="DI29" s="607"/>
      <c r="DJ29" s="607"/>
      <c r="DK29" s="608"/>
      <c r="DL29" s="594">
        <v>1534284</v>
      </c>
      <c r="DM29" s="607"/>
      <c r="DN29" s="607"/>
      <c r="DO29" s="607"/>
      <c r="DP29" s="607"/>
      <c r="DQ29" s="607"/>
      <c r="DR29" s="607"/>
      <c r="DS29" s="607"/>
      <c r="DT29" s="607"/>
      <c r="DU29" s="607"/>
      <c r="DV29" s="608"/>
      <c r="DW29" s="611">
        <v>27.2</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137205</v>
      </c>
      <c r="S30" s="589"/>
      <c r="T30" s="589"/>
      <c r="U30" s="589"/>
      <c r="V30" s="589"/>
      <c r="W30" s="589"/>
      <c r="X30" s="589"/>
      <c r="Y30" s="590"/>
      <c r="Z30" s="641">
        <v>1.2</v>
      </c>
      <c r="AA30" s="641"/>
      <c r="AB30" s="641"/>
      <c r="AC30" s="641"/>
      <c r="AD30" s="642" t="s">
        <v>221</v>
      </c>
      <c r="AE30" s="642"/>
      <c r="AF30" s="642"/>
      <c r="AG30" s="642"/>
      <c r="AH30" s="642"/>
      <c r="AI30" s="642"/>
      <c r="AJ30" s="642"/>
      <c r="AK30" s="642"/>
      <c r="AL30" s="611" t="s">
        <v>221</v>
      </c>
      <c r="AM30" s="643"/>
      <c r="AN30" s="643"/>
      <c r="AO30" s="644"/>
      <c r="AP30" s="664" t="s">
        <v>291</v>
      </c>
      <c r="AQ30" s="665"/>
      <c r="AR30" s="665"/>
      <c r="AS30" s="665"/>
      <c r="AT30" s="670" t="s">
        <v>292</v>
      </c>
      <c r="AU30" s="182"/>
      <c r="AV30" s="182"/>
      <c r="AW30" s="182"/>
      <c r="AX30" s="673" t="s">
        <v>170</v>
      </c>
      <c r="AY30" s="674"/>
      <c r="AZ30" s="674"/>
      <c r="BA30" s="674"/>
      <c r="BB30" s="674"/>
      <c r="BC30" s="674"/>
      <c r="BD30" s="674"/>
      <c r="BE30" s="674"/>
      <c r="BF30" s="675"/>
      <c r="BG30" s="654">
        <v>98</v>
      </c>
      <c r="BH30" s="655"/>
      <c r="BI30" s="655"/>
      <c r="BJ30" s="655"/>
      <c r="BK30" s="655"/>
      <c r="BL30" s="655"/>
      <c r="BM30" s="656">
        <v>95.5</v>
      </c>
      <c r="BN30" s="655"/>
      <c r="BO30" s="655"/>
      <c r="BP30" s="655"/>
      <c r="BQ30" s="657"/>
      <c r="BR30" s="654">
        <v>97.8</v>
      </c>
      <c r="BS30" s="655"/>
      <c r="BT30" s="655"/>
      <c r="BU30" s="655"/>
      <c r="BV30" s="655"/>
      <c r="BW30" s="655"/>
      <c r="BX30" s="656">
        <v>95.3</v>
      </c>
      <c r="BY30" s="655"/>
      <c r="BZ30" s="655"/>
      <c r="CA30" s="655"/>
      <c r="CB30" s="657"/>
      <c r="CD30" s="660"/>
      <c r="CE30" s="661"/>
      <c r="CF30" s="625" t="s">
        <v>293</v>
      </c>
      <c r="CG30" s="622"/>
      <c r="CH30" s="622"/>
      <c r="CI30" s="622"/>
      <c r="CJ30" s="622"/>
      <c r="CK30" s="622"/>
      <c r="CL30" s="622"/>
      <c r="CM30" s="622"/>
      <c r="CN30" s="622"/>
      <c r="CO30" s="622"/>
      <c r="CP30" s="622"/>
      <c r="CQ30" s="623"/>
      <c r="CR30" s="588">
        <v>1384110</v>
      </c>
      <c r="CS30" s="589"/>
      <c r="CT30" s="589"/>
      <c r="CU30" s="589"/>
      <c r="CV30" s="589"/>
      <c r="CW30" s="589"/>
      <c r="CX30" s="589"/>
      <c r="CY30" s="590"/>
      <c r="CZ30" s="591">
        <v>13.1</v>
      </c>
      <c r="DA30" s="609"/>
      <c r="DB30" s="609"/>
      <c r="DC30" s="610"/>
      <c r="DD30" s="594">
        <v>1381307</v>
      </c>
      <c r="DE30" s="589"/>
      <c r="DF30" s="589"/>
      <c r="DG30" s="589"/>
      <c r="DH30" s="589"/>
      <c r="DI30" s="589"/>
      <c r="DJ30" s="589"/>
      <c r="DK30" s="590"/>
      <c r="DL30" s="594">
        <v>1381307</v>
      </c>
      <c r="DM30" s="589"/>
      <c r="DN30" s="589"/>
      <c r="DO30" s="589"/>
      <c r="DP30" s="589"/>
      <c r="DQ30" s="589"/>
      <c r="DR30" s="589"/>
      <c r="DS30" s="589"/>
      <c r="DT30" s="589"/>
      <c r="DU30" s="589"/>
      <c r="DV30" s="590"/>
      <c r="DW30" s="611">
        <v>24.5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622435</v>
      </c>
      <c r="S31" s="589"/>
      <c r="T31" s="589"/>
      <c r="U31" s="589"/>
      <c r="V31" s="589"/>
      <c r="W31" s="589"/>
      <c r="X31" s="589"/>
      <c r="Y31" s="590"/>
      <c r="Z31" s="641">
        <v>5.4</v>
      </c>
      <c r="AA31" s="641"/>
      <c r="AB31" s="641"/>
      <c r="AC31" s="641"/>
      <c r="AD31" s="642" t="s">
        <v>221</v>
      </c>
      <c r="AE31" s="642"/>
      <c r="AF31" s="642"/>
      <c r="AG31" s="642"/>
      <c r="AH31" s="642"/>
      <c r="AI31" s="642"/>
      <c r="AJ31" s="642"/>
      <c r="AK31" s="642"/>
      <c r="AL31" s="611" t="s">
        <v>221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97.4</v>
      </c>
      <c r="BN31" s="653"/>
      <c r="BO31" s="653"/>
      <c r="BP31" s="653"/>
      <c r="BQ31" s="617"/>
      <c r="BR31" s="652">
        <v>98.9</v>
      </c>
      <c r="BS31" s="607"/>
      <c r="BT31" s="607"/>
      <c r="BU31" s="607"/>
      <c r="BV31" s="607"/>
      <c r="BW31" s="607"/>
      <c r="BX31" s="643">
        <v>97.1</v>
      </c>
      <c r="BY31" s="653"/>
      <c r="BZ31" s="653"/>
      <c r="CA31" s="653"/>
      <c r="CB31" s="617"/>
      <c r="CD31" s="660"/>
      <c r="CE31" s="661"/>
      <c r="CF31" s="625" t="s">
        <v>297</v>
      </c>
      <c r="CG31" s="622"/>
      <c r="CH31" s="622"/>
      <c r="CI31" s="622"/>
      <c r="CJ31" s="622"/>
      <c r="CK31" s="622"/>
      <c r="CL31" s="622"/>
      <c r="CM31" s="622"/>
      <c r="CN31" s="622"/>
      <c r="CO31" s="622"/>
      <c r="CP31" s="622"/>
      <c r="CQ31" s="623"/>
      <c r="CR31" s="588">
        <v>153446</v>
      </c>
      <c r="CS31" s="607"/>
      <c r="CT31" s="607"/>
      <c r="CU31" s="607"/>
      <c r="CV31" s="607"/>
      <c r="CW31" s="607"/>
      <c r="CX31" s="607"/>
      <c r="CY31" s="608"/>
      <c r="CZ31" s="591">
        <v>1.4</v>
      </c>
      <c r="DA31" s="609"/>
      <c r="DB31" s="609"/>
      <c r="DC31" s="610"/>
      <c r="DD31" s="594">
        <v>152977</v>
      </c>
      <c r="DE31" s="607"/>
      <c r="DF31" s="607"/>
      <c r="DG31" s="607"/>
      <c r="DH31" s="607"/>
      <c r="DI31" s="607"/>
      <c r="DJ31" s="607"/>
      <c r="DK31" s="608"/>
      <c r="DL31" s="594">
        <v>152977</v>
      </c>
      <c r="DM31" s="607"/>
      <c r="DN31" s="607"/>
      <c r="DO31" s="607"/>
      <c r="DP31" s="607"/>
      <c r="DQ31" s="607"/>
      <c r="DR31" s="607"/>
      <c r="DS31" s="607"/>
      <c r="DT31" s="607"/>
      <c r="DU31" s="607"/>
      <c r="DV31" s="608"/>
      <c r="DW31" s="611">
        <v>2.7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136490</v>
      </c>
      <c r="S32" s="589"/>
      <c r="T32" s="589"/>
      <c r="U32" s="589"/>
      <c r="V32" s="589"/>
      <c r="W32" s="589"/>
      <c r="X32" s="589"/>
      <c r="Y32" s="590"/>
      <c r="Z32" s="641">
        <v>1.2</v>
      </c>
      <c r="AA32" s="641"/>
      <c r="AB32" s="641"/>
      <c r="AC32" s="641"/>
      <c r="AD32" s="642">
        <v>664</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96.8</v>
      </c>
      <c r="BH32" s="573"/>
      <c r="BI32" s="573"/>
      <c r="BJ32" s="573"/>
      <c r="BK32" s="573"/>
      <c r="BL32" s="573"/>
      <c r="BM32" s="636">
        <v>93.6</v>
      </c>
      <c r="BN32" s="573"/>
      <c r="BO32" s="573"/>
      <c r="BP32" s="573"/>
      <c r="BQ32" s="630"/>
      <c r="BR32" s="651">
        <v>96.8</v>
      </c>
      <c r="BS32" s="573"/>
      <c r="BT32" s="573"/>
      <c r="BU32" s="573"/>
      <c r="BV32" s="573"/>
      <c r="BW32" s="573"/>
      <c r="BX32" s="636">
        <v>93.5</v>
      </c>
      <c r="BY32" s="573"/>
      <c r="BZ32" s="573"/>
      <c r="CA32" s="573"/>
      <c r="CB32" s="630"/>
      <c r="CD32" s="662"/>
      <c r="CE32" s="663"/>
      <c r="CF32" s="625" t="s">
        <v>300</v>
      </c>
      <c r="CG32" s="622"/>
      <c r="CH32" s="622"/>
      <c r="CI32" s="622"/>
      <c r="CJ32" s="622"/>
      <c r="CK32" s="622"/>
      <c r="CL32" s="622"/>
      <c r="CM32" s="622"/>
      <c r="CN32" s="622"/>
      <c r="CO32" s="622"/>
      <c r="CP32" s="622"/>
      <c r="CQ32" s="623"/>
      <c r="CR32" s="588">
        <v>128</v>
      </c>
      <c r="CS32" s="589"/>
      <c r="CT32" s="589"/>
      <c r="CU32" s="589"/>
      <c r="CV32" s="589"/>
      <c r="CW32" s="589"/>
      <c r="CX32" s="589"/>
      <c r="CY32" s="590"/>
      <c r="CZ32" s="591">
        <v>0</v>
      </c>
      <c r="DA32" s="609"/>
      <c r="DB32" s="609"/>
      <c r="DC32" s="610"/>
      <c r="DD32" s="594">
        <v>128</v>
      </c>
      <c r="DE32" s="589"/>
      <c r="DF32" s="589"/>
      <c r="DG32" s="589"/>
      <c r="DH32" s="589"/>
      <c r="DI32" s="589"/>
      <c r="DJ32" s="589"/>
      <c r="DK32" s="590"/>
      <c r="DL32" s="594">
        <v>128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1741300</v>
      </c>
      <c r="S33" s="589"/>
      <c r="T33" s="589"/>
      <c r="U33" s="589"/>
      <c r="V33" s="589"/>
      <c r="W33" s="589"/>
      <c r="X33" s="589"/>
      <c r="Y33" s="590"/>
      <c r="Z33" s="641">
        <v>15.1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3092711</v>
      </c>
      <c r="CS33" s="607"/>
      <c r="CT33" s="607"/>
      <c r="CU33" s="607"/>
      <c r="CV33" s="607"/>
      <c r="CW33" s="607"/>
      <c r="CX33" s="607"/>
      <c r="CY33" s="608"/>
      <c r="CZ33" s="591">
        <v>29.2</v>
      </c>
      <c r="DA33" s="609"/>
      <c r="DB33" s="609"/>
      <c r="DC33" s="610"/>
      <c r="DD33" s="594">
        <v>2539489</v>
      </c>
      <c r="DE33" s="607"/>
      <c r="DF33" s="607"/>
      <c r="DG33" s="607"/>
      <c r="DH33" s="607"/>
      <c r="DI33" s="607"/>
      <c r="DJ33" s="607"/>
      <c r="DK33" s="608"/>
      <c r="DL33" s="594">
        <v>1803779</v>
      </c>
      <c r="DM33" s="607"/>
      <c r="DN33" s="607"/>
      <c r="DO33" s="607"/>
      <c r="DP33" s="607"/>
      <c r="DQ33" s="607"/>
      <c r="DR33" s="607"/>
      <c r="DS33" s="607"/>
      <c r="DT33" s="607"/>
      <c r="DU33" s="607"/>
      <c r="DV33" s="608"/>
      <c r="DW33" s="611">
        <v>32</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1106480</v>
      </c>
      <c r="CS34" s="589"/>
      <c r="CT34" s="589"/>
      <c r="CU34" s="589"/>
      <c r="CV34" s="589"/>
      <c r="CW34" s="589"/>
      <c r="CX34" s="589"/>
      <c r="CY34" s="590"/>
      <c r="CZ34" s="591">
        <v>10.4</v>
      </c>
      <c r="DA34" s="609"/>
      <c r="DB34" s="609"/>
      <c r="DC34" s="610"/>
      <c r="DD34" s="594">
        <v>893676</v>
      </c>
      <c r="DE34" s="589"/>
      <c r="DF34" s="589"/>
      <c r="DG34" s="589"/>
      <c r="DH34" s="589"/>
      <c r="DI34" s="589"/>
      <c r="DJ34" s="589"/>
      <c r="DK34" s="590"/>
      <c r="DL34" s="594">
        <v>728055</v>
      </c>
      <c r="DM34" s="589"/>
      <c r="DN34" s="589"/>
      <c r="DO34" s="589"/>
      <c r="DP34" s="589"/>
      <c r="DQ34" s="589"/>
      <c r="DR34" s="589"/>
      <c r="DS34" s="589"/>
      <c r="DT34" s="589"/>
      <c r="DU34" s="589"/>
      <c r="DV34" s="590"/>
      <c r="DW34" s="611">
        <v>12.9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284100</v>
      </c>
      <c r="S35" s="589"/>
      <c r="T35" s="589"/>
      <c r="U35" s="589"/>
      <c r="V35" s="589"/>
      <c r="W35" s="589"/>
      <c r="X35" s="589"/>
      <c r="Y35" s="590"/>
      <c r="Z35" s="641">
        <v>2.5</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755343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180884</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91625</v>
      </c>
      <c r="CS35" s="607"/>
      <c r="CT35" s="607"/>
      <c r="CU35" s="607"/>
      <c r="CV35" s="607"/>
      <c r="CW35" s="607"/>
      <c r="CX35" s="607"/>
      <c r="CY35" s="608"/>
      <c r="CZ35" s="591">
        <v>0.9</v>
      </c>
      <c r="DA35" s="609"/>
      <c r="DB35" s="609"/>
      <c r="DC35" s="610"/>
      <c r="DD35" s="594">
        <v>73226</v>
      </c>
      <c r="DE35" s="607"/>
      <c r="DF35" s="607"/>
      <c r="DG35" s="607"/>
      <c r="DH35" s="607"/>
      <c r="DI35" s="607"/>
      <c r="DJ35" s="607"/>
      <c r="DK35" s="608"/>
      <c r="DL35" s="594">
        <v>73226</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11497854</v>
      </c>
      <c r="S36" s="629"/>
      <c r="T36" s="629"/>
      <c r="U36" s="629"/>
      <c r="V36" s="629"/>
      <c r="W36" s="629"/>
      <c r="X36" s="629"/>
      <c r="Y36" s="632"/>
      <c r="Z36" s="633">
        <v>100</v>
      </c>
      <c r="AA36" s="633"/>
      <c r="AB36" s="633"/>
      <c r="AC36" s="633"/>
      <c r="AD36" s="634">
        <v>5346528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81834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21098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779104</v>
      </c>
      <c r="CS36" s="589"/>
      <c r="CT36" s="589"/>
      <c r="CU36" s="589"/>
      <c r="CV36" s="589"/>
      <c r="CW36" s="589"/>
      <c r="CX36" s="589"/>
      <c r="CY36" s="590"/>
      <c r="CZ36" s="591">
        <v>7.3</v>
      </c>
      <c r="DA36" s="609"/>
      <c r="DB36" s="609"/>
      <c r="DC36" s="610"/>
      <c r="DD36" s="594">
        <v>583148</v>
      </c>
      <c r="DE36" s="589"/>
      <c r="DF36" s="589"/>
      <c r="DG36" s="589"/>
      <c r="DH36" s="589"/>
      <c r="DI36" s="589"/>
      <c r="DJ36" s="589"/>
      <c r="DK36" s="590"/>
      <c r="DL36" s="594">
        <v>456100</v>
      </c>
      <c r="DM36" s="589"/>
      <c r="DN36" s="589"/>
      <c r="DO36" s="589"/>
      <c r="DP36" s="589"/>
      <c r="DQ36" s="589"/>
      <c r="DR36" s="589"/>
      <c r="DS36" s="589"/>
      <c r="DT36" s="589"/>
      <c r="DU36" s="589"/>
      <c r="DV36" s="590"/>
      <c r="DW36" s="611">
        <v>8.1</v>
      </c>
      <c r="DX36" s="612"/>
      <c r="DY36" s="612"/>
      <c r="DZ36" s="612"/>
      <c r="EA36" s="612"/>
      <c r="EB36" s="612"/>
      <c r="EC36" s="613"/>
    </row>
    <row r="37" spans="2:133" ht="11.25" customHeight="1">
      <c r="AQ37" s="614" t="s">
        <v>315</v>
      </c>
      <c r="AR37" s="615"/>
      <c r="AS37" s="615"/>
      <c r="AT37" s="615"/>
      <c r="AU37" s="615"/>
      <c r="AV37" s="615"/>
      <c r="AW37" s="615"/>
      <c r="AX37" s="615"/>
      <c r="AY37" s="616"/>
      <c r="AZ37" s="588">
        <v>43453</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1986</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311720</v>
      </c>
      <c r="CS37" s="607"/>
      <c r="CT37" s="607"/>
      <c r="CU37" s="607"/>
      <c r="CV37" s="607"/>
      <c r="CW37" s="607"/>
      <c r="CX37" s="607"/>
      <c r="CY37" s="608"/>
      <c r="CZ37" s="591">
        <v>2.9</v>
      </c>
      <c r="DA37" s="609"/>
      <c r="DB37" s="609"/>
      <c r="DC37" s="610"/>
      <c r="DD37" s="594">
        <v>309620</v>
      </c>
      <c r="DE37" s="607"/>
      <c r="DF37" s="607"/>
      <c r="DG37" s="607"/>
      <c r="DH37" s="607"/>
      <c r="DI37" s="607"/>
      <c r="DJ37" s="607"/>
      <c r="DK37" s="608"/>
      <c r="DL37" s="594">
        <v>303411</v>
      </c>
      <c r="DM37" s="607"/>
      <c r="DN37" s="607"/>
      <c r="DO37" s="607"/>
      <c r="DP37" s="607"/>
      <c r="DQ37" s="607"/>
      <c r="DR37" s="607"/>
      <c r="DS37" s="607"/>
      <c r="DT37" s="607"/>
      <c r="DU37" s="607"/>
      <c r="DV37" s="608"/>
      <c r="DW37" s="611">
        <v>5.4</v>
      </c>
      <c r="DX37" s="612"/>
      <c r="DY37" s="612"/>
      <c r="DZ37" s="612"/>
      <c r="EA37" s="612"/>
      <c r="EB37" s="612"/>
      <c r="EC37" s="613"/>
    </row>
    <row r="38" spans="2:133" ht="11.25" customHeight="1">
      <c r="AQ38" s="614" t="s">
        <v>318</v>
      </c>
      <c r="AR38" s="615"/>
      <c r="AS38" s="615"/>
      <c r="AT38" s="615"/>
      <c r="AU38" s="615"/>
      <c r="AV38" s="615"/>
      <c r="AW38" s="615"/>
      <c r="AX38" s="615"/>
      <c r="AY38" s="616"/>
      <c r="AZ38" s="588" t="s">
        <v>221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4003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755343</v>
      </c>
      <c r="CS38" s="589"/>
      <c r="CT38" s="589"/>
      <c r="CU38" s="589"/>
      <c r="CV38" s="589"/>
      <c r="CW38" s="589"/>
      <c r="CX38" s="589"/>
      <c r="CY38" s="590"/>
      <c r="CZ38" s="591">
        <v>7.1</v>
      </c>
      <c r="DA38" s="609"/>
      <c r="DB38" s="609"/>
      <c r="DC38" s="610"/>
      <c r="DD38" s="594">
        <v>632836</v>
      </c>
      <c r="DE38" s="589"/>
      <c r="DF38" s="589"/>
      <c r="DG38" s="589"/>
      <c r="DH38" s="589"/>
      <c r="DI38" s="589"/>
      <c r="DJ38" s="589"/>
      <c r="DK38" s="590"/>
      <c r="DL38" s="594">
        <v>546398</v>
      </c>
      <c r="DM38" s="589"/>
      <c r="DN38" s="589"/>
      <c r="DO38" s="589"/>
      <c r="DP38" s="589"/>
      <c r="DQ38" s="589"/>
      <c r="DR38" s="589"/>
      <c r="DS38" s="589"/>
      <c r="DT38" s="589"/>
      <c r="DU38" s="589"/>
      <c r="DV38" s="590"/>
      <c r="DW38" s="611">
        <v>9.6999999999999993</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356259</v>
      </c>
      <c r="CS39" s="607"/>
      <c r="CT39" s="607"/>
      <c r="CU39" s="607"/>
      <c r="CV39" s="607"/>
      <c r="CW39" s="607"/>
      <c r="CX39" s="607"/>
      <c r="CY39" s="608"/>
      <c r="CZ39" s="591">
        <v>3.4</v>
      </c>
      <c r="DA39" s="609"/>
      <c r="DB39" s="609"/>
      <c r="DC39" s="610"/>
      <c r="DD39" s="594">
        <v>352703</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170745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174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3900</v>
      </c>
      <c r="CS40" s="589"/>
      <c r="CT40" s="589"/>
      <c r="CU40" s="589"/>
      <c r="CV40" s="589"/>
      <c r="CW40" s="589"/>
      <c r="CX40" s="589"/>
      <c r="CY40" s="590"/>
      <c r="CZ40" s="591">
        <v>0</v>
      </c>
      <c r="DA40" s="609"/>
      <c r="DB40" s="609"/>
      <c r="DC40" s="610"/>
      <c r="DD40" s="594">
        <v>3900</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459311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319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3170002</v>
      </c>
      <c r="CS42" s="589"/>
      <c r="CT42" s="589"/>
      <c r="CU42" s="589"/>
      <c r="CV42" s="589"/>
      <c r="CW42" s="589"/>
      <c r="CX42" s="589"/>
      <c r="CY42" s="590"/>
      <c r="CZ42" s="591">
        <v>29.9</v>
      </c>
      <c r="DA42" s="592"/>
      <c r="DB42" s="592"/>
      <c r="DC42" s="593"/>
      <c r="DD42" s="594">
        <v>664741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221</v>
      </c>
      <c r="CS43" s="607"/>
      <c r="CT43" s="607"/>
      <c r="CU43" s="607"/>
      <c r="CV43" s="607"/>
      <c r="CW43" s="607"/>
      <c r="CX43" s="607"/>
      <c r="CY43" s="608"/>
      <c r="CZ43" s="591" t="s">
        <v>221</v>
      </c>
      <c r="DA43" s="609"/>
      <c r="DB43" s="609"/>
      <c r="DC43" s="610"/>
      <c r="DD43" s="594" t="s">
        <v>221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2919532</v>
      </c>
      <c r="CS44" s="589"/>
      <c r="CT44" s="589"/>
      <c r="CU44" s="589"/>
      <c r="CV44" s="589"/>
      <c r="CW44" s="589"/>
      <c r="CX44" s="589"/>
      <c r="CY44" s="590"/>
      <c r="CZ44" s="591">
        <v>27.5</v>
      </c>
      <c r="DA44" s="592"/>
      <c r="DB44" s="592"/>
      <c r="DC44" s="593"/>
      <c r="DD44" s="594">
        <v>585347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1737997</v>
      </c>
      <c r="CS45" s="607"/>
      <c r="CT45" s="607"/>
      <c r="CU45" s="607"/>
      <c r="CV45" s="607"/>
      <c r="CW45" s="607"/>
      <c r="CX45" s="607"/>
      <c r="CY45" s="608"/>
      <c r="CZ45" s="591">
        <v>16.399999999999999</v>
      </c>
      <c r="DA45" s="609"/>
      <c r="DB45" s="609"/>
      <c r="DC45" s="610"/>
      <c r="DD45" s="594">
        <v>94352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1087733</v>
      </c>
      <c r="CS46" s="589"/>
      <c r="CT46" s="589"/>
      <c r="CU46" s="589"/>
      <c r="CV46" s="589"/>
      <c r="CW46" s="589"/>
      <c r="CX46" s="589"/>
      <c r="CY46" s="590"/>
      <c r="CZ46" s="591">
        <v>10.3</v>
      </c>
      <c r="DA46" s="592"/>
      <c r="DB46" s="592"/>
      <c r="DC46" s="593"/>
      <c r="DD46" s="594">
        <v>458793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250470</v>
      </c>
      <c r="CS47" s="607"/>
      <c r="CT47" s="607"/>
      <c r="CU47" s="607"/>
      <c r="CV47" s="607"/>
      <c r="CW47" s="607"/>
      <c r="CX47" s="607"/>
      <c r="CY47" s="608"/>
      <c r="CZ47" s="591">
        <v>2.4</v>
      </c>
      <c r="DA47" s="609"/>
      <c r="DB47" s="609"/>
      <c r="DC47" s="610"/>
      <c r="DD47" s="594">
        <v>79394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10601074</v>
      </c>
      <c r="CS49" s="573"/>
      <c r="CT49" s="573"/>
      <c r="CU49" s="573"/>
      <c r="CV49" s="573"/>
      <c r="CW49" s="573"/>
      <c r="CX49" s="573"/>
      <c r="CY49" s="574"/>
      <c r="CZ49" s="575">
        <v>100</v>
      </c>
      <c r="DA49" s="576"/>
      <c r="DB49" s="576"/>
      <c r="DC49" s="577"/>
      <c r="DD49" s="578">
        <v>6465295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11397</v>
      </c>
      <c r="R7" s="1101"/>
      <c r="S7" s="1101"/>
      <c r="T7" s="1101"/>
      <c r="U7" s="1101"/>
      <c r="V7" s="1101">
        <v>10531</v>
      </c>
      <c r="W7" s="1101"/>
      <c r="X7" s="1101"/>
      <c r="Y7" s="1101"/>
      <c r="Z7" s="1101"/>
      <c r="AA7" s="1101">
        <v>866</v>
      </c>
      <c r="AB7" s="1101"/>
      <c r="AC7" s="1101"/>
      <c r="AD7" s="1101"/>
      <c r="AE7" s="1102"/>
      <c r="AF7" s="1103">
        <v>596</v>
      </c>
      <c r="AG7" s="1104"/>
      <c r="AH7" s="1104"/>
      <c r="AI7" s="1104"/>
      <c r="AJ7" s="1105"/>
      <c r="AK7" s="1087">
        <v>137</v>
      </c>
      <c r="AL7" s="1088"/>
      <c r="AM7" s="1088"/>
      <c r="AN7" s="1088"/>
      <c r="AO7" s="1088"/>
      <c r="AP7" s="1088">
        <v>14205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61</v>
      </c>
      <c r="R8" s="1040"/>
      <c r="S8" s="1040"/>
      <c r="T8" s="1040"/>
      <c r="U8" s="1040"/>
      <c r="V8" s="1040">
        <v>55</v>
      </c>
      <c r="W8" s="1040"/>
      <c r="X8" s="1040"/>
      <c r="Y8" s="1040"/>
      <c r="Z8" s="1040"/>
      <c r="AA8" s="1040">
        <v>6</v>
      </c>
      <c r="AB8" s="1040"/>
      <c r="AC8" s="1040"/>
      <c r="AD8" s="1040"/>
      <c r="AE8" s="1041"/>
      <c r="AF8" s="1033">
        <v>6</v>
      </c>
      <c r="AG8" s="1034"/>
      <c r="AH8" s="1034"/>
      <c r="AI8" s="1034"/>
      <c r="AJ8" s="1035"/>
      <c r="AK8" s="1082" t="s">
        <v>536</v>
      </c>
      <c r="AL8" s="1083"/>
      <c r="AM8" s="1083"/>
      <c r="AN8" s="1083"/>
      <c r="AO8" s="1083"/>
      <c r="AP8" s="1083" t="s">
        <v>536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366</v>
      </c>
      <c r="C9" s="1028"/>
      <c r="D9" s="1028"/>
      <c r="E9" s="1028"/>
      <c r="F9" s="1028"/>
      <c r="G9" s="1028"/>
      <c r="H9" s="1028"/>
      <c r="I9" s="1028"/>
      <c r="J9" s="1028"/>
      <c r="K9" s="1028"/>
      <c r="L9" s="1028"/>
      <c r="M9" s="1028"/>
      <c r="N9" s="1028"/>
      <c r="O9" s="1028"/>
      <c r="P9" s="1029"/>
      <c r="Q9" s="1039">
        <v>45</v>
      </c>
      <c r="R9" s="1040"/>
      <c r="S9" s="1040"/>
      <c r="T9" s="1040"/>
      <c r="U9" s="1040"/>
      <c r="V9" s="1040">
        <v>20</v>
      </c>
      <c r="W9" s="1040"/>
      <c r="X9" s="1040"/>
      <c r="Y9" s="1040"/>
      <c r="Z9" s="1040"/>
      <c r="AA9" s="1040">
        <v>25</v>
      </c>
      <c r="AB9" s="1040"/>
      <c r="AC9" s="1040"/>
      <c r="AD9" s="1040"/>
      <c r="AE9" s="1041"/>
      <c r="AF9" s="1033">
        <v>25</v>
      </c>
      <c r="AG9" s="1034"/>
      <c r="AH9" s="1034"/>
      <c r="AI9" s="1034"/>
      <c r="AJ9" s="1035"/>
      <c r="AK9" s="1082" t="s">
        <v>536</v>
      </c>
      <c r="AL9" s="1083"/>
      <c r="AM9" s="1083"/>
      <c r="AN9" s="1083"/>
      <c r="AO9" s="1083"/>
      <c r="AP9" s="1083" t="s">
        <v>536</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11498</v>
      </c>
      <c r="R23" s="1065"/>
      <c r="S23" s="1065"/>
      <c r="T23" s="1065"/>
      <c r="U23" s="1065"/>
      <c r="V23" s="1065">
        <v>10601</v>
      </c>
      <c r="W23" s="1065"/>
      <c r="X23" s="1065"/>
      <c r="Y23" s="1065"/>
      <c r="Z23" s="1065"/>
      <c r="AA23" s="1065">
        <v>897</v>
      </c>
      <c r="AB23" s="1065"/>
      <c r="AC23" s="1065"/>
      <c r="AD23" s="1065"/>
      <c r="AE23" s="1066"/>
      <c r="AF23" s="1067">
        <v>627</v>
      </c>
      <c r="AG23" s="1065"/>
      <c r="AH23" s="1065"/>
      <c r="AI23" s="1065"/>
      <c r="AJ23" s="1068"/>
      <c r="AK23" s="1069"/>
      <c r="AL23" s="1070"/>
      <c r="AM23" s="1070"/>
      <c r="AN23" s="1070"/>
      <c r="AO23" s="1070"/>
      <c r="AP23" s="1065">
        <v>14205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2192</v>
      </c>
      <c r="R28" s="1050"/>
      <c r="S28" s="1050"/>
      <c r="T28" s="1050"/>
      <c r="U28" s="1050"/>
      <c r="V28" s="1050">
        <v>2011</v>
      </c>
      <c r="W28" s="1050"/>
      <c r="X28" s="1050"/>
      <c r="Y28" s="1050"/>
      <c r="Z28" s="1050"/>
      <c r="AA28" s="1050">
        <v>181</v>
      </c>
      <c r="AB28" s="1050"/>
      <c r="AC28" s="1050"/>
      <c r="AD28" s="1050"/>
      <c r="AE28" s="1051"/>
      <c r="AF28" s="1052">
        <v>181</v>
      </c>
      <c r="AG28" s="1050"/>
      <c r="AH28" s="1050"/>
      <c r="AI28" s="1050"/>
      <c r="AJ28" s="1053"/>
      <c r="AK28" s="1054">
        <v>144</v>
      </c>
      <c r="AL28" s="1042"/>
      <c r="AM28" s="1042"/>
      <c r="AN28" s="1042"/>
      <c r="AO28" s="1042"/>
      <c r="AP28" s="1042" t="s">
        <v>536</v>
      </c>
      <c r="AQ28" s="1042"/>
      <c r="AR28" s="1042"/>
      <c r="AS28" s="1042"/>
      <c r="AT28" s="1042"/>
      <c r="AU28" s="1042" t="s">
        <v>536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481</v>
      </c>
      <c r="R29" s="1040"/>
      <c r="S29" s="1040"/>
      <c r="T29" s="1040"/>
      <c r="U29" s="1040"/>
      <c r="V29" s="1040">
        <v>477</v>
      </c>
      <c r="W29" s="1040"/>
      <c r="X29" s="1040"/>
      <c r="Y29" s="1040"/>
      <c r="Z29" s="1040"/>
      <c r="AA29" s="1040">
        <v>4</v>
      </c>
      <c r="AB29" s="1040"/>
      <c r="AC29" s="1040"/>
      <c r="AD29" s="1040"/>
      <c r="AE29" s="1041"/>
      <c r="AF29" s="1033">
        <v>4</v>
      </c>
      <c r="AG29" s="1034"/>
      <c r="AH29" s="1034"/>
      <c r="AI29" s="1034"/>
      <c r="AJ29" s="1035"/>
      <c r="AK29" s="976">
        <v>40</v>
      </c>
      <c r="AL29" s="967"/>
      <c r="AM29" s="967"/>
      <c r="AN29" s="967"/>
      <c r="AO29" s="967"/>
      <c r="AP29" s="967">
        <v>89</v>
      </c>
      <c r="AQ29" s="967"/>
      <c r="AR29" s="967"/>
      <c r="AS29" s="967"/>
      <c r="AT29" s="967"/>
      <c r="AU29" s="967">
        <v>53</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1280</v>
      </c>
      <c r="R30" s="1040"/>
      <c r="S30" s="1040"/>
      <c r="T30" s="1040"/>
      <c r="U30" s="1040"/>
      <c r="V30" s="1040">
        <v>1259</v>
      </c>
      <c r="W30" s="1040"/>
      <c r="X30" s="1040"/>
      <c r="Y30" s="1040"/>
      <c r="Z30" s="1040"/>
      <c r="AA30" s="1040">
        <v>21</v>
      </c>
      <c r="AB30" s="1040"/>
      <c r="AC30" s="1040"/>
      <c r="AD30" s="1040"/>
      <c r="AE30" s="1041"/>
      <c r="AF30" s="1033">
        <v>21</v>
      </c>
      <c r="AG30" s="1034"/>
      <c r="AH30" s="1034"/>
      <c r="AI30" s="1034"/>
      <c r="AJ30" s="1035"/>
      <c r="AK30" s="976">
        <v>210</v>
      </c>
      <c r="AL30" s="967"/>
      <c r="AM30" s="967"/>
      <c r="AN30" s="967"/>
      <c r="AO30" s="967"/>
      <c r="AP30" s="967" t="s">
        <v>536</v>
      </c>
      <c r="AQ30" s="967"/>
      <c r="AR30" s="967"/>
      <c r="AS30" s="967"/>
      <c r="AT30" s="967"/>
      <c r="AU30" s="967" t="s">
        <v>536</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125</v>
      </c>
      <c r="R31" s="1040"/>
      <c r="S31" s="1040"/>
      <c r="T31" s="1040"/>
      <c r="U31" s="1040"/>
      <c r="V31" s="1040">
        <v>125</v>
      </c>
      <c r="W31" s="1040"/>
      <c r="X31" s="1040"/>
      <c r="Y31" s="1040"/>
      <c r="Z31" s="1040"/>
      <c r="AA31" s="1040">
        <v>0</v>
      </c>
      <c r="AB31" s="1040"/>
      <c r="AC31" s="1040"/>
      <c r="AD31" s="1040"/>
      <c r="AE31" s="1041"/>
      <c r="AF31" s="1033">
        <v>0</v>
      </c>
      <c r="AG31" s="1034"/>
      <c r="AH31" s="1034"/>
      <c r="AI31" s="1034"/>
      <c r="AJ31" s="1035"/>
      <c r="AK31" s="976">
        <v>64</v>
      </c>
      <c r="AL31" s="967"/>
      <c r="AM31" s="967"/>
      <c r="AN31" s="967"/>
      <c r="AO31" s="967"/>
      <c r="AP31" s="967" t="s">
        <v>536</v>
      </c>
      <c r="AQ31" s="967"/>
      <c r="AR31" s="967"/>
      <c r="AS31" s="967"/>
      <c r="AT31" s="967"/>
      <c r="AU31" s="967" t="s">
        <v>536</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t="s">
        <v>111</v>
      </c>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586</v>
      </c>
      <c r="R33" s="1040"/>
      <c r="S33" s="1040"/>
      <c r="T33" s="1040"/>
      <c r="U33" s="1040"/>
      <c r="V33" s="1040">
        <v>546</v>
      </c>
      <c r="W33" s="1040"/>
      <c r="X33" s="1040"/>
      <c r="Y33" s="1040"/>
      <c r="Z33" s="1040"/>
      <c r="AA33" s="1040">
        <v>40</v>
      </c>
      <c r="AB33" s="1040"/>
      <c r="AC33" s="1040"/>
      <c r="AD33" s="1040"/>
      <c r="AE33" s="1041"/>
      <c r="AF33" s="1033">
        <v>35</v>
      </c>
      <c r="AG33" s="1034"/>
      <c r="AH33" s="1034"/>
      <c r="AI33" s="1034"/>
      <c r="AJ33" s="1035"/>
      <c r="AK33" s="976">
        <v>43</v>
      </c>
      <c r="AL33" s="967"/>
      <c r="AM33" s="967"/>
      <c r="AN33" s="967"/>
      <c r="AO33" s="967"/>
      <c r="AP33" s="967">
        <v>998</v>
      </c>
      <c r="AQ33" s="967"/>
      <c r="AR33" s="967"/>
      <c r="AS33" s="967"/>
      <c r="AT33" s="967"/>
      <c r="AU33" s="967">
        <v>499</v>
      </c>
      <c r="AV33" s="967"/>
      <c r="AW33" s="967"/>
      <c r="AX33" s="967"/>
      <c r="AY33" s="967"/>
      <c r="AZ33" s="1038"/>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10</v>
      </c>
      <c r="R34" s="1040"/>
      <c r="S34" s="1040"/>
      <c r="T34" s="1040"/>
      <c r="U34" s="1040"/>
      <c r="V34" s="1040">
        <v>3</v>
      </c>
      <c r="W34" s="1040"/>
      <c r="X34" s="1040"/>
      <c r="Y34" s="1040"/>
      <c r="Z34" s="1040"/>
      <c r="AA34" s="1040">
        <v>7</v>
      </c>
      <c r="AB34" s="1040"/>
      <c r="AC34" s="1040"/>
      <c r="AD34" s="1040"/>
      <c r="AE34" s="1041"/>
      <c r="AF34" s="1033">
        <v>7</v>
      </c>
      <c r="AG34" s="1034"/>
      <c r="AH34" s="1034"/>
      <c r="AI34" s="1034"/>
      <c r="AJ34" s="1035"/>
      <c r="AK34" s="976" t="s">
        <v>536</v>
      </c>
      <c r="AL34" s="967"/>
      <c r="AM34" s="967"/>
      <c r="AN34" s="967"/>
      <c r="AO34" s="967"/>
      <c r="AP34" s="967" t="s">
        <v>536</v>
      </c>
      <c r="AQ34" s="967"/>
      <c r="AR34" s="967"/>
      <c r="AS34" s="967"/>
      <c r="AT34" s="967"/>
      <c r="AU34" s="967" t="s">
        <v>536</v>
      </c>
      <c r="AV34" s="967"/>
      <c r="AW34" s="967"/>
      <c r="AX34" s="967"/>
      <c r="AY34" s="967"/>
      <c r="AZ34" s="1038"/>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388</v>
      </c>
      <c r="C35" s="1028"/>
      <c r="D35" s="1028"/>
      <c r="E35" s="1028"/>
      <c r="F35" s="1028"/>
      <c r="G35" s="1028"/>
      <c r="H35" s="1028"/>
      <c r="I35" s="1028"/>
      <c r="J35" s="1028"/>
      <c r="K35" s="1028"/>
      <c r="L35" s="1028"/>
      <c r="M35" s="1028"/>
      <c r="N35" s="1028"/>
      <c r="O35" s="1028"/>
      <c r="P35" s="1029"/>
      <c r="Q35" s="1039">
        <v>77</v>
      </c>
      <c r="R35" s="1040"/>
      <c r="S35" s="1040"/>
      <c r="T35" s="1040"/>
      <c r="U35" s="1040"/>
      <c r="V35" s="1040">
        <v>75</v>
      </c>
      <c r="W35" s="1040"/>
      <c r="X35" s="1040"/>
      <c r="Y35" s="1040"/>
      <c r="Z35" s="1040"/>
      <c r="AA35" s="1040">
        <v>2</v>
      </c>
      <c r="AB35" s="1040"/>
      <c r="AC35" s="1040"/>
      <c r="AD35" s="1040"/>
      <c r="AE35" s="1041"/>
      <c r="AF35" s="1033">
        <v>2</v>
      </c>
      <c r="AG35" s="1034"/>
      <c r="AH35" s="1034"/>
      <c r="AI35" s="1034"/>
      <c r="AJ35" s="1035"/>
      <c r="AK35" s="976">
        <v>32</v>
      </c>
      <c r="AL35" s="967"/>
      <c r="AM35" s="967"/>
      <c r="AN35" s="967"/>
      <c r="AO35" s="967"/>
      <c r="AP35" s="967">
        <v>252</v>
      </c>
      <c r="AQ35" s="967"/>
      <c r="AR35" s="967"/>
      <c r="AS35" s="967"/>
      <c r="AT35" s="967"/>
      <c r="AU35" s="967">
        <v>252</v>
      </c>
      <c r="AV35" s="967"/>
      <c r="AW35" s="967"/>
      <c r="AX35" s="967"/>
      <c r="AY35" s="967"/>
      <c r="AZ35" s="1038"/>
      <c r="BA35" s="1038"/>
      <c r="BB35" s="1038"/>
      <c r="BC35" s="1038"/>
      <c r="BD35" s="1038"/>
      <c r="BE35" s="1022" t="s">
        <v>386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389</v>
      </c>
      <c r="C36" s="1028"/>
      <c r="D36" s="1028"/>
      <c r="E36" s="1028"/>
      <c r="F36" s="1028"/>
      <c r="G36" s="1028"/>
      <c r="H36" s="1028"/>
      <c r="I36" s="1028"/>
      <c r="J36" s="1028"/>
      <c r="K36" s="1028"/>
      <c r="L36" s="1028"/>
      <c r="M36" s="1028"/>
      <c r="N36" s="1028"/>
      <c r="O36" s="1028"/>
      <c r="P36" s="1029"/>
      <c r="Q36" s="1039">
        <v>45</v>
      </c>
      <c r="R36" s="1040"/>
      <c r="S36" s="1040"/>
      <c r="T36" s="1040"/>
      <c r="U36" s="1040"/>
      <c r="V36" s="1040">
        <v>44</v>
      </c>
      <c r="W36" s="1040"/>
      <c r="X36" s="1040"/>
      <c r="Y36" s="1040"/>
      <c r="Z36" s="1040"/>
      <c r="AA36" s="1040">
        <v>1</v>
      </c>
      <c r="AB36" s="1040"/>
      <c r="AC36" s="1040"/>
      <c r="AD36" s="1040"/>
      <c r="AE36" s="1041"/>
      <c r="AF36" s="1033">
        <v>1</v>
      </c>
      <c r="AG36" s="1034"/>
      <c r="AH36" s="1034"/>
      <c r="AI36" s="1034"/>
      <c r="AJ36" s="1035"/>
      <c r="AK36" s="976">
        <v>39</v>
      </c>
      <c r="AL36" s="967"/>
      <c r="AM36" s="967"/>
      <c r="AN36" s="967"/>
      <c r="AO36" s="967"/>
      <c r="AP36" s="967">
        <v>220</v>
      </c>
      <c r="AQ36" s="967"/>
      <c r="AR36" s="967"/>
      <c r="AS36" s="967"/>
      <c r="AT36" s="967"/>
      <c r="AU36" s="967">
        <v>220</v>
      </c>
      <c r="AV36" s="967"/>
      <c r="AW36" s="967"/>
      <c r="AX36" s="967"/>
      <c r="AY36" s="967"/>
      <c r="AZ36" s="1038"/>
      <c r="BA36" s="1038"/>
      <c r="BB36" s="1038"/>
      <c r="BC36" s="1038"/>
      <c r="BD36" s="1038"/>
      <c r="BE36" s="1022" t="s">
        <v>386</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390</v>
      </c>
      <c r="C37" s="1028"/>
      <c r="D37" s="1028"/>
      <c r="E37" s="1028"/>
      <c r="F37" s="1028"/>
      <c r="G37" s="1028"/>
      <c r="H37" s="1028"/>
      <c r="I37" s="1028"/>
      <c r="J37" s="1028"/>
      <c r="K37" s="1028"/>
      <c r="L37" s="1028"/>
      <c r="M37" s="1028"/>
      <c r="N37" s="1028"/>
      <c r="O37" s="1028"/>
      <c r="P37" s="1029"/>
      <c r="Q37" s="1039">
        <v>43</v>
      </c>
      <c r="R37" s="1040"/>
      <c r="S37" s="1040"/>
      <c r="T37" s="1040"/>
      <c r="U37" s="1040"/>
      <c r="V37" s="1040">
        <v>43</v>
      </c>
      <c r="W37" s="1040"/>
      <c r="X37" s="1040"/>
      <c r="Y37" s="1040"/>
      <c r="Z37" s="1040"/>
      <c r="AA37" s="1040">
        <v>0</v>
      </c>
      <c r="AB37" s="1040"/>
      <c r="AC37" s="1040"/>
      <c r="AD37" s="1040"/>
      <c r="AE37" s="1041"/>
      <c r="AF37" s="1033">
        <v>0</v>
      </c>
      <c r="AG37" s="1034"/>
      <c r="AH37" s="1034"/>
      <c r="AI37" s="1034"/>
      <c r="AJ37" s="1035"/>
      <c r="AK37" s="976">
        <v>11</v>
      </c>
      <c r="AL37" s="967"/>
      <c r="AM37" s="967"/>
      <c r="AN37" s="967"/>
      <c r="AO37" s="967"/>
      <c r="AP37" s="967">
        <v>86</v>
      </c>
      <c r="AQ37" s="967"/>
      <c r="AR37" s="967"/>
      <c r="AS37" s="967"/>
      <c r="AT37" s="967"/>
      <c r="AU37" s="967">
        <v>75</v>
      </c>
      <c r="AV37" s="967"/>
      <c r="AW37" s="967"/>
      <c r="AX37" s="967"/>
      <c r="AY37" s="967"/>
      <c r="AZ37" s="1038"/>
      <c r="BA37" s="1038"/>
      <c r="BB37" s="1038"/>
      <c r="BC37" s="1038"/>
      <c r="BD37" s="1038"/>
      <c r="BE37" s="1022" t="s">
        <v>386</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391</v>
      </c>
      <c r="C38" s="1028"/>
      <c r="D38" s="1028"/>
      <c r="E38" s="1028"/>
      <c r="F38" s="1028"/>
      <c r="G38" s="1028"/>
      <c r="H38" s="1028"/>
      <c r="I38" s="1028"/>
      <c r="J38" s="1028"/>
      <c r="K38" s="1028"/>
      <c r="L38" s="1028"/>
      <c r="M38" s="1028"/>
      <c r="N38" s="1028"/>
      <c r="O38" s="1028"/>
      <c r="P38" s="1029"/>
      <c r="Q38" s="1039">
        <v>134</v>
      </c>
      <c r="R38" s="1040"/>
      <c r="S38" s="1040"/>
      <c r="T38" s="1040"/>
      <c r="U38" s="1040"/>
      <c r="V38" s="1040">
        <v>64</v>
      </c>
      <c r="W38" s="1040"/>
      <c r="X38" s="1040"/>
      <c r="Y38" s="1040"/>
      <c r="Z38" s="1040"/>
      <c r="AA38" s="1040">
        <v>70</v>
      </c>
      <c r="AB38" s="1040"/>
      <c r="AC38" s="1040"/>
      <c r="AD38" s="1040"/>
      <c r="AE38" s="1041"/>
      <c r="AF38" s="1033">
        <v>0</v>
      </c>
      <c r="AG38" s="1034"/>
      <c r="AH38" s="1034"/>
      <c r="AI38" s="1034"/>
      <c r="AJ38" s="1035"/>
      <c r="AK38" s="976">
        <v>134</v>
      </c>
      <c r="AL38" s="967"/>
      <c r="AM38" s="967"/>
      <c r="AN38" s="967"/>
      <c r="AO38" s="967"/>
      <c r="AP38" s="967" t="s">
        <v>536</v>
      </c>
      <c r="AQ38" s="967"/>
      <c r="AR38" s="967"/>
      <c r="AS38" s="967"/>
      <c r="AT38" s="967"/>
      <c r="AU38" s="967" t="s">
        <v>536</v>
      </c>
      <c r="AV38" s="967"/>
      <c r="AW38" s="967"/>
      <c r="AX38" s="967"/>
      <c r="AY38" s="967"/>
      <c r="AZ38" s="1038"/>
      <c r="BA38" s="1038"/>
      <c r="BB38" s="1038"/>
      <c r="BC38" s="1038"/>
      <c r="BD38" s="1038"/>
      <c r="BE38" s="1022" t="s">
        <v>386</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251</v>
      </c>
      <c r="AG63" s="955"/>
      <c r="AH63" s="955"/>
      <c r="AI63" s="955"/>
      <c r="AJ63" s="1020"/>
      <c r="AK63" s="1021"/>
      <c r="AL63" s="959"/>
      <c r="AM63" s="959"/>
      <c r="AN63" s="959"/>
      <c r="AO63" s="959"/>
      <c r="AP63" s="955">
        <v>1645</v>
      </c>
      <c r="AQ63" s="955"/>
      <c r="AR63" s="955"/>
      <c r="AS63" s="955"/>
      <c r="AT63" s="955"/>
      <c r="AU63" s="955">
        <v>1099</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396</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2147</v>
      </c>
      <c r="R68" s="978"/>
      <c r="S68" s="978"/>
      <c r="T68" s="978"/>
      <c r="U68" s="978"/>
      <c r="V68" s="978">
        <v>2128</v>
      </c>
      <c r="W68" s="978"/>
      <c r="X68" s="978"/>
      <c r="Y68" s="978"/>
      <c r="Z68" s="978"/>
      <c r="AA68" s="978">
        <v>19</v>
      </c>
      <c r="AB68" s="978"/>
      <c r="AC68" s="978"/>
      <c r="AD68" s="978"/>
      <c r="AE68" s="978"/>
      <c r="AF68" s="978">
        <v>19</v>
      </c>
      <c r="AG68" s="978"/>
      <c r="AH68" s="978"/>
      <c r="AI68" s="978"/>
      <c r="AJ68" s="978"/>
      <c r="AK68" s="978">
        <v>1000</v>
      </c>
      <c r="AL68" s="978"/>
      <c r="AM68" s="978"/>
      <c r="AN68" s="978"/>
      <c r="AO68" s="978"/>
      <c r="AP68" s="978">
        <v>793</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705</v>
      </c>
      <c r="R69" s="967"/>
      <c r="S69" s="967"/>
      <c r="T69" s="967"/>
      <c r="U69" s="967"/>
      <c r="V69" s="967">
        <v>694</v>
      </c>
      <c r="W69" s="967"/>
      <c r="X69" s="967"/>
      <c r="Y69" s="967"/>
      <c r="Z69" s="967"/>
      <c r="AA69" s="967">
        <v>11</v>
      </c>
      <c r="AB69" s="967"/>
      <c r="AC69" s="967"/>
      <c r="AD69" s="967"/>
      <c r="AE69" s="967"/>
      <c r="AF69" s="967">
        <v>11</v>
      </c>
      <c r="AG69" s="967"/>
      <c r="AH69" s="967"/>
      <c r="AI69" s="967"/>
      <c r="AJ69" s="967"/>
      <c r="AK69" s="967">
        <v>0</v>
      </c>
      <c r="AL69" s="967"/>
      <c r="AM69" s="967"/>
      <c r="AN69" s="967"/>
      <c r="AO69" s="967"/>
      <c r="AP69" s="967">
        <v>178</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2162</v>
      </c>
      <c r="R70" s="967"/>
      <c r="S70" s="967"/>
      <c r="T70" s="967"/>
      <c r="U70" s="967"/>
      <c r="V70" s="967">
        <v>2158</v>
      </c>
      <c r="W70" s="967"/>
      <c r="X70" s="967"/>
      <c r="Y70" s="967"/>
      <c r="Z70" s="967"/>
      <c r="AA70" s="967">
        <v>3</v>
      </c>
      <c r="AB70" s="967"/>
      <c r="AC70" s="967"/>
      <c r="AD70" s="967"/>
      <c r="AE70" s="967"/>
      <c r="AF70" s="967">
        <v>3</v>
      </c>
      <c r="AG70" s="967"/>
      <c r="AH70" s="967"/>
      <c r="AI70" s="967"/>
      <c r="AJ70" s="967"/>
      <c r="AK70" s="967">
        <v>3</v>
      </c>
      <c r="AL70" s="967"/>
      <c r="AM70" s="967"/>
      <c r="AN70" s="967"/>
      <c r="AO70" s="967"/>
      <c r="AP70" s="967">
        <v>0</v>
      </c>
      <c r="AQ70" s="967"/>
      <c r="AR70" s="967"/>
      <c r="AS70" s="967"/>
      <c r="AT70" s="967"/>
      <c r="AU70" s="967"/>
      <c r="AV70" s="967"/>
      <c r="AW70" s="967"/>
      <c r="AX70" s="967"/>
      <c r="AY70" s="967"/>
      <c r="AZ70" s="968" t="s">
        <v>541</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270300</v>
      </c>
      <c r="R71" s="967"/>
      <c r="S71" s="967"/>
      <c r="T71" s="967"/>
      <c r="U71" s="967"/>
      <c r="V71" s="967">
        <v>259535</v>
      </c>
      <c r="W71" s="967"/>
      <c r="X71" s="967"/>
      <c r="Y71" s="967"/>
      <c r="Z71" s="967"/>
      <c r="AA71" s="967">
        <v>10765</v>
      </c>
      <c r="AB71" s="967"/>
      <c r="AC71" s="967"/>
      <c r="AD71" s="967"/>
      <c r="AE71" s="967"/>
      <c r="AF71" s="967">
        <v>10765</v>
      </c>
      <c r="AG71" s="967"/>
      <c r="AH71" s="967"/>
      <c r="AI71" s="967"/>
      <c r="AJ71" s="967"/>
      <c r="AK71" s="967">
        <v>3923</v>
      </c>
      <c r="AL71" s="967"/>
      <c r="AM71" s="967"/>
      <c r="AN71" s="967"/>
      <c r="AO71" s="967"/>
      <c r="AP71" s="967">
        <v>0</v>
      </c>
      <c r="AQ71" s="967"/>
      <c r="AR71" s="967"/>
      <c r="AS71" s="967"/>
      <c r="AT71" s="967"/>
      <c r="AU71" s="967"/>
      <c r="AV71" s="967"/>
      <c r="AW71" s="967"/>
      <c r="AX71" s="967"/>
      <c r="AY71" s="967"/>
      <c r="AZ71" s="968" t="s">
        <v>542</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15279</v>
      </c>
      <c r="R72" s="967"/>
      <c r="S72" s="967"/>
      <c r="T72" s="967"/>
      <c r="U72" s="967"/>
      <c r="V72" s="967">
        <v>14853</v>
      </c>
      <c r="W72" s="967"/>
      <c r="X72" s="967"/>
      <c r="Y72" s="967"/>
      <c r="Z72" s="967"/>
      <c r="AA72" s="967">
        <v>426</v>
      </c>
      <c r="AB72" s="967"/>
      <c r="AC72" s="967"/>
      <c r="AD72" s="967"/>
      <c r="AE72" s="967"/>
      <c r="AF72" s="967">
        <v>426</v>
      </c>
      <c r="AG72" s="967"/>
      <c r="AH72" s="967"/>
      <c r="AI72" s="967"/>
      <c r="AJ72" s="967"/>
      <c r="AK72" s="967">
        <v>145</v>
      </c>
      <c r="AL72" s="967"/>
      <c r="AM72" s="967"/>
      <c r="AN72" s="967"/>
      <c r="AO72" s="967"/>
      <c r="AP72" s="967">
        <v>0</v>
      </c>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11224</v>
      </c>
      <c r="AG88" s="955"/>
      <c r="AH88" s="955"/>
      <c r="AI88" s="955"/>
      <c r="AJ88" s="955"/>
      <c r="AK88" s="959"/>
      <c r="AL88" s="959"/>
      <c r="AM88" s="959"/>
      <c r="AN88" s="959"/>
      <c r="AO88" s="959"/>
      <c r="AP88" s="955">
        <v>971</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287</v>
      </c>
      <c r="AG109" s="888"/>
      <c r="AH109" s="888"/>
      <c r="AI109" s="888"/>
      <c r="AJ109" s="889"/>
      <c r="AK109" s="890" t="s">
        <v>286</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287</v>
      </c>
      <c r="BW109" s="888"/>
      <c r="BX109" s="888"/>
      <c r="BY109" s="888"/>
      <c r="BZ109" s="889"/>
      <c r="CA109" s="890" t="s">
        <v>286</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287</v>
      </c>
      <c r="DM109" s="888"/>
      <c r="DN109" s="888"/>
      <c r="DO109" s="888"/>
      <c r="DP109" s="889"/>
      <c r="DQ109" s="890" t="s">
        <v>286</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1454706</v>
      </c>
      <c r="AB110" s="873"/>
      <c r="AC110" s="873"/>
      <c r="AD110" s="873"/>
      <c r="AE110" s="874"/>
      <c r="AF110" s="875">
        <v>1527764</v>
      </c>
      <c r="AG110" s="873"/>
      <c r="AH110" s="873"/>
      <c r="AI110" s="873"/>
      <c r="AJ110" s="874"/>
      <c r="AK110" s="875">
        <v>1537556</v>
      </c>
      <c r="AL110" s="873"/>
      <c r="AM110" s="873"/>
      <c r="AN110" s="873"/>
      <c r="AO110" s="874"/>
      <c r="AP110" s="876">
        <v>35.700000000000003</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13956695</v>
      </c>
      <c r="BR110" s="800"/>
      <c r="BS110" s="800"/>
      <c r="BT110" s="800"/>
      <c r="BU110" s="800"/>
      <c r="BV110" s="800">
        <v>13847686</v>
      </c>
      <c r="BW110" s="800"/>
      <c r="BX110" s="800"/>
      <c r="BY110" s="800"/>
      <c r="BZ110" s="800"/>
      <c r="CA110" s="800">
        <v>14204876</v>
      </c>
      <c r="CB110" s="800"/>
      <c r="CC110" s="800"/>
      <c r="CD110" s="800"/>
      <c r="CE110" s="800"/>
      <c r="CF110" s="861">
        <v>329.8</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737029</v>
      </c>
      <c r="BR112" s="771"/>
      <c r="BS112" s="771"/>
      <c r="BT112" s="771"/>
      <c r="BU112" s="771"/>
      <c r="BV112" s="771">
        <v>887387</v>
      </c>
      <c r="BW112" s="771"/>
      <c r="BX112" s="771"/>
      <c r="BY112" s="771"/>
      <c r="BZ112" s="771"/>
      <c r="CA112" s="771">
        <v>1098558</v>
      </c>
      <c r="CB112" s="771"/>
      <c r="CC112" s="771"/>
      <c r="CD112" s="771"/>
      <c r="CE112" s="771"/>
      <c r="CF112" s="848">
        <v>25.5</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81604</v>
      </c>
      <c r="AB113" s="909"/>
      <c r="AC113" s="909"/>
      <c r="AD113" s="909"/>
      <c r="AE113" s="910"/>
      <c r="AF113" s="911">
        <v>86537</v>
      </c>
      <c r="AG113" s="909"/>
      <c r="AH113" s="909"/>
      <c r="AI113" s="909"/>
      <c r="AJ113" s="910"/>
      <c r="AK113" s="911">
        <v>96622</v>
      </c>
      <c r="AL113" s="909"/>
      <c r="AM113" s="909"/>
      <c r="AN113" s="909"/>
      <c r="AO113" s="910"/>
      <c r="AP113" s="912">
        <v>2.2000000000000002</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76332</v>
      </c>
      <c r="BR113" s="771"/>
      <c r="BS113" s="771"/>
      <c r="BT113" s="771"/>
      <c r="BU113" s="771"/>
      <c r="BV113" s="771">
        <v>60848</v>
      </c>
      <c r="BW113" s="771"/>
      <c r="BX113" s="771"/>
      <c r="BY113" s="771"/>
      <c r="BZ113" s="771"/>
      <c r="CA113" s="771">
        <v>114993</v>
      </c>
      <c r="CB113" s="771"/>
      <c r="CC113" s="771"/>
      <c r="CD113" s="771"/>
      <c r="CE113" s="771"/>
      <c r="CF113" s="848">
        <v>2.7</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41322</v>
      </c>
      <c r="AB114" s="784"/>
      <c r="AC114" s="784"/>
      <c r="AD114" s="784"/>
      <c r="AE114" s="785"/>
      <c r="AF114" s="786">
        <v>36453</v>
      </c>
      <c r="AG114" s="784"/>
      <c r="AH114" s="784"/>
      <c r="AI114" s="784"/>
      <c r="AJ114" s="785"/>
      <c r="AK114" s="786">
        <v>16062</v>
      </c>
      <c r="AL114" s="784"/>
      <c r="AM114" s="784"/>
      <c r="AN114" s="784"/>
      <c r="AO114" s="785"/>
      <c r="AP114" s="754">
        <v>0.4</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880212</v>
      </c>
      <c r="BR114" s="771"/>
      <c r="BS114" s="771"/>
      <c r="BT114" s="771"/>
      <c r="BU114" s="771"/>
      <c r="BV114" s="771">
        <v>742772</v>
      </c>
      <c r="BW114" s="771"/>
      <c r="BX114" s="771"/>
      <c r="BY114" s="771"/>
      <c r="BZ114" s="771"/>
      <c r="CA114" s="771">
        <v>1012544</v>
      </c>
      <c r="CB114" s="771"/>
      <c r="CC114" s="771"/>
      <c r="CD114" s="771"/>
      <c r="CE114" s="771"/>
      <c r="CF114" s="848">
        <v>23.5</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6139</v>
      </c>
      <c r="AB115" s="909"/>
      <c r="AC115" s="909"/>
      <c r="AD115" s="909"/>
      <c r="AE115" s="910"/>
      <c r="AF115" s="911">
        <v>2561</v>
      </c>
      <c r="AG115" s="909"/>
      <c r="AH115" s="909"/>
      <c r="AI115" s="909"/>
      <c r="AJ115" s="910"/>
      <c r="AK115" s="911">
        <v>2596</v>
      </c>
      <c r="AL115" s="909"/>
      <c r="AM115" s="909"/>
      <c r="AN115" s="909"/>
      <c r="AO115" s="910"/>
      <c r="AP115" s="912">
        <v>0.1</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135</v>
      </c>
      <c r="AG116" s="784"/>
      <c r="AH116" s="784"/>
      <c r="AI116" s="784"/>
      <c r="AJ116" s="785"/>
      <c r="AK116" s="786">
        <v>128</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1583771</v>
      </c>
      <c r="AB117" s="895"/>
      <c r="AC117" s="895"/>
      <c r="AD117" s="895"/>
      <c r="AE117" s="896"/>
      <c r="AF117" s="898">
        <v>1653450</v>
      </c>
      <c r="AG117" s="895"/>
      <c r="AH117" s="895"/>
      <c r="AI117" s="895"/>
      <c r="AJ117" s="896"/>
      <c r="AK117" s="898">
        <v>1652964</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287</v>
      </c>
      <c r="AG118" s="888"/>
      <c r="AH118" s="888"/>
      <c r="AI118" s="888"/>
      <c r="AJ118" s="889"/>
      <c r="AK118" s="890" t="s">
        <v>286</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15650268</v>
      </c>
      <c r="BR118" s="858"/>
      <c r="BS118" s="858"/>
      <c r="BT118" s="858"/>
      <c r="BU118" s="858"/>
      <c r="BV118" s="858">
        <v>15538693</v>
      </c>
      <c r="BW118" s="858"/>
      <c r="BX118" s="858"/>
      <c r="BY118" s="858"/>
      <c r="BZ118" s="858"/>
      <c r="CA118" s="858">
        <v>16430971</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3658064</v>
      </c>
      <c r="BR119" s="800"/>
      <c r="BS119" s="800"/>
      <c r="BT119" s="800"/>
      <c r="BU119" s="800"/>
      <c r="BV119" s="800">
        <v>3897241</v>
      </c>
      <c r="BW119" s="800"/>
      <c r="BX119" s="800"/>
      <c r="BY119" s="800"/>
      <c r="BZ119" s="800"/>
      <c r="CA119" s="800">
        <v>4101207</v>
      </c>
      <c r="CB119" s="800"/>
      <c r="CC119" s="800"/>
      <c r="CD119" s="800"/>
      <c r="CE119" s="800"/>
      <c r="CF119" s="861">
        <v>95.2</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28643</v>
      </c>
      <c r="BR120" s="771"/>
      <c r="BS120" s="771"/>
      <c r="BT120" s="771"/>
      <c r="BU120" s="771"/>
      <c r="BV120" s="771">
        <v>25890</v>
      </c>
      <c r="BW120" s="771"/>
      <c r="BX120" s="771"/>
      <c r="BY120" s="771"/>
      <c r="BZ120" s="771"/>
      <c r="CA120" s="771">
        <v>23087</v>
      </c>
      <c r="CB120" s="771"/>
      <c r="CC120" s="771"/>
      <c r="CD120" s="771"/>
      <c r="CE120" s="771"/>
      <c r="CF120" s="848">
        <v>0.5</v>
      </c>
      <c r="CG120" s="849"/>
      <c r="CH120" s="849"/>
      <c r="CI120" s="849"/>
      <c r="CJ120" s="849"/>
      <c r="CK120" s="850" t="s">
        <v>441</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114571</v>
      </c>
      <c r="DH120" s="800"/>
      <c r="DI120" s="800"/>
      <c r="DJ120" s="800"/>
      <c r="DK120" s="800"/>
      <c r="DL120" s="800">
        <v>279333</v>
      </c>
      <c r="DM120" s="800"/>
      <c r="DN120" s="800"/>
      <c r="DO120" s="800"/>
      <c r="DP120" s="800"/>
      <c r="DQ120" s="800">
        <v>498967</v>
      </c>
      <c r="DR120" s="800"/>
      <c r="DS120" s="800"/>
      <c r="DT120" s="800"/>
      <c r="DU120" s="800"/>
      <c r="DV120" s="801">
        <v>11.6</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11396138</v>
      </c>
      <c r="BR121" s="858"/>
      <c r="BS121" s="858"/>
      <c r="BT121" s="858"/>
      <c r="BU121" s="858"/>
      <c r="BV121" s="858">
        <v>11507449</v>
      </c>
      <c r="BW121" s="858"/>
      <c r="BX121" s="858"/>
      <c r="BY121" s="858"/>
      <c r="BZ121" s="858"/>
      <c r="CA121" s="858">
        <v>11800720</v>
      </c>
      <c r="CB121" s="858"/>
      <c r="CC121" s="858"/>
      <c r="CD121" s="858"/>
      <c r="CE121" s="858"/>
      <c r="CF121" s="859">
        <v>274</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264629</v>
      </c>
      <c r="DH121" s="771"/>
      <c r="DI121" s="771"/>
      <c r="DJ121" s="771"/>
      <c r="DK121" s="771"/>
      <c r="DL121" s="771">
        <v>262452</v>
      </c>
      <c r="DM121" s="771"/>
      <c r="DN121" s="771"/>
      <c r="DO121" s="771"/>
      <c r="DP121" s="771"/>
      <c r="DQ121" s="771">
        <v>251642</v>
      </c>
      <c r="DR121" s="771"/>
      <c r="DS121" s="771"/>
      <c r="DT121" s="771"/>
      <c r="DU121" s="771"/>
      <c r="DV121" s="823">
        <v>5.8</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2708</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15082845</v>
      </c>
      <c r="BR122" s="840"/>
      <c r="BS122" s="840"/>
      <c r="BT122" s="840"/>
      <c r="BU122" s="840"/>
      <c r="BV122" s="840">
        <v>15430580</v>
      </c>
      <c r="BW122" s="840"/>
      <c r="BX122" s="840"/>
      <c r="BY122" s="840"/>
      <c r="BZ122" s="840"/>
      <c r="CA122" s="840">
        <v>15925014</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251625</v>
      </c>
      <c r="DH122" s="771"/>
      <c r="DI122" s="771"/>
      <c r="DJ122" s="771"/>
      <c r="DK122" s="771"/>
      <c r="DL122" s="771">
        <v>236688</v>
      </c>
      <c r="DM122" s="771"/>
      <c r="DN122" s="771"/>
      <c r="DO122" s="771"/>
      <c r="DP122" s="771"/>
      <c r="DQ122" s="771">
        <v>220319</v>
      </c>
      <c r="DR122" s="771"/>
      <c r="DS122" s="771"/>
      <c r="DT122" s="771"/>
      <c r="DU122" s="771"/>
      <c r="DV122" s="823">
        <v>5.0999999999999996</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12.8</v>
      </c>
      <c r="BR123" s="832"/>
      <c r="BS123" s="832"/>
      <c r="BT123" s="832"/>
      <c r="BU123" s="832"/>
      <c r="BV123" s="832">
        <v>2.4</v>
      </c>
      <c r="BW123" s="832"/>
      <c r="BX123" s="832"/>
      <c r="BY123" s="832"/>
      <c r="BZ123" s="832"/>
      <c r="CA123" s="832">
        <v>11.7</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v>73782</v>
      </c>
      <c r="DH123" s="784"/>
      <c r="DI123" s="784"/>
      <c r="DJ123" s="784"/>
      <c r="DK123" s="785"/>
      <c r="DL123" s="786">
        <v>62114</v>
      </c>
      <c r="DM123" s="784"/>
      <c r="DN123" s="784"/>
      <c r="DO123" s="784"/>
      <c r="DP123" s="785"/>
      <c r="DQ123" s="786">
        <v>74901</v>
      </c>
      <c r="DR123" s="784"/>
      <c r="DS123" s="784"/>
      <c r="DT123" s="784"/>
      <c r="DU123" s="785"/>
      <c r="DV123" s="754">
        <v>1.7</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3431</v>
      </c>
      <c r="AB126" s="784"/>
      <c r="AC126" s="784"/>
      <c r="AD126" s="784"/>
      <c r="AE126" s="785"/>
      <c r="AF126" s="786">
        <v>2561</v>
      </c>
      <c r="AG126" s="784"/>
      <c r="AH126" s="784"/>
      <c r="AI126" s="784"/>
      <c r="AJ126" s="785"/>
      <c r="AK126" s="786">
        <v>2596</v>
      </c>
      <c r="AL126" s="784"/>
      <c r="AM126" s="784"/>
      <c r="AN126" s="784"/>
      <c r="AO126" s="785"/>
      <c r="AP126" s="754">
        <v>0.1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455</v>
      </c>
      <c r="AY127" s="758"/>
      <c r="AZ127" s="758"/>
      <c r="BA127" s="758"/>
      <c r="BB127" s="758"/>
      <c r="BC127" s="758"/>
      <c r="BD127" s="758"/>
      <c r="BE127" s="759"/>
      <c r="BF127" s="760" t="s">
        <v>111</v>
      </c>
      <c r="BG127" s="761"/>
      <c r="BH127" s="761"/>
      <c r="BI127" s="761"/>
      <c r="BJ127" s="761"/>
      <c r="BK127" s="761"/>
      <c r="BL127" s="762"/>
      <c r="BM127" s="760">
        <v>14.66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2485</v>
      </c>
      <c r="AB128" s="724"/>
      <c r="AC128" s="724"/>
      <c r="AD128" s="724"/>
      <c r="AE128" s="725"/>
      <c r="AF128" s="726">
        <v>3272</v>
      </c>
      <c r="AG128" s="724"/>
      <c r="AH128" s="724"/>
      <c r="AI128" s="724"/>
      <c r="AJ128" s="725"/>
      <c r="AK128" s="726">
        <v>3272</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19.66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5581999</v>
      </c>
      <c r="AB129" s="784"/>
      <c r="AC129" s="784"/>
      <c r="AD129" s="784"/>
      <c r="AE129" s="785"/>
      <c r="AF129" s="786">
        <v>5676470</v>
      </c>
      <c r="AG129" s="784"/>
      <c r="AH129" s="784"/>
      <c r="AI129" s="784"/>
      <c r="AJ129" s="785"/>
      <c r="AK129" s="786">
        <v>5574830</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9.1999999999999993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1164714</v>
      </c>
      <c r="AB130" s="784"/>
      <c r="AC130" s="784"/>
      <c r="AD130" s="784"/>
      <c r="AE130" s="785"/>
      <c r="AF130" s="786">
        <v>1230790</v>
      </c>
      <c r="AG130" s="784"/>
      <c r="AH130" s="784"/>
      <c r="AI130" s="784"/>
      <c r="AJ130" s="785"/>
      <c r="AK130" s="786">
        <v>1267403</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11.7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4417285</v>
      </c>
      <c r="AB131" s="717"/>
      <c r="AC131" s="717"/>
      <c r="AD131" s="717"/>
      <c r="AE131" s="718"/>
      <c r="AF131" s="719">
        <v>4445680</v>
      </c>
      <c r="AG131" s="717"/>
      <c r="AH131" s="717"/>
      <c r="AI131" s="717"/>
      <c r="AJ131" s="718"/>
      <c r="AK131" s="719">
        <v>4307427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9.4304985979999998</v>
      </c>
      <c r="AB132" s="740"/>
      <c r="AC132" s="740"/>
      <c r="AD132" s="740"/>
      <c r="AE132" s="741"/>
      <c r="AF132" s="742">
        <v>9.4336074570000008</v>
      </c>
      <c r="AG132" s="740"/>
      <c r="AH132" s="740"/>
      <c r="AI132" s="740"/>
      <c r="AJ132" s="741"/>
      <c r="AK132" s="742">
        <v>8.8751126829999993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9.5</v>
      </c>
      <c r="AB133" s="749"/>
      <c r="AC133" s="749"/>
      <c r="AD133" s="749"/>
      <c r="AE133" s="750"/>
      <c r="AF133" s="748">
        <v>9.4</v>
      </c>
      <c r="AG133" s="749"/>
      <c r="AH133" s="749"/>
      <c r="AI133" s="749"/>
      <c r="AJ133" s="750"/>
      <c r="AK133" s="748">
        <v>9.1999999999999993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1335018</v>
      </c>
      <c r="L9" s="264">
        <v>120326</v>
      </c>
      <c r="M9" s="265">
        <v>98802</v>
      </c>
      <c r="N9" s="266">
        <v>21.8</v>
      </c>
    </row>
    <row r="10" spans="1:16">
      <c r="A10" s="248"/>
      <c r="B10" s="244"/>
      <c r="C10" s="244"/>
      <c r="D10" s="244"/>
      <c r="E10" s="244"/>
      <c r="F10" s="244"/>
      <c r="G10" s="1133" t="s">
        <v>477</v>
      </c>
      <c r="H10" s="1134"/>
      <c r="I10" s="1134"/>
      <c r="J10" s="1135"/>
      <c r="K10" s="267">
        <v>199517</v>
      </c>
      <c r="L10" s="268">
        <v>17983</v>
      </c>
      <c r="M10" s="269">
        <v>9936</v>
      </c>
      <c r="N10" s="270">
        <v>81</v>
      </c>
    </row>
    <row r="11" spans="1:16" ht="13.5" customHeight="1">
      <c r="A11" s="248"/>
      <c r="B11" s="244"/>
      <c r="C11" s="244"/>
      <c r="D11" s="244"/>
      <c r="E11" s="244"/>
      <c r="F11" s="244"/>
      <c r="G11" s="1133" t="s">
        <v>478</v>
      </c>
      <c r="H11" s="1134"/>
      <c r="I11" s="1134"/>
      <c r="J11" s="1135"/>
      <c r="K11" s="267">
        <v>121265</v>
      </c>
      <c r="L11" s="268">
        <v>10930</v>
      </c>
      <c r="M11" s="269">
        <v>18057</v>
      </c>
      <c r="N11" s="270">
        <v>-39.5</v>
      </c>
    </row>
    <row r="12" spans="1:16" ht="13.5" customHeight="1">
      <c r="A12" s="248"/>
      <c r="B12" s="244"/>
      <c r="C12" s="244"/>
      <c r="D12" s="244"/>
      <c r="E12" s="244"/>
      <c r="F12" s="244"/>
      <c r="G12" s="1133" t="s">
        <v>479</v>
      </c>
      <c r="H12" s="1134"/>
      <c r="I12" s="1134"/>
      <c r="J12" s="1135"/>
      <c r="K12" s="267" t="s">
        <v>480</v>
      </c>
      <c r="L12" s="268" t="s">
        <v>480</v>
      </c>
      <c r="M12" s="269">
        <v>2120</v>
      </c>
      <c r="N12" s="270" t="s">
        <v>480</v>
      </c>
    </row>
    <row r="13" spans="1:16" ht="13.5" customHeight="1">
      <c r="A13" s="248"/>
      <c r="B13" s="244"/>
      <c r="C13" s="244"/>
      <c r="D13" s="244"/>
      <c r="E13" s="244"/>
      <c r="F13" s="244"/>
      <c r="G13" s="1133" t="s">
        <v>481</v>
      </c>
      <c r="H13" s="1134"/>
      <c r="I13" s="1134"/>
      <c r="J13" s="1135"/>
      <c r="K13" s="267" t="s">
        <v>480</v>
      </c>
      <c r="L13" s="268" t="s">
        <v>480</v>
      </c>
      <c r="M13" s="269" t="s">
        <v>480</v>
      </c>
      <c r="N13" s="270" t="s">
        <v>480</v>
      </c>
    </row>
    <row r="14" spans="1:16" ht="13.5" customHeight="1">
      <c r="A14" s="248"/>
      <c r="B14" s="244"/>
      <c r="C14" s="244"/>
      <c r="D14" s="244"/>
      <c r="E14" s="244"/>
      <c r="F14" s="244"/>
      <c r="G14" s="1133" t="s">
        <v>482</v>
      </c>
      <c r="H14" s="1134"/>
      <c r="I14" s="1134"/>
      <c r="J14" s="1135"/>
      <c r="K14" s="267">
        <v>79661</v>
      </c>
      <c r="L14" s="268">
        <v>7180</v>
      </c>
      <c r="M14" s="269">
        <v>5213</v>
      </c>
      <c r="N14" s="270">
        <v>37.700000000000003</v>
      </c>
    </row>
    <row r="15" spans="1:16" ht="13.5" customHeight="1">
      <c r="A15" s="248"/>
      <c r="B15" s="244"/>
      <c r="C15" s="244"/>
      <c r="D15" s="244"/>
      <c r="E15" s="244"/>
      <c r="F15" s="244"/>
      <c r="G15" s="1133" t="s">
        <v>483</v>
      </c>
      <c r="H15" s="1134"/>
      <c r="I15" s="1134"/>
      <c r="J15" s="1135"/>
      <c r="K15" s="267" t="s">
        <v>480</v>
      </c>
      <c r="L15" s="268" t="s">
        <v>480</v>
      </c>
      <c r="M15" s="269">
        <v>2752</v>
      </c>
      <c r="N15" s="270" t="s">
        <v>480</v>
      </c>
    </row>
    <row r="16" spans="1:16">
      <c r="A16" s="248"/>
      <c r="B16" s="244"/>
      <c r="C16" s="244"/>
      <c r="D16" s="244"/>
      <c r="E16" s="244"/>
      <c r="F16" s="244"/>
      <c r="G16" s="1136" t="s">
        <v>484</v>
      </c>
      <c r="H16" s="1137"/>
      <c r="I16" s="1137"/>
      <c r="J16" s="1138"/>
      <c r="K16" s="268">
        <v>-200936</v>
      </c>
      <c r="L16" s="268">
        <v>-18111</v>
      </c>
      <c r="M16" s="269">
        <v>-11422</v>
      </c>
      <c r="N16" s="270">
        <v>58.6</v>
      </c>
    </row>
    <row r="17" spans="1:16">
      <c r="A17" s="248"/>
      <c r="B17" s="244"/>
      <c r="C17" s="244"/>
      <c r="D17" s="244"/>
      <c r="E17" s="244"/>
      <c r="F17" s="244"/>
      <c r="G17" s="1136" t="s">
        <v>170</v>
      </c>
      <c r="H17" s="1137"/>
      <c r="I17" s="1137"/>
      <c r="J17" s="1138"/>
      <c r="K17" s="268">
        <v>1534525</v>
      </c>
      <c r="L17" s="268">
        <v>138308</v>
      </c>
      <c r="M17" s="269">
        <v>125458</v>
      </c>
      <c r="N17" s="270">
        <v>10.199999999999999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12.08</v>
      </c>
      <c r="L21" s="281">
        <v>11.31</v>
      </c>
      <c r="M21" s="282">
        <v>0.77</v>
      </c>
      <c r="N21" s="249"/>
      <c r="O21" s="283"/>
      <c r="P21" s="279"/>
    </row>
    <row r="22" spans="1:16" s="284" customFormat="1">
      <c r="A22" s="279"/>
      <c r="B22" s="249"/>
      <c r="C22" s="249"/>
      <c r="D22" s="249"/>
      <c r="E22" s="249"/>
      <c r="F22" s="249"/>
      <c r="G22" s="1130" t="s">
        <v>490</v>
      </c>
      <c r="H22" s="1131"/>
      <c r="I22" s="1131"/>
      <c r="J22" s="1132"/>
      <c r="K22" s="285">
        <v>95.7</v>
      </c>
      <c r="L22" s="286">
        <v>94.9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1537556</v>
      </c>
      <c r="L32" s="294">
        <v>138581</v>
      </c>
      <c r="M32" s="295">
        <v>88984</v>
      </c>
      <c r="N32" s="296">
        <v>55.7</v>
      </c>
    </row>
    <row r="33" spans="1:16" ht="13.5" customHeight="1">
      <c r="A33" s="248"/>
      <c r="B33" s="244"/>
      <c r="C33" s="244"/>
      <c r="D33" s="244"/>
      <c r="E33" s="244"/>
      <c r="F33" s="244"/>
      <c r="G33" s="1121" t="s">
        <v>494</v>
      </c>
      <c r="H33" s="1122"/>
      <c r="I33" s="1122"/>
      <c r="J33" s="1123"/>
      <c r="K33" s="294" t="s">
        <v>480</v>
      </c>
      <c r="L33" s="294" t="s">
        <v>480</v>
      </c>
      <c r="M33" s="295" t="s">
        <v>480</v>
      </c>
      <c r="N33" s="296" t="s">
        <v>480</v>
      </c>
    </row>
    <row r="34" spans="1:16" ht="27" customHeight="1">
      <c r="A34" s="248"/>
      <c r="B34" s="244"/>
      <c r="C34" s="244"/>
      <c r="D34" s="244"/>
      <c r="E34" s="244"/>
      <c r="F34" s="244"/>
      <c r="G34" s="1121" t="s">
        <v>495</v>
      </c>
      <c r="H34" s="1122"/>
      <c r="I34" s="1122"/>
      <c r="J34" s="1123"/>
      <c r="K34" s="294" t="s">
        <v>480</v>
      </c>
      <c r="L34" s="294" t="s">
        <v>480</v>
      </c>
      <c r="M34" s="295" t="s">
        <v>480</v>
      </c>
      <c r="N34" s="296" t="s">
        <v>480</v>
      </c>
    </row>
    <row r="35" spans="1:16" ht="27" customHeight="1">
      <c r="A35" s="248"/>
      <c r="B35" s="244"/>
      <c r="C35" s="244"/>
      <c r="D35" s="244"/>
      <c r="E35" s="244"/>
      <c r="F35" s="244"/>
      <c r="G35" s="1121" t="s">
        <v>496</v>
      </c>
      <c r="H35" s="1122"/>
      <c r="I35" s="1122"/>
      <c r="J35" s="1123"/>
      <c r="K35" s="294">
        <v>96622</v>
      </c>
      <c r="L35" s="294">
        <v>8709</v>
      </c>
      <c r="M35" s="295">
        <v>24074</v>
      </c>
      <c r="N35" s="296">
        <v>-63.8</v>
      </c>
    </row>
    <row r="36" spans="1:16" ht="27" customHeight="1">
      <c r="A36" s="248"/>
      <c r="B36" s="244"/>
      <c r="C36" s="244"/>
      <c r="D36" s="244"/>
      <c r="E36" s="244"/>
      <c r="F36" s="244"/>
      <c r="G36" s="1121" t="s">
        <v>497</v>
      </c>
      <c r="H36" s="1122"/>
      <c r="I36" s="1122"/>
      <c r="J36" s="1123"/>
      <c r="K36" s="294">
        <v>16062</v>
      </c>
      <c r="L36" s="294">
        <v>1448</v>
      </c>
      <c r="M36" s="295">
        <v>3724</v>
      </c>
      <c r="N36" s="296">
        <v>-61.1</v>
      </c>
    </row>
    <row r="37" spans="1:16" ht="13.5" customHeight="1">
      <c r="A37" s="248"/>
      <c r="B37" s="244"/>
      <c r="C37" s="244"/>
      <c r="D37" s="244"/>
      <c r="E37" s="244"/>
      <c r="F37" s="244"/>
      <c r="G37" s="1121" t="s">
        <v>498</v>
      </c>
      <c r="H37" s="1122"/>
      <c r="I37" s="1122"/>
      <c r="J37" s="1123"/>
      <c r="K37" s="294">
        <v>2596</v>
      </c>
      <c r="L37" s="294">
        <v>234</v>
      </c>
      <c r="M37" s="295">
        <v>1554</v>
      </c>
      <c r="N37" s="296">
        <v>-84.9</v>
      </c>
    </row>
    <row r="38" spans="1:16" ht="27" customHeight="1">
      <c r="A38" s="248"/>
      <c r="B38" s="244"/>
      <c r="C38" s="244"/>
      <c r="D38" s="244"/>
      <c r="E38" s="244"/>
      <c r="F38" s="244"/>
      <c r="G38" s="1124" t="s">
        <v>499</v>
      </c>
      <c r="H38" s="1125"/>
      <c r="I38" s="1125"/>
      <c r="J38" s="1126"/>
      <c r="K38" s="297">
        <v>128</v>
      </c>
      <c r="L38" s="297">
        <v>12</v>
      </c>
      <c r="M38" s="298">
        <v>30</v>
      </c>
      <c r="N38" s="299">
        <v>-60</v>
      </c>
      <c r="O38" s="293"/>
    </row>
    <row r="39" spans="1:16">
      <c r="A39" s="248"/>
      <c r="B39" s="244"/>
      <c r="C39" s="244"/>
      <c r="D39" s="244"/>
      <c r="E39" s="244"/>
      <c r="F39" s="244"/>
      <c r="G39" s="1124" t="s">
        <v>500</v>
      </c>
      <c r="H39" s="1125"/>
      <c r="I39" s="1125"/>
      <c r="J39" s="1126"/>
      <c r="K39" s="300">
        <v>-3272</v>
      </c>
      <c r="L39" s="300">
        <v>-295</v>
      </c>
      <c r="M39" s="301">
        <v>-3836</v>
      </c>
      <c r="N39" s="302">
        <v>-92.3</v>
      </c>
      <c r="O39" s="293"/>
    </row>
    <row r="40" spans="1:16" ht="27" customHeight="1">
      <c r="A40" s="248"/>
      <c r="B40" s="244"/>
      <c r="C40" s="244"/>
      <c r="D40" s="244"/>
      <c r="E40" s="244"/>
      <c r="F40" s="244"/>
      <c r="G40" s="1121" t="s">
        <v>501</v>
      </c>
      <c r="H40" s="1122"/>
      <c r="I40" s="1122"/>
      <c r="J40" s="1123"/>
      <c r="K40" s="300">
        <v>-1267403</v>
      </c>
      <c r="L40" s="300">
        <v>-114232</v>
      </c>
      <c r="M40" s="301">
        <v>-78134</v>
      </c>
      <c r="N40" s="302">
        <v>46.2</v>
      </c>
      <c r="O40" s="293"/>
    </row>
    <row r="41" spans="1:16">
      <c r="A41" s="248"/>
      <c r="B41" s="244"/>
      <c r="C41" s="244"/>
      <c r="D41" s="244"/>
      <c r="E41" s="244"/>
      <c r="F41" s="244"/>
      <c r="G41" s="1127" t="s">
        <v>281</v>
      </c>
      <c r="H41" s="1128"/>
      <c r="I41" s="1128"/>
      <c r="J41" s="1129"/>
      <c r="K41" s="294">
        <v>382289</v>
      </c>
      <c r="L41" s="300">
        <v>34456</v>
      </c>
      <c r="M41" s="301">
        <v>36395</v>
      </c>
      <c r="N41" s="302">
        <v>-5.3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2014607</v>
      </c>
      <c r="J51" s="320">
        <v>173943</v>
      </c>
      <c r="K51" s="321">
        <v>-35.5</v>
      </c>
      <c r="L51" s="322">
        <v>147869</v>
      </c>
      <c r="M51" s="323">
        <v>16.3</v>
      </c>
      <c r="N51" s="324">
        <v>-51.8</v>
      </c>
    </row>
    <row r="52" spans="1:14">
      <c r="A52" s="248"/>
      <c r="B52" s="244"/>
      <c r="C52" s="244"/>
      <c r="D52" s="244"/>
      <c r="E52" s="244"/>
      <c r="F52" s="244"/>
      <c r="G52" s="325"/>
      <c r="H52" s="326" t="s">
        <v>512</v>
      </c>
      <c r="I52" s="327">
        <v>1284488</v>
      </c>
      <c r="J52" s="328">
        <v>110904</v>
      </c>
      <c r="K52" s="329">
        <v>-27.3</v>
      </c>
      <c r="L52" s="330">
        <v>63271</v>
      </c>
      <c r="M52" s="331">
        <v>-12.8</v>
      </c>
      <c r="N52" s="332">
        <v>-14.5</v>
      </c>
    </row>
    <row r="53" spans="1:14">
      <c r="A53" s="248"/>
      <c r="B53" s="244"/>
      <c r="C53" s="244"/>
      <c r="D53" s="244"/>
      <c r="E53" s="244"/>
      <c r="F53" s="244"/>
      <c r="G53" s="310" t="s">
        <v>513</v>
      </c>
      <c r="H53" s="311"/>
      <c r="I53" s="319">
        <v>3831028</v>
      </c>
      <c r="J53" s="320">
        <v>334383</v>
      </c>
      <c r="K53" s="321">
        <v>92.2</v>
      </c>
      <c r="L53" s="322">
        <v>117242</v>
      </c>
      <c r="M53" s="323">
        <v>-20.7</v>
      </c>
      <c r="N53" s="324">
        <v>112.9</v>
      </c>
    </row>
    <row r="54" spans="1:14">
      <c r="A54" s="248"/>
      <c r="B54" s="244"/>
      <c r="C54" s="244"/>
      <c r="D54" s="244"/>
      <c r="E54" s="244"/>
      <c r="F54" s="244"/>
      <c r="G54" s="325"/>
      <c r="H54" s="326" t="s">
        <v>512</v>
      </c>
      <c r="I54" s="327">
        <v>1743369</v>
      </c>
      <c r="J54" s="328">
        <v>152166</v>
      </c>
      <c r="K54" s="329">
        <v>37.200000000000003</v>
      </c>
      <c r="L54" s="330">
        <v>59388</v>
      </c>
      <c r="M54" s="331">
        <v>-6.1</v>
      </c>
      <c r="N54" s="332">
        <v>43.3</v>
      </c>
    </row>
    <row r="55" spans="1:14">
      <c r="A55" s="248"/>
      <c r="B55" s="244"/>
      <c r="C55" s="244"/>
      <c r="D55" s="244"/>
      <c r="E55" s="244"/>
      <c r="F55" s="244"/>
      <c r="G55" s="310" t="s">
        <v>514</v>
      </c>
      <c r="H55" s="311"/>
      <c r="I55" s="319">
        <v>2898635</v>
      </c>
      <c r="J55" s="320">
        <v>254870</v>
      </c>
      <c r="K55" s="321">
        <v>-23.8</v>
      </c>
      <c r="L55" s="322">
        <v>114097</v>
      </c>
      <c r="M55" s="323">
        <v>-2.7</v>
      </c>
      <c r="N55" s="324">
        <v>-21.1</v>
      </c>
    </row>
    <row r="56" spans="1:14">
      <c r="A56" s="248"/>
      <c r="B56" s="244"/>
      <c r="C56" s="244"/>
      <c r="D56" s="244"/>
      <c r="E56" s="244"/>
      <c r="F56" s="244"/>
      <c r="G56" s="325"/>
      <c r="H56" s="326" t="s">
        <v>512</v>
      </c>
      <c r="I56" s="327">
        <v>1899367</v>
      </c>
      <c r="J56" s="328">
        <v>167007</v>
      </c>
      <c r="K56" s="329">
        <v>9.8000000000000007</v>
      </c>
      <c r="L56" s="330">
        <v>61630</v>
      </c>
      <c r="M56" s="331">
        <v>3.8</v>
      </c>
      <c r="N56" s="332">
        <v>6</v>
      </c>
    </row>
    <row r="57" spans="1:14">
      <c r="A57" s="248"/>
      <c r="B57" s="244"/>
      <c r="C57" s="244"/>
      <c r="D57" s="244"/>
      <c r="E57" s="244"/>
      <c r="F57" s="244"/>
      <c r="G57" s="310" t="s">
        <v>515</v>
      </c>
      <c r="H57" s="311"/>
      <c r="I57" s="319">
        <v>3043631</v>
      </c>
      <c r="J57" s="320">
        <v>270858</v>
      </c>
      <c r="K57" s="321">
        <v>6.3</v>
      </c>
      <c r="L57" s="322">
        <v>136577</v>
      </c>
      <c r="M57" s="323">
        <v>19.7</v>
      </c>
      <c r="N57" s="324">
        <v>-13.4</v>
      </c>
    </row>
    <row r="58" spans="1:14">
      <c r="A58" s="248"/>
      <c r="B58" s="244"/>
      <c r="C58" s="244"/>
      <c r="D58" s="244"/>
      <c r="E58" s="244"/>
      <c r="F58" s="244"/>
      <c r="G58" s="325"/>
      <c r="H58" s="326" t="s">
        <v>512</v>
      </c>
      <c r="I58" s="327">
        <v>1113904</v>
      </c>
      <c r="J58" s="328">
        <v>99128</v>
      </c>
      <c r="K58" s="329">
        <v>-40.6</v>
      </c>
      <c r="L58" s="330">
        <v>59645</v>
      </c>
      <c r="M58" s="331">
        <v>-3.2</v>
      </c>
      <c r="N58" s="332">
        <v>-37.4</v>
      </c>
    </row>
    <row r="59" spans="1:14">
      <c r="A59" s="248"/>
      <c r="B59" s="244"/>
      <c r="C59" s="244"/>
      <c r="D59" s="244"/>
      <c r="E59" s="244"/>
      <c r="F59" s="244"/>
      <c r="G59" s="310" t="s">
        <v>516</v>
      </c>
      <c r="H59" s="311"/>
      <c r="I59" s="319">
        <v>2919532</v>
      </c>
      <c r="J59" s="320">
        <v>263139</v>
      </c>
      <c r="K59" s="321">
        <v>-2.8</v>
      </c>
      <c r="L59" s="322">
        <v>132212</v>
      </c>
      <c r="M59" s="323">
        <v>-3.2</v>
      </c>
      <c r="N59" s="324">
        <v>0.4</v>
      </c>
    </row>
    <row r="60" spans="1:14">
      <c r="A60" s="248"/>
      <c r="B60" s="244"/>
      <c r="C60" s="244"/>
      <c r="D60" s="244"/>
      <c r="E60" s="244"/>
      <c r="F60" s="244"/>
      <c r="G60" s="325"/>
      <c r="H60" s="326" t="s">
        <v>512</v>
      </c>
      <c r="I60" s="333">
        <v>1087733</v>
      </c>
      <c r="J60" s="328">
        <v>98038</v>
      </c>
      <c r="K60" s="329">
        <v>-1.1000000000000001</v>
      </c>
      <c r="L60" s="330">
        <v>67114</v>
      </c>
      <c r="M60" s="331">
        <v>12.5</v>
      </c>
      <c r="N60" s="332">
        <v>-13.6</v>
      </c>
    </row>
    <row r="61" spans="1:14">
      <c r="A61" s="248"/>
      <c r="B61" s="244"/>
      <c r="C61" s="244"/>
      <c r="D61" s="244"/>
      <c r="E61" s="244"/>
      <c r="F61" s="244"/>
      <c r="G61" s="310" t="s">
        <v>517</v>
      </c>
      <c r="H61" s="334"/>
      <c r="I61" s="335">
        <v>2941487</v>
      </c>
      <c r="J61" s="336">
        <v>259439</v>
      </c>
      <c r="K61" s="337">
        <v>7.3</v>
      </c>
      <c r="L61" s="338">
        <v>129599</v>
      </c>
      <c r="M61" s="339">
        <v>1.9</v>
      </c>
      <c r="N61" s="324">
        <v>5.4</v>
      </c>
    </row>
    <row r="62" spans="1:14">
      <c r="A62" s="248"/>
      <c r="B62" s="244"/>
      <c r="C62" s="244"/>
      <c r="D62" s="244"/>
      <c r="E62" s="244"/>
      <c r="F62" s="244"/>
      <c r="G62" s="325"/>
      <c r="H62" s="326" t="s">
        <v>512</v>
      </c>
      <c r="I62" s="327">
        <v>1425772</v>
      </c>
      <c r="J62" s="328">
        <v>125449</v>
      </c>
      <c r="K62" s="329">
        <v>-4.4000000000000004</v>
      </c>
      <c r="L62" s="330">
        <v>62210</v>
      </c>
      <c r="M62" s="331">
        <v>-1.2</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11.94</v>
      </c>
      <c r="G47" s="12">
        <v>15.87</v>
      </c>
      <c r="H47" s="12">
        <v>16.13</v>
      </c>
      <c r="I47" s="12">
        <v>15.86</v>
      </c>
      <c r="J47" s="13">
        <v>16.149999999999999</v>
      </c>
    </row>
    <row r="48" spans="2:10" ht="57.75" customHeight="1">
      <c r="B48" s="14"/>
      <c r="C48" s="1141" t="s">
        <v>4</v>
      </c>
      <c r="D48" s="1141"/>
      <c r="E48" s="1142"/>
      <c r="F48" s="15">
        <v>10.039999999999999</v>
      </c>
      <c r="G48" s="16">
        <v>10.01</v>
      </c>
      <c r="H48" s="16">
        <v>10.11</v>
      </c>
      <c r="I48" s="16">
        <v>9.84</v>
      </c>
      <c r="J48" s="17">
        <v>11.25</v>
      </c>
    </row>
    <row r="49" spans="2:10" ht="57.75" customHeight="1" thickBot="1">
      <c r="B49" s="18"/>
      <c r="C49" s="1143" t="s">
        <v>5</v>
      </c>
      <c r="D49" s="1143"/>
      <c r="E49" s="1144"/>
      <c r="F49" s="19">
        <v>6.31</v>
      </c>
      <c r="G49" s="20">
        <v>5.44</v>
      </c>
      <c r="H49" s="20" t="s">
        <v>524</v>
      </c>
      <c r="I49" s="20">
        <v>3.46</v>
      </c>
      <c r="J49" s="21">
        <v>1.23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9.6</v>
      </c>
      <c r="G34" s="33">
        <v>9.59</v>
      </c>
      <c r="H34" s="33">
        <v>10.02</v>
      </c>
      <c r="I34" s="33">
        <v>9.35</v>
      </c>
      <c r="J34" s="34">
        <v>10.69</v>
      </c>
      <c r="K34" s="22"/>
      <c r="L34" s="22"/>
      <c r="M34" s="22"/>
      <c r="N34" s="22"/>
      <c r="O34" s="22"/>
      <c r="P34" s="22"/>
    </row>
    <row r="35" spans="1:16" ht="39" customHeight="1">
      <c r="A35" s="22"/>
      <c r="B35" s="35"/>
      <c r="C35" s="1145" t="s">
        <v>526</v>
      </c>
      <c r="D35" s="1146"/>
      <c r="E35" s="1147"/>
      <c r="F35" s="36">
        <v>2.38</v>
      </c>
      <c r="G35" s="37">
        <v>3.26</v>
      </c>
      <c r="H35" s="37">
        <v>3.37</v>
      </c>
      <c r="I35" s="37">
        <v>3.46</v>
      </c>
      <c r="J35" s="38">
        <v>3.24</v>
      </c>
      <c r="K35" s="22"/>
      <c r="L35" s="22"/>
      <c r="M35" s="22"/>
      <c r="N35" s="22"/>
      <c r="O35" s="22"/>
      <c r="P35" s="22"/>
    </row>
    <row r="36" spans="1:16" ht="39" customHeight="1">
      <c r="A36" s="22"/>
      <c r="B36" s="35"/>
      <c r="C36" s="1145" t="s">
        <v>527</v>
      </c>
      <c r="D36" s="1146"/>
      <c r="E36" s="1147"/>
      <c r="F36" s="36">
        <v>0.48</v>
      </c>
      <c r="G36" s="37">
        <v>0.49</v>
      </c>
      <c r="H36" s="37">
        <v>0.49</v>
      </c>
      <c r="I36" s="37">
        <v>0.69</v>
      </c>
      <c r="J36" s="38">
        <v>0.62</v>
      </c>
      <c r="K36" s="22"/>
      <c r="L36" s="22"/>
      <c r="M36" s="22"/>
      <c r="N36" s="22"/>
      <c r="O36" s="22"/>
      <c r="P36" s="22"/>
    </row>
    <row r="37" spans="1:16" ht="39" customHeight="1">
      <c r="A37" s="22"/>
      <c r="B37" s="35"/>
      <c r="C37" s="1145" t="s">
        <v>528</v>
      </c>
      <c r="D37" s="1146"/>
      <c r="E37" s="1147"/>
      <c r="F37" s="36">
        <v>0.18</v>
      </c>
      <c r="G37" s="37">
        <v>0.27</v>
      </c>
      <c r="H37" s="37">
        <v>0.37</v>
      </c>
      <c r="I37" s="37">
        <v>0.4</v>
      </c>
      <c r="J37" s="38">
        <v>0.44</v>
      </c>
      <c r="K37" s="22"/>
      <c r="L37" s="22"/>
      <c r="M37" s="22"/>
      <c r="N37" s="22"/>
      <c r="O37" s="22"/>
      <c r="P37" s="22"/>
    </row>
    <row r="38" spans="1:16" ht="39" customHeight="1">
      <c r="A38" s="22"/>
      <c r="B38" s="35"/>
      <c r="C38" s="1145" t="s">
        <v>529</v>
      </c>
      <c r="D38" s="1146"/>
      <c r="E38" s="1147"/>
      <c r="F38" s="36">
        <v>1.96</v>
      </c>
      <c r="G38" s="37">
        <v>1.72</v>
      </c>
      <c r="H38" s="37">
        <v>1.1000000000000001</v>
      </c>
      <c r="I38" s="37">
        <v>1.19</v>
      </c>
      <c r="J38" s="38">
        <v>0.38</v>
      </c>
      <c r="K38" s="22"/>
      <c r="L38" s="22"/>
      <c r="M38" s="22"/>
      <c r="N38" s="22"/>
      <c r="O38" s="22"/>
      <c r="P38" s="22"/>
    </row>
    <row r="39" spans="1:16" ht="39" customHeight="1">
      <c r="A39" s="22"/>
      <c r="B39" s="35"/>
      <c r="C39" s="1145" t="s">
        <v>530</v>
      </c>
      <c r="D39" s="1146"/>
      <c r="E39" s="1147"/>
      <c r="F39" s="36">
        <v>0.1</v>
      </c>
      <c r="G39" s="37">
        <v>0.11</v>
      </c>
      <c r="H39" s="37">
        <v>0.14000000000000001</v>
      </c>
      <c r="I39" s="37">
        <v>0.08</v>
      </c>
      <c r="J39" s="38">
        <v>0.11</v>
      </c>
      <c r="K39" s="22"/>
      <c r="L39" s="22"/>
      <c r="M39" s="22"/>
      <c r="N39" s="22"/>
      <c r="O39" s="22"/>
      <c r="P39" s="22"/>
    </row>
    <row r="40" spans="1:16" ht="39" customHeight="1">
      <c r="A40" s="22"/>
      <c r="B40" s="35"/>
      <c r="C40" s="1145" t="s">
        <v>531</v>
      </c>
      <c r="D40" s="1146"/>
      <c r="E40" s="1147"/>
      <c r="F40" s="36">
        <v>0.24</v>
      </c>
      <c r="G40" s="37">
        <v>0.15</v>
      </c>
      <c r="H40" s="37" t="s">
        <v>532</v>
      </c>
      <c r="I40" s="37">
        <v>7.0000000000000007E-2</v>
      </c>
      <c r="J40" s="38">
        <v>0.1</v>
      </c>
      <c r="K40" s="22"/>
      <c r="L40" s="22"/>
      <c r="M40" s="22"/>
      <c r="N40" s="22"/>
      <c r="O40" s="22"/>
      <c r="P40" s="22"/>
    </row>
    <row r="41" spans="1:16" ht="39" customHeight="1">
      <c r="A41" s="22"/>
      <c r="B41" s="35"/>
      <c r="C41" s="1145" t="s">
        <v>533</v>
      </c>
      <c r="D41" s="1146"/>
      <c r="E41" s="1147"/>
      <c r="F41" s="36">
        <v>0.47</v>
      </c>
      <c r="G41" s="37">
        <v>0.28999999999999998</v>
      </c>
      <c r="H41" s="37">
        <v>0.28999999999999998</v>
      </c>
      <c r="I41" s="37">
        <v>7.0000000000000007E-2</v>
      </c>
      <c r="J41" s="38">
        <v>0.06</v>
      </c>
      <c r="K41" s="22"/>
      <c r="L41" s="22"/>
      <c r="M41" s="22"/>
      <c r="N41" s="22"/>
      <c r="O41" s="22"/>
      <c r="P41" s="22"/>
    </row>
    <row r="42" spans="1:16" ht="39" customHeight="1">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535</v>
      </c>
      <c r="D43" s="1149"/>
      <c r="E43" s="1150"/>
      <c r="F43" s="41">
        <v>7.0000000000000007E-2</v>
      </c>
      <c r="G43" s="42">
        <v>0.15</v>
      </c>
      <c r="H43" s="42">
        <v>0.13</v>
      </c>
      <c r="I43" s="42">
        <v>0.06</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1495</v>
      </c>
      <c r="L45" s="60">
        <v>1493</v>
      </c>
      <c r="M45" s="60">
        <v>1455</v>
      </c>
      <c r="N45" s="60">
        <v>1528</v>
      </c>
      <c r="O45" s="61">
        <v>1538</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55</v>
      </c>
      <c r="L48" s="64">
        <v>45</v>
      </c>
      <c r="M48" s="64">
        <v>82</v>
      </c>
      <c r="N48" s="64">
        <v>87</v>
      </c>
      <c r="O48" s="65">
        <v>97</v>
      </c>
      <c r="P48" s="48"/>
      <c r="Q48" s="48"/>
      <c r="R48" s="48"/>
      <c r="S48" s="48"/>
      <c r="T48" s="48"/>
      <c r="U48" s="48"/>
    </row>
    <row r="49" spans="1:21" ht="30.75" customHeight="1">
      <c r="A49" s="48"/>
      <c r="B49" s="1163"/>
      <c r="C49" s="1164"/>
      <c r="D49" s="62"/>
      <c r="E49" s="1155" t="s">
        <v>16</v>
      </c>
      <c r="F49" s="1155"/>
      <c r="G49" s="1155"/>
      <c r="H49" s="1155"/>
      <c r="I49" s="1155"/>
      <c r="J49" s="1156"/>
      <c r="K49" s="63">
        <v>62</v>
      </c>
      <c r="L49" s="64">
        <v>64</v>
      </c>
      <c r="M49" s="64">
        <v>41</v>
      </c>
      <c r="N49" s="64">
        <v>36</v>
      </c>
      <c r="O49" s="65">
        <v>16</v>
      </c>
      <c r="P49" s="48"/>
      <c r="Q49" s="48"/>
      <c r="R49" s="48"/>
      <c r="S49" s="48"/>
      <c r="T49" s="48"/>
      <c r="U49" s="48"/>
    </row>
    <row r="50" spans="1:21" ht="30.75" customHeight="1">
      <c r="A50" s="48"/>
      <c r="B50" s="1163"/>
      <c r="C50" s="1164"/>
      <c r="D50" s="62"/>
      <c r="E50" s="1155" t="s">
        <v>17</v>
      </c>
      <c r="F50" s="1155"/>
      <c r="G50" s="1155"/>
      <c r="H50" s="1155"/>
      <c r="I50" s="1155"/>
      <c r="J50" s="1156"/>
      <c r="K50" s="63">
        <v>28</v>
      </c>
      <c r="L50" s="64">
        <v>10</v>
      </c>
      <c r="M50" s="64">
        <v>6</v>
      </c>
      <c r="N50" s="64">
        <v>3</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1191</v>
      </c>
      <c r="L52" s="64">
        <v>1190</v>
      </c>
      <c r="M52" s="64">
        <v>1166</v>
      </c>
      <c r="N52" s="64">
        <v>1234</v>
      </c>
      <c r="O52" s="65">
        <v>1270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449</v>
      </c>
      <c r="L53" s="69">
        <v>422</v>
      </c>
      <c r="M53" s="69">
        <v>418</v>
      </c>
      <c r="N53" s="69">
        <v>420</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13614</v>
      </c>
      <c r="J41" s="83">
        <v>13528</v>
      </c>
      <c r="K41" s="83">
        <v>13957</v>
      </c>
      <c r="L41" s="83">
        <v>13848</v>
      </c>
      <c r="M41" s="84">
        <v>14205</v>
      </c>
    </row>
    <row r="42" spans="2:13" ht="27.75" customHeight="1">
      <c r="B42" s="1171"/>
      <c r="C42" s="1172"/>
      <c r="D42" s="85"/>
      <c r="E42" s="1175" t="s">
        <v>26</v>
      </c>
      <c r="F42" s="1175"/>
      <c r="G42" s="1175"/>
      <c r="H42" s="1176"/>
      <c r="I42" s="86">
        <v>11</v>
      </c>
      <c r="J42" s="87">
        <v>3</v>
      </c>
      <c r="K42" s="87" t="s">
        <v>480</v>
      </c>
      <c r="L42" s="87" t="s">
        <v>480</v>
      </c>
      <c r="M42" s="88" t="s">
        <v>480</v>
      </c>
    </row>
    <row r="43" spans="2:13" ht="27.75" customHeight="1">
      <c r="B43" s="1171"/>
      <c r="C43" s="1172"/>
      <c r="D43" s="85"/>
      <c r="E43" s="1175" t="s">
        <v>27</v>
      </c>
      <c r="F43" s="1175"/>
      <c r="G43" s="1175"/>
      <c r="H43" s="1176"/>
      <c r="I43" s="86">
        <v>609</v>
      </c>
      <c r="J43" s="87">
        <v>582</v>
      </c>
      <c r="K43" s="87">
        <v>737</v>
      </c>
      <c r="L43" s="87">
        <v>887</v>
      </c>
      <c r="M43" s="88">
        <v>1099</v>
      </c>
    </row>
    <row r="44" spans="2:13" ht="27.75" customHeight="1">
      <c r="B44" s="1171"/>
      <c r="C44" s="1172"/>
      <c r="D44" s="85"/>
      <c r="E44" s="1175" t="s">
        <v>28</v>
      </c>
      <c r="F44" s="1175"/>
      <c r="G44" s="1175"/>
      <c r="H44" s="1176"/>
      <c r="I44" s="86">
        <v>145</v>
      </c>
      <c r="J44" s="87">
        <v>101</v>
      </c>
      <c r="K44" s="87">
        <v>76</v>
      </c>
      <c r="L44" s="87">
        <v>61</v>
      </c>
      <c r="M44" s="88">
        <v>115</v>
      </c>
    </row>
    <row r="45" spans="2:13" ht="27.75" customHeight="1">
      <c r="B45" s="1171"/>
      <c r="C45" s="1172"/>
      <c r="D45" s="85"/>
      <c r="E45" s="1175" t="s">
        <v>29</v>
      </c>
      <c r="F45" s="1175"/>
      <c r="G45" s="1175"/>
      <c r="H45" s="1176"/>
      <c r="I45" s="86">
        <v>1126</v>
      </c>
      <c r="J45" s="87">
        <v>971</v>
      </c>
      <c r="K45" s="87">
        <v>880</v>
      </c>
      <c r="L45" s="87">
        <v>743</v>
      </c>
      <c r="M45" s="88">
        <v>1013</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2528</v>
      </c>
      <c r="J49" s="87">
        <v>3363</v>
      </c>
      <c r="K49" s="87">
        <v>3658</v>
      </c>
      <c r="L49" s="87">
        <v>3897</v>
      </c>
      <c r="M49" s="88">
        <v>4101</v>
      </c>
    </row>
    <row r="50" spans="2:13" ht="27.75" customHeight="1">
      <c r="B50" s="1171"/>
      <c r="C50" s="1172"/>
      <c r="D50" s="85"/>
      <c r="E50" s="1175" t="s">
        <v>35</v>
      </c>
      <c r="F50" s="1175"/>
      <c r="G50" s="1175"/>
      <c r="H50" s="1176"/>
      <c r="I50" s="86">
        <v>32</v>
      </c>
      <c r="J50" s="87">
        <v>31</v>
      </c>
      <c r="K50" s="87">
        <v>29</v>
      </c>
      <c r="L50" s="87">
        <v>26</v>
      </c>
      <c r="M50" s="88">
        <v>23</v>
      </c>
    </row>
    <row r="51" spans="2:13" ht="27.75" customHeight="1">
      <c r="B51" s="1173"/>
      <c r="C51" s="1174"/>
      <c r="D51" s="85"/>
      <c r="E51" s="1175" t="s">
        <v>36</v>
      </c>
      <c r="F51" s="1175"/>
      <c r="G51" s="1175"/>
      <c r="H51" s="1176"/>
      <c r="I51" s="86">
        <v>10955</v>
      </c>
      <c r="J51" s="87">
        <v>11015</v>
      </c>
      <c r="K51" s="87">
        <v>11396</v>
      </c>
      <c r="L51" s="87">
        <v>11507</v>
      </c>
      <c r="M51" s="88">
        <v>11801</v>
      </c>
    </row>
    <row r="52" spans="2:13" ht="27.75" customHeight="1" thickBot="1">
      <c r="B52" s="1177" t="s">
        <v>37</v>
      </c>
      <c r="C52" s="1178"/>
      <c r="D52" s="90"/>
      <c r="E52" s="1179" t="s">
        <v>38</v>
      </c>
      <c r="F52" s="1179"/>
      <c r="G52" s="1179"/>
      <c r="H52" s="1180"/>
      <c r="I52" s="91">
        <v>1990</v>
      </c>
      <c r="J52" s="92">
        <v>776</v>
      </c>
      <c r="K52" s="92">
        <v>567</v>
      </c>
      <c r="L52" s="92">
        <v>108</v>
      </c>
      <c r="M52" s="93">
        <v>506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173943</v>
      </c>
      <c r="E3" s="116"/>
      <c r="F3" s="117">
        <v>147869</v>
      </c>
      <c r="G3" s="118"/>
      <c r="H3" s="119"/>
    </row>
    <row r="4" spans="1:8">
      <c r="A4" s="120"/>
      <c r="B4" s="121"/>
      <c r="C4" s="122"/>
      <c r="D4" s="123">
        <v>110904</v>
      </c>
      <c r="E4" s="124"/>
      <c r="F4" s="125">
        <v>63271</v>
      </c>
      <c r="G4" s="126"/>
      <c r="H4" s="127"/>
    </row>
    <row r="5" spans="1:8">
      <c r="A5" s="108" t="s">
        <v>513</v>
      </c>
      <c r="B5" s="113"/>
      <c r="C5" s="114"/>
      <c r="D5" s="115">
        <v>334383</v>
      </c>
      <c r="E5" s="116"/>
      <c r="F5" s="117">
        <v>117242</v>
      </c>
      <c r="G5" s="118"/>
      <c r="H5" s="119"/>
    </row>
    <row r="6" spans="1:8">
      <c r="A6" s="120"/>
      <c r="B6" s="121"/>
      <c r="C6" s="122"/>
      <c r="D6" s="123">
        <v>152166</v>
      </c>
      <c r="E6" s="124"/>
      <c r="F6" s="125">
        <v>59388</v>
      </c>
      <c r="G6" s="126"/>
      <c r="H6" s="127"/>
    </row>
    <row r="7" spans="1:8">
      <c r="A7" s="108" t="s">
        <v>514</v>
      </c>
      <c r="B7" s="113"/>
      <c r="C7" s="114"/>
      <c r="D7" s="115">
        <v>254870</v>
      </c>
      <c r="E7" s="116"/>
      <c r="F7" s="117">
        <v>114097</v>
      </c>
      <c r="G7" s="118"/>
      <c r="H7" s="119"/>
    </row>
    <row r="8" spans="1:8">
      <c r="A8" s="120"/>
      <c r="B8" s="121"/>
      <c r="C8" s="122"/>
      <c r="D8" s="123">
        <v>167007</v>
      </c>
      <c r="E8" s="124"/>
      <c r="F8" s="125">
        <v>61630</v>
      </c>
      <c r="G8" s="126"/>
      <c r="H8" s="127"/>
    </row>
    <row r="9" spans="1:8">
      <c r="A9" s="108" t="s">
        <v>515</v>
      </c>
      <c r="B9" s="113"/>
      <c r="C9" s="114"/>
      <c r="D9" s="115">
        <v>270858</v>
      </c>
      <c r="E9" s="116"/>
      <c r="F9" s="117">
        <v>136577</v>
      </c>
      <c r="G9" s="118"/>
      <c r="H9" s="119"/>
    </row>
    <row r="10" spans="1:8">
      <c r="A10" s="120"/>
      <c r="B10" s="121"/>
      <c r="C10" s="122"/>
      <c r="D10" s="123">
        <v>99128</v>
      </c>
      <c r="E10" s="124"/>
      <c r="F10" s="125">
        <v>59645</v>
      </c>
      <c r="G10" s="126"/>
      <c r="H10" s="127"/>
    </row>
    <row r="11" spans="1:8">
      <c r="A11" s="108" t="s">
        <v>516</v>
      </c>
      <c r="B11" s="113"/>
      <c r="C11" s="114"/>
      <c r="D11" s="115">
        <v>263139</v>
      </c>
      <c r="E11" s="116"/>
      <c r="F11" s="117">
        <v>132212</v>
      </c>
      <c r="G11" s="118"/>
      <c r="H11" s="119"/>
    </row>
    <row r="12" spans="1:8">
      <c r="A12" s="120"/>
      <c r="B12" s="121"/>
      <c r="C12" s="128"/>
      <c r="D12" s="123">
        <v>98038</v>
      </c>
      <c r="E12" s="124"/>
      <c r="F12" s="125">
        <v>67114</v>
      </c>
      <c r="G12" s="126"/>
      <c r="H12" s="127"/>
    </row>
    <row r="13" spans="1:8">
      <c r="A13" s="108"/>
      <c r="B13" s="113"/>
      <c r="C13" s="129"/>
      <c r="D13" s="130">
        <v>259439</v>
      </c>
      <c r="E13" s="131"/>
      <c r="F13" s="132">
        <v>129599</v>
      </c>
      <c r="G13" s="133"/>
      <c r="H13" s="119"/>
    </row>
    <row r="14" spans="1:8">
      <c r="A14" s="120"/>
      <c r="B14" s="121"/>
      <c r="C14" s="122"/>
      <c r="D14" s="123">
        <v>125449</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10.039999999999999</v>
      </c>
      <c r="C19" s="134">
        <f>ROUND(VALUE(SUBSTITUTE(実質収支比率等に係る経年分析!G$48,"▲","-")),2)</f>
        <v>10.01</v>
      </c>
      <c r="D19" s="134">
        <f>ROUND(VALUE(SUBSTITUTE(実質収支比率等に係る経年分析!H$48,"▲","-")),2)</f>
        <v>10.11</v>
      </c>
      <c r="E19" s="134">
        <f>ROUND(VALUE(SUBSTITUTE(実質収支比率等に係る経年分析!I$48,"▲","-")),2)</f>
        <v>9.84</v>
      </c>
      <c r="F19" s="134">
        <f>ROUND(VALUE(SUBSTITUTE(実質収支比率等に係る経年分析!J$48,"▲","-")),2)</f>
        <v>11.25</v>
      </c>
    </row>
    <row r="20" spans="1:11">
      <c r="A20" s="134" t="s">
        <v>43</v>
      </c>
      <c r="B20" s="134">
        <f>ROUND(VALUE(SUBSTITUTE(実質収支比率等に係る経年分析!F$47,"▲","-")),2)</f>
        <v>11.94</v>
      </c>
      <c r="C20" s="134">
        <f>ROUND(VALUE(SUBSTITUTE(実質収支比率等に係る経年分析!G$47,"▲","-")),2)</f>
        <v>15.87</v>
      </c>
      <c r="D20" s="134">
        <f>ROUND(VALUE(SUBSTITUTE(実質収支比率等に係る経年分析!H$47,"▲","-")),2)</f>
        <v>16.13</v>
      </c>
      <c r="E20" s="134">
        <f>ROUND(VALUE(SUBSTITUTE(実質収支比率等に係る経年分析!I$47,"▲","-")),2)</f>
        <v>15.86</v>
      </c>
      <c r="F20" s="134">
        <f>ROUND(VALUE(SUBSTITUTE(実質収支比率等に係る経年分析!J$47,"▲","-")),2)</f>
        <v>16.149999999999999</v>
      </c>
    </row>
    <row r="21" spans="1:11">
      <c r="A21" s="134" t="s">
        <v>44</v>
      </c>
      <c r="B21" s="134">
        <f>IF(ISNUMBER(VALUE(SUBSTITUTE(実質収支比率等に係る経年分析!F$49,"▲","-"))),ROUND(VALUE(SUBSTITUTE(実質収支比率等に係る経年分析!F$49,"▲","-")),2),NA())</f>
        <v>6.31</v>
      </c>
      <c r="C21" s="134">
        <f>IF(ISNUMBER(VALUE(SUBSTITUTE(実質収支比率等に係る経年分析!G$49,"▲","-"))),ROUND(VALUE(SUBSTITUTE(実質収支比率等に係る経年分析!G$49,"▲","-")),2),NA())</f>
        <v>5.44</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3.46</v>
      </c>
      <c r="F21" s="134">
        <f>IF(ISNUMBER(VALUE(SUBSTITUTE(実質収支比率等に係る経年分析!J$49,"▲","-"))),ROUND(VALUE(SUBSTITUTE(実質収支比率等に係る経年分析!J$49,"▲","-")),2),NA())</f>
        <v>1.23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0.28999999999999998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0.28999999999999998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へき地診療施設特別会計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f>IF(ROUND(VALUE(SUBSTITUTE(連結実質赤字比率に係る赤字・黒字の構成分析!H$40,"▲", "-")), 2) &lt; 0, ABS(ROUND(VALUE(SUBSTITUTE(連結実質赤字比率に係る赤字・黒字の構成分析!H$40,"▲", "-")), 2)), NA())</f>
        <v>0.28000000000000003</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諸浦港埠頭特別会計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水産種苗供給特別会計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1191</v>
      </c>
      <c r="E42" s="136"/>
      <c r="F42" s="136"/>
      <c r="G42" s="136">
        <f>'実質公債費比率（分子）の構造'!L$52</f>
        <v>1190</v>
      </c>
      <c r="H42" s="136"/>
      <c r="I42" s="136"/>
      <c r="J42" s="136">
        <f>'実質公債費比率（分子）の構造'!M$52</f>
        <v>1166</v>
      </c>
      <c r="K42" s="136"/>
      <c r="L42" s="136"/>
      <c r="M42" s="136">
        <f>'実質公債費比率（分子）の構造'!N$52</f>
        <v>1234</v>
      </c>
      <c r="N42" s="136"/>
      <c r="O42" s="136"/>
      <c r="P42" s="136">
        <f>'実質公債費比率（分子）の構造'!O$52</f>
        <v>1270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28</v>
      </c>
      <c r="C44" s="136"/>
      <c r="D44" s="136"/>
      <c r="E44" s="136">
        <f>'実質公債費比率（分子）の構造'!L$50</f>
        <v>10</v>
      </c>
      <c r="F44" s="136"/>
      <c r="G44" s="136"/>
      <c r="H44" s="136">
        <f>'実質公債費比率（分子）の構造'!M$50</f>
        <v>6</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62</v>
      </c>
      <c r="C45" s="136"/>
      <c r="D45" s="136"/>
      <c r="E45" s="136">
        <f>'実質公債費比率（分子）の構造'!L$49</f>
        <v>64</v>
      </c>
      <c r="F45" s="136"/>
      <c r="G45" s="136"/>
      <c r="H45" s="136">
        <f>'実質公債費比率（分子）の構造'!M$49</f>
        <v>41</v>
      </c>
      <c r="I45" s="136"/>
      <c r="J45" s="136"/>
      <c r="K45" s="136">
        <f>'実質公債費比率（分子）の構造'!N$49</f>
        <v>36</v>
      </c>
      <c r="L45" s="136"/>
      <c r="M45" s="136"/>
      <c r="N45" s="136">
        <f>'実質公債費比率（分子）の構造'!O$49</f>
        <v>16</v>
      </c>
      <c r="O45" s="136"/>
      <c r="P45" s="136"/>
    </row>
    <row r="46" spans="1:16">
      <c r="A46" s="136" t="s">
        <v>55</v>
      </c>
      <c r="B46" s="136">
        <f>'実質公債費比率（分子）の構造'!K$48</f>
        <v>55</v>
      </c>
      <c r="C46" s="136"/>
      <c r="D46" s="136"/>
      <c r="E46" s="136">
        <f>'実質公債費比率（分子）の構造'!L$48</f>
        <v>45</v>
      </c>
      <c r="F46" s="136"/>
      <c r="G46" s="136"/>
      <c r="H46" s="136">
        <f>'実質公債費比率（分子）の構造'!M$48</f>
        <v>82</v>
      </c>
      <c r="I46" s="136"/>
      <c r="J46" s="136"/>
      <c r="K46" s="136">
        <f>'実質公債費比率（分子）の構造'!N$48</f>
        <v>87</v>
      </c>
      <c r="L46" s="136"/>
      <c r="M46" s="136"/>
      <c r="N46" s="136">
        <f>'実質公債費比率（分子）の構造'!O$48</f>
        <v>97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1495</v>
      </c>
      <c r="C49" s="136"/>
      <c r="D49" s="136"/>
      <c r="E49" s="136">
        <f>'実質公債費比率（分子）の構造'!L$45</f>
        <v>1493</v>
      </c>
      <c r="F49" s="136"/>
      <c r="G49" s="136"/>
      <c r="H49" s="136">
        <f>'実質公債費比率（分子）の構造'!M$45</f>
        <v>1455</v>
      </c>
      <c r="I49" s="136"/>
      <c r="J49" s="136"/>
      <c r="K49" s="136">
        <f>'実質公債費比率（分子）の構造'!N$45</f>
        <v>1528</v>
      </c>
      <c r="L49" s="136"/>
      <c r="M49" s="136"/>
      <c r="N49" s="136">
        <f>'実質公債費比率（分子）の構造'!O$45</f>
        <v>1538</v>
      </c>
      <c r="O49" s="136"/>
      <c r="P49" s="136"/>
    </row>
    <row r="50" spans="1:16">
      <c r="A50" s="136" t="s">
        <v>58</v>
      </c>
      <c r="B50" s="136" t="e">
        <f>NA()</f>
        <v>#N/A</v>
      </c>
      <c r="C50" s="136">
        <f>IF(ISNUMBER('実質公債費比率（分子）の構造'!K$53),'実質公債費比率（分子）の構造'!K$53,NA())</f>
        <v>449</v>
      </c>
      <c r="D50" s="136" t="e">
        <f>NA()</f>
        <v>#N/A</v>
      </c>
      <c r="E50" s="136" t="e">
        <f>NA()</f>
        <v>#N/A</v>
      </c>
      <c r="F50" s="136">
        <f>IF(ISNUMBER('実質公債費比率（分子）の構造'!L$53),'実質公債費比率（分子）の構造'!L$53,NA())</f>
        <v>422</v>
      </c>
      <c r="G50" s="136" t="e">
        <f>NA()</f>
        <v>#N/A</v>
      </c>
      <c r="H50" s="136" t="e">
        <f>NA()</f>
        <v>#N/A</v>
      </c>
      <c r="I50" s="136">
        <f>IF(ISNUMBER('実質公債費比率（分子）の構造'!M$53),'実質公債費比率（分子）の構造'!M$53,NA())</f>
        <v>418</v>
      </c>
      <c r="J50" s="136" t="e">
        <f>NA()</f>
        <v>#N/A</v>
      </c>
      <c r="K50" s="136" t="e">
        <f>NA()</f>
        <v>#N/A</v>
      </c>
      <c r="L50" s="136">
        <f>IF(ISNUMBER('実質公債費比率（分子）の構造'!N$53),'実質公債費比率（分子）の構造'!N$53,NA())</f>
        <v>420</v>
      </c>
      <c r="M50" s="136" t="e">
        <f>NA()</f>
        <v>#N/A</v>
      </c>
      <c r="N50" s="136" t="e">
        <f>NA()</f>
        <v>#N/A</v>
      </c>
      <c r="O50" s="136">
        <f>IF(ISNUMBER('実質公債費比率（分子）の構造'!O$53),'実質公債費比率（分子）の構造'!O$53,NA())</f>
        <v>384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10955</v>
      </c>
      <c r="E56" s="135"/>
      <c r="F56" s="135"/>
      <c r="G56" s="135">
        <f>'将来負担比率（分子）の構造'!J$51</f>
        <v>11015</v>
      </c>
      <c r="H56" s="135"/>
      <c r="I56" s="135"/>
      <c r="J56" s="135">
        <f>'将来負担比率（分子）の構造'!K$51</f>
        <v>11396</v>
      </c>
      <c r="K56" s="135"/>
      <c r="L56" s="135"/>
      <c r="M56" s="135">
        <f>'将来負担比率（分子）の構造'!L$51</f>
        <v>11507</v>
      </c>
      <c r="N56" s="135"/>
      <c r="O56" s="135"/>
      <c r="P56" s="135">
        <f>'将来負担比率（分子）の構造'!M$51</f>
        <v>11801</v>
      </c>
    </row>
    <row r="57" spans="1:16">
      <c r="A57" s="135" t="s">
        <v>35</v>
      </c>
      <c r="B57" s="135"/>
      <c r="C57" s="135"/>
      <c r="D57" s="135">
        <f>'将来負担比率（分子）の構造'!I$50</f>
        <v>32</v>
      </c>
      <c r="E57" s="135"/>
      <c r="F57" s="135"/>
      <c r="G57" s="135">
        <f>'将来負担比率（分子）の構造'!J$50</f>
        <v>31</v>
      </c>
      <c r="H57" s="135"/>
      <c r="I57" s="135"/>
      <c r="J57" s="135">
        <f>'将来負担比率（分子）の構造'!K$50</f>
        <v>29</v>
      </c>
      <c r="K57" s="135"/>
      <c r="L57" s="135"/>
      <c r="M57" s="135">
        <f>'将来負担比率（分子）の構造'!L$50</f>
        <v>26</v>
      </c>
      <c r="N57" s="135"/>
      <c r="O57" s="135"/>
      <c r="P57" s="135">
        <f>'将来負担比率（分子）の構造'!M$50</f>
        <v>23</v>
      </c>
    </row>
    <row r="58" spans="1:16">
      <c r="A58" s="135" t="s">
        <v>34</v>
      </c>
      <c r="B58" s="135"/>
      <c r="C58" s="135"/>
      <c r="D58" s="135">
        <f>'将来負担比率（分子）の構造'!I$49</f>
        <v>2528</v>
      </c>
      <c r="E58" s="135"/>
      <c r="F58" s="135"/>
      <c r="G58" s="135">
        <f>'将来負担比率（分子）の構造'!J$49</f>
        <v>3363</v>
      </c>
      <c r="H58" s="135"/>
      <c r="I58" s="135"/>
      <c r="J58" s="135">
        <f>'将来負担比率（分子）の構造'!K$49</f>
        <v>3658</v>
      </c>
      <c r="K58" s="135"/>
      <c r="L58" s="135"/>
      <c r="M58" s="135">
        <f>'将来負担比率（分子）の構造'!L$49</f>
        <v>3897</v>
      </c>
      <c r="N58" s="135"/>
      <c r="O58" s="135"/>
      <c r="P58" s="135">
        <f>'将来負担比率（分子）の構造'!M$49</f>
        <v>4101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1126</v>
      </c>
      <c r="C62" s="135"/>
      <c r="D62" s="135"/>
      <c r="E62" s="135">
        <f>'将来負担比率（分子）の構造'!J$45</f>
        <v>971</v>
      </c>
      <c r="F62" s="135"/>
      <c r="G62" s="135"/>
      <c r="H62" s="135">
        <f>'将来負担比率（分子）の構造'!K$45</f>
        <v>880</v>
      </c>
      <c r="I62" s="135"/>
      <c r="J62" s="135"/>
      <c r="K62" s="135">
        <f>'将来負担比率（分子）の構造'!L$45</f>
        <v>743</v>
      </c>
      <c r="L62" s="135"/>
      <c r="M62" s="135"/>
      <c r="N62" s="135">
        <f>'将来負担比率（分子）の構造'!M$45</f>
        <v>1013</v>
      </c>
      <c r="O62" s="135"/>
      <c r="P62" s="135"/>
    </row>
    <row r="63" spans="1:16">
      <c r="A63" s="135" t="s">
        <v>28</v>
      </c>
      <c r="B63" s="135">
        <f>'将来負担比率（分子）の構造'!I$44</f>
        <v>145</v>
      </c>
      <c r="C63" s="135"/>
      <c r="D63" s="135"/>
      <c r="E63" s="135">
        <f>'将来負担比率（分子）の構造'!J$44</f>
        <v>101</v>
      </c>
      <c r="F63" s="135"/>
      <c r="G63" s="135"/>
      <c r="H63" s="135">
        <f>'将来負担比率（分子）の構造'!K$44</f>
        <v>76</v>
      </c>
      <c r="I63" s="135"/>
      <c r="J63" s="135"/>
      <c r="K63" s="135">
        <f>'将来負担比率（分子）の構造'!L$44</f>
        <v>61</v>
      </c>
      <c r="L63" s="135"/>
      <c r="M63" s="135"/>
      <c r="N63" s="135">
        <f>'将来負担比率（分子）の構造'!M$44</f>
        <v>115</v>
      </c>
      <c r="O63" s="135"/>
      <c r="P63" s="135"/>
    </row>
    <row r="64" spans="1:16">
      <c r="A64" s="135" t="s">
        <v>27</v>
      </c>
      <c r="B64" s="135">
        <f>'将来負担比率（分子）の構造'!I$43</f>
        <v>609</v>
      </c>
      <c r="C64" s="135"/>
      <c r="D64" s="135"/>
      <c r="E64" s="135">
        <f>'将来負担比率（分子）の構造'!J$43</f>
        <v>582</v>
      </c>
      <c r="F64" s="135"/>
      <c r="G64" s="135"/>
      <c r="H64" s="135">
        <f>'将来負担比率（分子）の構造'!K$43</f>
        <v>737</v>
      </c>
      <c r="I64" s="135"/>
      <c r="J64" s="135"/>
      <c r="K64" s="135">
        <f>'将来負担比率（分子）の構造'!L$43</f>
        <v>887</v>
      </c>
      <c r="L64" s="135"/>
      <c r="M64" s="135"/>
      <c r="N64" s="135">
        <f>'将来負担比率（分子）の構造'!M$43</f>
        <v>1099</v>
      </c>
      <c r="O64" s="135"/>
      <c r="P64" s="135"/>
    </row>
    <row r="65" spans="1:16">
      <c r="A65" s="135" t="s">
        <v>26</v>
      </c>
      <c r="B65" s="135">
        <f>'将来負担比率（分子）の構造'!I$42</f>
        <v>11</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13614</v>
      </c>
      <c r="C66" s="135"/>
      <c r="D66" s="135"/>
      <c r="E66" s="135">
        <f>'将来負担比率（分子）の構造'!J$41</f>
        <v>13528</v>
      </c>
      <c r="F66" s="135"/>
      <c r="G66" s="135"/>
      <c r="H66" s="135">
        <f>'将来負担比率（分子）の構造'!K$41</f>
        <v>13957</v>
      </c>
      <c r="I66" s="135"/>
      <c r="J66" s="135"/>
      <c r="K66" s="135">
        <f>'将来負担比率（分子）の構造'!L$41</f>
        <v>13848</v>
      </c>
      <c r="L66" s="135"/>
      <c r="M66" s="135"/>
      <c r="N66" s="135">
        <f>'将来負担比率（分子）の構造'!M$41</f>
        <v>14205</v>
      </c>
      <c r="O66" s="135"/>
      <c r="P66" s="135"/>
    </row>
    <row r="67" spans="1:16">
      <c r="A67" s="135" t="s">
        <v>62</v>
      </c>
      <c r="B67" s="135" t="e">
        <f>NA()</f>
        <v>#N/A</v>
      </c>
      <c r="C67" s="135">
        <f>IF(ISNUMBER('将来負担比率（分子）の構造'!I$52), IF('将来負担比率（分子）の構造'!I$52 &lt; 0, 0, '将来負担比率（分子）の構造'!I$52), NA())</f>
        <v>1990</v>
      </c>
      <c r="D67" s="135" t="e">
        <f>NA()</f>
        <v>#N/A</v>
      </c>
      <c r="E67" s="135" t="e">
        <f>NA()</f>
        <v>#N/A</v>
      </c>
      <c r="F67" s="135">
        <f>IF(ISNUMBER('将来負担比率（分子）の構造'!J$52), IF('将来負担比率（分子）の構造'!J$52 &lt; 0, 0, '将来負担比率（分子）の構造'!J$52), NA())</f>
        <v>776</v>
      </c>
      <c r="G67" s="135" t="e">
        <f>NA()</f>
        <v>#N/A</v>
      </c>
      <c r="H67" s="135" t="e">
        <f>NA()</f>
        <v>#N/A</v>
      </c>
      <c r="I67" s="135">
        <f>IF(ISNUMBER('将来負担比率（分子）の構造'!K$52), IF('将来負担比率（分子）の構造'!K$52 &lt; 0, 0, '将来負担比率（分子）の構造'!K$52), NA())</f>
        <v>567</v>
      </c>
      <c r="J67" s="135" t="e">
        <f>NA()</f>
        <v>#N/A</v>
      </c>
      <c r="K67" s="135" t="e">
        <f>NA()</f>
        <v>#N/A</v>
      </c>
      <c r="L67" s="135">
        <f>IF(ISNUMBER('将来負担比率（分子）の構造'!L$52), IF('将来負担比率（分子）の構造'!L$52 &lt; 0, 0, '将来負担比率（分子）の構造'!L$52), NA())</f>
        <v>108</v>
      </c>
      <c r="M67" s="135" t="e">
        <f>NA()</f>
        <v>#N/A</v>
      </c>
      <c r="N67" s="135" t="e">
        <f>NA()</f>
        <v>#N/A</v>
      </c>
      <c r="O67" s="135">
        <f>IF(ISNUMBER('将来負担比率（分子）の構造'!M$52), IF('将来負担比率（分子）の構造'!M$52 &lt; 0, 0, '将来負担比率（分子）の構造'!M$52), NA())</f>
        <v>506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2016-04-26T23:26:03Z</cp:lastPrinted>
  <dcterms:created xsi:type="dcterms:W3CDTF">2016-02-15T02:28:18Z</dcterms:created>
  <dcterms:modified xsi:type="dcterms:W3CDTF">2016-04-27T00:02:52Z</dcterms:modified>
  <cp:category/>
</cp:coreProperties>
</file>