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00企画財政\０２　財政関係\０１　 財政関係\１８　財政比較分析表\２６年度決算\"/>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88" i="11" l="1"/>
  <c r="AF88" i="11"/>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W35" i="9"/>
  <c r="BW36" i="9" s="1"/>
  <c r="BW37" i="9" s="1"/>
  <c r="BW38" i="9" s="1"/>
  <c r="BW39" i="9" s="1"/>
  <c r="BW40" i="9" s="1"/>
  <c r="BW41" i="9" s="1"/>
  <c r="AM35" i="9"/>
  <c r="C35" i="9"/>
  <c r="CO34" i="9"/>
  <c r="BW34" i="9"/>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<sst xmlns="http://schemas.openxmlformats.org/spreadsheetml/2006/main" count="1040" uniqueCount="539">
  <si>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</si>
  <si>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</si>
  <si>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</si>
  <si>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</si>
  <si>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</si>
  <si>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</si>
  <si>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</si>
  <si>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</si>
  <si>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</si>
  <si>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</si>
  <si>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</si>
  <si>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</si>
  <si>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</si>
  <si>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</si>
  <si>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</si>
  <si>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</si>
  <si>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</si>
  <si>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</si>
  <si>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</si>
  <si>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</si>
  <si>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</si>
  <si>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</si>
  <si>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</si>
  <si>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</si>
  <si>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</si>
  <si>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</si>
  <si>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</si>
  <si>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</si>
  <si>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</si>
  <si>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</si>
  <si>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</si>
  <si>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</si>
  <si>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</si>
  <si>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</si>
  <si>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</si>
  <si>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</si>
  <si>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</si>
  <si>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</si>
  <si>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</si>
  <si>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</si>
  <si>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</si>
  <si>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</si>
  <si>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</si>
  <si>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</si>
  <si>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</si>
  <si>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</si>
  <si>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</si>
  <si>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</si>
  <si>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</si>
  <si>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</si>
  <si>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</si>
  <si>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</si>
  <si>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</si>
  <si>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</si>
  <si>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</si>
  <si>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</si>
  <si>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</si>
  <si>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</si>
  <si>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</si>
  <si>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</si>
  <si>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</si>
  <si>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</si>
  <si>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</si>
  <si>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</si>
  <si>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</si>
  <si>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</si>
  <si>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</si>
  <si>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</si>
  <si>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</si>
  <si>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</si>
  <si>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</si>
  <si>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</si>
  <si>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</si>
  <si>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</si>
  <si>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</si>
  <si>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</si>
  <si>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</si>
  <si>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</si>
  <si>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</si>
  <si>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</si>
  <si>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</si>
  <si>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</si>
  <si>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</si>
  <si>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</si>
  <si>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</si>
  <si>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</si>
  <si>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</si>
  <si>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</si>
  <si>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</si>
  <si>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</si>
  <si>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</si>
  <si>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</si>
  <si>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</si>
  <si>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</si>
  <si>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</si>
  <si>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</si>
  <si>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</si>
  <si>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</si>
  <si>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</si>
  <si>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</si>
  <si>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</si>
  <si>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</si>
  <si>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</si>
  <si>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</si>
  <si>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</si>
  <si>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</si>
  <si>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</si>
  <si>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</si>
  <si>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</si>
  <si>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</si>
  <si>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</si>
  <si>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</si>
  <si>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</si>
  <si>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</si>
  <si>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</si>
  <si>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</si>
  <si>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</si>
  <si>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</si>
  <si>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</si>
  <si>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</si>
  <si>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</si>
  <si>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</si>
  <si>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</si>
  <si>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</si>
  <si>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</si>
  <si>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</si>
  <si>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</si>
  <si>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</si>
  <si>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</si>
  <si>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</si>
  <si>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</si>
  <si>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</si>
  <si>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</si>
  <si>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</si>
  <si>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</si>
  <si>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</si>
  <si>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</si>
  <si>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</si>
  <si>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</si>
  <si>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</si>
  <si>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</si>
  <si>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</si>
  <si>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</si>
  <si>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</si>
  <si>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</si>
  <si>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</si>
  <si>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</si>
  <si>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</si>
  <si>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</si>
  <si>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</si>
  <si>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</si>
  <si>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</si>
  <si>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</si>
  <si>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</si>
  <si>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</si>
  <si>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</si>
  <si>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</si>
  <si>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</si>
  <si>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</si>
  <si>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</si>
  <si>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</si>
  <si>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</si>
  <si>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</si>
  <si>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</si>
  <si>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</si>
  <si>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</si>
  <si>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</si>
  <si>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</si>
  <si>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</si>
  <si>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</si>
  <si>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</si>
  <si>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</si>
  <si>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</si>
  <si>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</si>
  <si>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</si>
  <si>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</si>
  <si>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</si>
  <si>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</si>
  <si>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</si>
  <si>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</si>
  <si>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</si>
  <si>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</si>
  <si>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</si>
  <si>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</si>
  <si>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</si>
  <si>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</si>
  <si>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</si>
  <si>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</si>
  <si>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</si>
  <si>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</si>
  <si>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</si>
  <si>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</si>
  <si>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</si>
  <si>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</si>
  <si>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鹿児島県大和村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</si>
  <si>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</si>
  <si>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</si>
  <si>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</si>
  <si>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</si>
  <si>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</si>
  <si>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</si>
  <si>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</si>
  <si>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</si>
  <si>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</si>
  <si>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</si>
  <si>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</si>
  <si>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</si>
  <si>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</si>
  <si>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</si>
  <si>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</si>
  <si>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</si>
  <si>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</si>
  <si>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</si>
  <si>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</si>
  <si>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</si>
  <si>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</si>
  <si>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</si>
  <si>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</si>
  <si>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</si>
  <si>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</si>
  <si>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</si>
  <si>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</si>
  <si>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</si>
  <si>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</si>
  <si>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</si>
  <si>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</si>
  <si>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</si>
  <si>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</si>
  <si>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</si>
  <si>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</si>
  <si>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</si>
  <si>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</si>
  <si>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</si>
  <si>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</si>
  <si>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</si>
  <si>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</si>
  <si>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</si>
  <si>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</si>
  <si>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</si>
  <si>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</si>
  <si>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</si>
  <si>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</si>
  <si>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</si>
  <si>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</si>
  <si>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</si>
  <si>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</si>
  <si>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</si>
  <si>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</si>
  <si>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</si>
  <si>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</si>
  <si>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</si>
  <si>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</si>
  <si>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</si>
  <si>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</si>
  <si>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</si>
  <si>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</si>
  <si>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</si>
  <si>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</si>
  <si>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</si>
  <si>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</si>
  <si>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</si>
  <si>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</si>
  <si>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</si>
  <si>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</si>
  <si>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</si>
  <si>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</si>
  <si>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</si>
  <si>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</si>
  <si>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</si>
  <si>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</si>
  <si>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</si>
  <si>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</si>
  <si>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</si>
  <si>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</si>
  <si>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</si>
  <si>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</si>
  <si>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</si>
  <si>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</si>
  <si>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</si>
  <si>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</si>
  <si>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</si>
  <si>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</si>
  <si>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</si>
  <si>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</si>
  <si>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</si>
  <si>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</si>
  <si>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</si>
  <si>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</si>
  <si>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</si>
  <si>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</si>
  <si>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</si>
  <si>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</si>
  <si>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</si>
  <si>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</si>
  <si>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</si>
  <si>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</si>
  <si>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</si>
  <si>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</si>
  <si>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</si>
  <si>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</si>
  <si>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</si>
  <si>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</si>
  <si>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</si>
  <si>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</si>
  <si>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</si>
  <si>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</si>
  <si>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</si>
  <si>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</si>
  <si>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</si>
  <si>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</si>
  <si>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</si>
  <si>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</si>
  <si>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</si>
  <si>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</si>
  <si>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</si>
  <si>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</si>
  <si>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</si>
  <si>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</si>
  <si>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</si>
  <si>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</si>
  <si>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</si>
  <si>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</si>
  <si>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</si>
  <si>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</si>
  <si>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</si>
  <si>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</si>
  <si>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</si>
  <si>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</si>
  <si>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</si>
  <si>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</si>
  <si>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</si>
  <si>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</si>
  <si>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</si>
  <si>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</si>
  <si>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</si>
  <si>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</si>
  <si>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</si>
  <si>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</si>
  <si>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</si>
  <si>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</si>
  <si>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</si>
  <si>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</si>
  <si>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</si>
  <si>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</si>
  <si>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</si>
  <si>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鹿児島県大和村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</si>
  <si>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</si>
  <si>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</si>
  <si>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</si>
  <si>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</si>
  <si>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</si>
  <si>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</si>
  <si>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</si>
  <si>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</si>
  <si>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</si>
  <si>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</si>
  <si>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</si>
  <si>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</si>
  <si>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</si>
  <si>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</si>
  <si>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</si>
  <si>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</si>
  <si>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</si>
  <si>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</si>
  <si>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</si>
  <si>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</si>
  <si>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</si>
  <si>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</si>
  <si>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</si>
  <si>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</si>
  <si>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</si>
  <si>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</si>
  <si>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</si>
  <si>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</si>
  <si>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</si>
  <si>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</si>
  <si>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</si>
  <si>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</si>
  <si>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</si>
  <si>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</si>
  <si>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</si>
  <si>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</si>
  <si>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</si>
  <si>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</si>
  <si>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</si>
  <si>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</si>
  <si>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</si>
  <si>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</si>
  <si>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</si>
  <si>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</si>
  <si>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</si>
  <si>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</si>
  <si>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</si>
  <si>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</si>
  <si>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</si>
  <si>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</si>
  <si>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</si>
  <si>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</si>
  <si>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</si>
  <si>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</si>
  <si>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</si>
  <si>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</si>
  <si>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</si>
  <si>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</si>
  <si>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</si>
  <si>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</si>
  <si>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</si>
  <si>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</si>
  <si>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</si>
  <si>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</si>
  <si>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</si>
  <si>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</si>
  <si>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</si>
  <si>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</si>
  <si>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</si>
  <si>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</si>
  <si>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</si>
  <si>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</si>
  <si>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</si>
  <si>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</si>
  <si>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</si>
  <si>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</si>
  <si>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</si>
  <si>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</si>
  <si>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</si>
  <si>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</si>
  <si>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</si>
  <si>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</si>
  <si>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</si>
  <si>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</si>
  <si>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</si>
  <si>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</si>
  <si>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</si>
  <si>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</si>
  <si>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</si>
  <si>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</si>
  <si>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</si>
  <si>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</si>
  <si>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</si>
  <si>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</si>
  <si>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</si>
  <si>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</si>
  <si>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</si>
  <si>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</si>
  <si>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</si>
  <si>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</si>
  <si>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</si>
  <si>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</si>
  <si>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</si>
  <si>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</si>
  <si>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</si>
  <si>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</si>
  <si>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</si>
  <si>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</si>
  <si>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</si>
  <si>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</si>
  <si>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</si>
  <si>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</si>
  <si>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</si>
  <si>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</si>
  <si>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</si>
  <si>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</si>
  <si>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</si>
  <si>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</si>
  <si>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</si>
  <si>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</si>
  <si>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</si>
  <si>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</si>
  <si>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</si>
  <si>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</si>
  <si>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</si>
  <si>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</si>
  <si>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</si>
  <si>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</si>
  <si>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</si>
  <si>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</si>
  <si>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</si>
  <si>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</si>
  <si>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</si>
  <si>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</si>
  <si>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</si>
  <si>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</si>
  <si>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</si>
  <si>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</si>
  <si>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</si>
  <si>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</si>
  <si>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</si>
  <si>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</si>
  <si>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</si>
  <si>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</si>
  <si>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</si>
  <si>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</si>
  <si>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</si>
  <si>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</si>
  <si>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</si>
  <si>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</si>
  <si>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</si>
  <si>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</si>
  <si>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</si>
  <si>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</si>
  <si>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</si>
  <si>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</si>
  <si>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</si>
  <si>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</si>
  <si>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</si>
  <si>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</si>
  <si>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</si>
  <si>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</si>
  <si>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</si>
  <si>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</si>
  <si>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</si>
  <si>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</si>
  <si>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</si>
  <si>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</si>
  <si>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</si>
  <si>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</si>
  <si>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</si>
  <si>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</si>
  <si>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</si>
  <si>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</si>
  <si>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集落排水事業特別会計</t>
  </si>
  <si>
    <t>国民健康保険特別会計</t>
  </si>
  <si>
    <t>介護保険特別会計</t>
  </si>
  <si>
    <t>大和の園特別会計</t>
  </si>
  <si>
    <t>大和診療所特別会計</t>
  </si>
  <si>
    <t>簡易水道事業特別会計</t>
  </si>
  <si>
    <t>後期高齢者医療特別会計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</si>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</sst>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382298</c:v>
                </c:pt>
                <c:pt idx="1">
                  <c:v>240343</c:v>
                </c:pt>
                <c:pt idx="2">
                  <c:v>228414</c:v>
                </c:pt>
                <c:pt idx="3">
                  <c:v>277105</c:v>
                </c:pt>
                <c:pt idx="4">
                  <c:v>573026</c:v>
                </c:pt>
              </c:numCache>
            </c:numRef>
          </c:val>
          <c:smooth val="0"/>
        </c:ser>
        <c:dLbls>
          <c:showLegendKey val="0"/>
          <c:showVal val="0"/>
          <c:showCatName val="0"/>
          <c:showSerName val="0"/>
          <c:showPercent val="0"/>
          <c:showBubbleSize val="0"/>
        </c:dLbls>
        <c:marker val="1"/>
        <c:smooth val="0"/>
        <c:axId val="205683808"/>
        <c:axId val="204668488"/>
      </c:lineChart>
      <c:catAx>
        <c:axId val="20568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668488"/>
        <c:crosses val="autoZero"/>
        <c:auto val="1"/>
        <c:lblAlgn val="ctr"/>
        <c:lblOffset val="100"/>
        <c:tickLblSkip val="1"/>
        <c:tickMarkSkip val="1"/>
        <c:noMultiLvlLbl val="0"/>
      </c:catAx>
      <c:valAx>
        <c:axId val="20466848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8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2.5099999999999998</c:v>
                </c:pt>
                <c:pt idx="1">
                  <c:v>3.57</c:v>
                </c:pt>
                <c:pt idx="2">
                  <c:v>3.51</c:v>
                </c:pt>
                <c:pt idx="3">
                  <c:v>4.43</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13.15</c:v>
                </c:pt>
                <c:pt idx="1">
                  <c:v>19.77</c:v>
                </c:pt>
                <c:pt idx="2">
                  <c:v>21.46</c:v>
                </c:pt>
                <c:pt idx="3">
                  <c:v>26.91</c:v>
                </c:pt>
                <c:pt idx="4">
                  <c:v>28.1</c:v>
                </c:pt>
              </c:numCache>
            </c:numRef>
          </c:val>
        </c:ser>
        <c:dLbls>
          <c:showLegendKey val="0"/>
          <c:showVal val="0"/>
          <c:showCatName val="0"/>
          <c:showSerName val="0"/>
          <c:showPercent val="0"/>
          <c:showBubbleSize val="0"/>
        </c:dLbls>
        <c:gapWidth val="250"/>
        <c:overlap val="100"/>
        <c:axId val="336290256"/>
        <c:axId val="336290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3.83</c:v>
                </c:pt>
                <c:pt idx="1">
                  <c:v>8.9600000000000009</c:v>
                </c:pt>
                <c:pt idx="2">
                  <c:v>1.82</c:v>
                </c:pt>
                <c:pt idx="3">
                  <c:v>5.71</c:v>
                </c:pt>
                <c:pt idx="4">
                  <c:v>1.97</c:v>
                </c:pt>
              </c:numCache>
            </c:numRef>
          </c:val>
          <c:smooth val="0"/>
        </c:ser>
        <c:dLbls>
          <c:showLegendKey val="0"/>
          <c:showVal val="0"/>
          <c:showCatName val="0"/>
          <c:showSerName val="0"/>
          <c:showPercent val="0"/>
          <c:showBubbleSize val="0"/>
        </c:dLbls>
        <c:marker val="1"/>
        <c:smooth val="0"/>
        <c:axId val="336290256"/>
        <c:axId val="336290640"/>
      </c:lineChart>
      <c:catAx>
        <c:axId val="33629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290640"/>
        <c:crosses val="autoZero"/>
        <c:auto val="1"/>
        <c:lblAlgn val="ctr"/>
        <c:lblOffset val="100"/>
        <c:tickLblSkip val="1"/>
        <c:tickMarkSkip val="1"/>
        <c:noMultiLvlLbl val="0"/>
      </c:catAx>
      <c:valAx>
        <c:axId val="336290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29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0.11</c:v>
                </c:pt>
                <c:pt idx="8">
                  <c:v>#N/A</c:v>
                </c:pt>
                <c:pt idx="9">
                  <c:v>0.05</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0.13</c:v>
                </c:pt>
                <c:pt idx="8">
                  <c:v>#N/A</c:v>
                </c:pt>
                <c:pt idx="9">
                  <c:v>0.11</c:v>
                </c:pt>
              </c:numCache>
            </c:numRef>
          </c:val>
        </c:ser>
        <c:ser>
          <c:idx val="4"/>
          <c:order val="4"/>
          <c:tx>
            <c:strRef>
              <c:f>データシート!$A$31</c:f>
              <c:strCache>
                <c:ptCount val="1"/>
                <c:pt idx="0">
                  <c:v>大和診療所特別会計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0.14000000000000001</c:v>
                </c:pt>
                <c:pt idx="4">
                  <c:v>#N/A</c:v>
                </c:pt>
                <c:pt idx="5">
                  <c:v>0.1</c:v>
                </c:pt>
                <c:pt idx="6">
                  <c:v>#N/A</c:v>
                </c:pt>
                <c:pt idx="7">
                  <c:v>0.16</c:v>
                </c:pt>
                <c:pt idx="8">
                  <c:v>#N/A</c:v>
                </c:pt>
                <c:pt idx="9">
                  <c:v>0.14000000000000001</c:v>
                </c:pt>
              </c:numCache>
            </c:numRef>
          </c:val>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0.33</c:v>
                </c:pt>
                <c:pt idx="4">
                  <c:v>#N/A</c:v>
                </c:pt>
                <c:pt idx="5">
                  <c:v>0.32</c:v>
                </c:pt>
                <c:pt idx="6">
                  <c:v>#N/A</c:v>
                </c:pt>
                <c:pt idx="7">
                  <c:v>0.32</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0.24</c:v>
                </c:pt>
                <c:pt idx="4">
                  <c:v>#N/A</c:v>
                </c:pt>
                <c:pt idx="5">
                  <c:v>0.15</c:v>
                </c:pt>
                <c:pt idx="6">
                  <c:v>#N/A</c:v>
                </c:pt>
                <c:pt idx="7">
                  <c:v>0.49</c:v>
                </c:pt>
                <c:pt idx="8">
                  <c:v>#N/A</c:v>
                </c:pt>
                <c:pt idx="9">
                  <c:v>0.47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0.32</c:v>
                </c:pt>
                <c:pt idx="4">
                  <c:v>#N/A</c:v>
                </c:pt>
                <c:pt idx="5">
                  <c:v>0.19</c:v>
                </c:pt>
                <c:pt idx="6">
                  <c:v>#N/A</c:v>
                </c:pt>
                <c:pt idx="7">
                  <c:v>0.57999999999999996</c:v>
                </c:pt>
                <c:pt idx="8">
                  <c:v>#N/A</c:v>
                </c:pt>
                <c:pt idx="9">
                  <c:v>0.65</c:v>
                </c:pt>
              </c:numCache>
            </c:numRef>
          </c:val>
        </c:ser>
        <c:ser>
          <c:idx val="8"/>
          <c:order val="8"/>
          <c:tx>
            <c:strRef>
              <c:f>データシート!$A$35</c:f>
              <c:strCache>
                <c:ptCount val="1"/>
                <c:pt idx="0">
                  <c:v>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0.06</c:v>
                </c:pt>
                <c:pt idx="2">
                  <c:v>#N/A</c:v>
                </c:pt>
                <c:pt idx="3">
                  <c:v>0.19</c:v>
                </c:pt>
                <c:pt idx="4">
                  <c:v>#N/A</c:v>
                </c:pt>
                <c:pt idx="5">
                  <c:v>0.1</c:v>
                </c:pt>
                <c:pt idx="6">
                  <c:v>#N/A</c:v>
                </c:pt>
                <c:pt idx="7">
                  <c:v>0.44</c:v>
                </c:pt>
                <c:pt idx="8">
                  <c:v>#N/A</c:v>
                </c:pt>
                <c:pt idx="9">
                  <c:v>1.59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c:v>
                </c:pt>
                <c:pt idx="2">
                  <c:v>#N/A</c:v>
                </c:pt>
                <c:pt idx="3">
                  <c:v>3.57</c:v>
                </c:pt>
                <c:pt idx="4">
                  <c:v>#N/A</c:v>
                </c:pt>
                <c:pt idx="5">
                  <c:v>3.51</c:v>
                </c:pt>
                <c:pt idx="6">
                  <c:v>#N/A</c:v>
                </c:pt>
                <c:pt idx="7">
                  <c:v>4.42</c:v>
                </c:pt>
                <c:pt idx="8">
                  <c:v>#N/A</c:v>
                </c:pt>
                <c:pt idx="9">
                  <c:v>4.3099999999999996</c:v>
                </c:pt>
              </c:numCache>
            </c:numRef>
          </c:val>
        </c:ser>
        <c:dLbls>
          <c:showLegendKey val="0"/>
          <c:showVal val="0"/>
          <c:showCatName val="0"/>
          <c:showSerName val="0"/>
          <c:showPercent val="0"/>
          <c:showBubbleSize val="0"/>
        </c:dLbls>
        <c:gapWidth val="150"/>
        <c:overlap val="100"/>
        <c:axId val="206404616"/>
        <c:axId val="336305472"/>
      </c:barChart>
      <c:catAx>
        <c:axId val="20640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305472"/>
        <c:crosses val="autoZero"/>
        <c:auto val="1"/>
        <c:lblAlgn val="ctr"/>
        <c:lblOffset val="100"/>
        <c:tickLblSkip val="1"/>
        <c:tickMarkSkip val="1"/>
        <c:noMultiLvlLbl val="0"/>
      </c:catAx>
      <c:valAx>
        <c:axId val="33630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04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430</c:v>
                </c:pt>
                <c:pt idx="5">
                  <c:v>403</c:v>
                </c:pt>
                <c:pt idx="8">
                  <c:v>385</c:v>
                </c:pt>
                <c:pt idx="11">
                  <c:v>361</c:v>
                </c:pt>
                <c:pt idx="14">
                  <c:v>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6</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c:v>
                </c:pt>
                <c:pt idx="3">
                  <c:v>53</c:v>
                </c:pt>
                <c:pt idx="6">
                  <c:v>67</c:v>
                </c:pt>
                <c:pt idx="9">
                  <c:v>58</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580</c:v>
                </c:pt>
                <c:pt idx="3">
                  <c:v>527</c:v>
                </c:pt>
                <c:pt idx="6">
                  <c:v>499</c:v>
                </c:pt>
                <c:pt idx="9">
                  <c:v>462</c:v>
                </c:pt>
                <c:pt idx="12">
                  <c:v>444</c:v>
                </c:pt>
              </c:numCache>
            </c:numRef>
          </c:val>
        </c:ser>
        <c:dLbls>
          <c:showLegendKey val="0"/>
          <c:showVal val="0"/>
          <c:showCatName val="0"/>
          <c:showSerName val="0"/>
          <c:showPercent val="0"/>
          <c:showBubbleSize val="0"/>
        </c:dLbls>
        <c:gapWidth val="100"/>
        <c:overlap val="100"/>
        <c:axId val="336143752"/>
        <c:axId val="33614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210</c:v>
                </c:pt>
                <c:pt idx="2">
                  <c:v>#N/A</c:v>
                </c:pt>
                <c:pt idx="3">
                  <c:v>#N/A</c:v>
                </c:pt>
                <c:pt idx="4">
                  <c:v>183</c:v>
                </c:pt>
                <c:pt idx="5">
                  <c:v>#N/A</c:v>
                </c:pt>
                <c:pt idx="6">
                  <c:v>#N/A</c:v>
                </c:pt>
                <c:pt idx="7">
                  <c:v>184</c:v>
                </c:pt>
                <c:pt idx="8">
                  <c:v>#N/A</c:v>
                </c:pt>
                <c:pt idx="9">
                  <c:v>#N/A</c:v>
                </c:pt>
                <c:pt idx="10">
                  <c:v>162</c:v>
                </c:pt>
                <c:pt idx="11">
                  <c:v>#N/A</c:v>
                </c:pt>
                <c:pt idx="12">
                  <c:v>#N/A</c:v>
                </c:pt>
                <c:pt idx="13">
                  <c:v>128</c:v>
                </c:pt>
                <c:pt idx="14">
                  <c:v>#N/A</c:v>
                </c:pt>
              </c:numCache>
            </c:numRef>
          </c:val>
          <c:smooth val="0"/>
        </c:ser>
        <c:dLbls>
          <c:showLegendKey val="0"/>
          <c:showVal val="0"/>
          <c:showCatName val="0"/>
          <c:showSerName val="0"/>
          <c:showPercent val="0"/>
          <c:showBubbleSize val="0"/>
        </c:dLbls>
        <c:marker val="1"/>
        <c:smooth val="0"/>
        <c:axId val="336143752"/>
        <c:axId val="336144136"/>
      </c:lineChart>
      <c:catAx>
        <c:axId val="33614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144136"/>
        <c:crosses val="autoZero"/>
        <c:auto val="1"/>
        <c:lblAlgn val="ctr"/>
        <c:lblOffset val="100"/>
        <c:tickLblSkip val="1"/>
        <c:tickMarkSkip val="1"/>
        <c:noMultiLvlLbl val="0"/>
      </c:catAx>
      <c:valAx>
        <c:axId val="33614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14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3066</c:v>
                </c:pt>
                <c:pt idx="5">
                  <c:v>2965</c:v>
                </c:pt>
                <c:pt idx="8">
                  <c:v>2846</c:v>
                </c:pt>
                <c:pt idx="11">
                  <c:v>2728</c:v>
                </c:pt>
                <c:pt idx="14">
                  <c:v>2794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253</c:v>
                </c:pt>
                <c:pt idx="5">
                  <c:v>259</c:v>
                </c:pt>
                <c:pt idx="8">
                  <c:v>232</c:v>
                </c:pt>
                <c:pt idx="11">
                  <c:v>188</c:v>
                </c:pt>
                <c:pt idx="14">
                  <c:v>147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902</c:v>
                </c:pt>
                <c:pt idx="5">
                  <c:v>1067</c:v>
                </c:pt>
                <c:pt idx="8">
                  <c:v>1119</c:v>
                </c:pt>
                <c:pt idx="11">
                  <c:v>1215</c:v>
                </c:pt>
                <c:pt idx="14">
                  <c:v>1242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395</c:v>
                </c:pt>
                <c:pt idx="3">
                  <c:v>352</c:v>
                </c:pt>
                <c:pt idx="6">
                  <c:v>356</c:v>
                </c:pt>
                <c:pt idx="9">
                  <c:v>289</c:v>
                </c:pt>
                <c:pt idx="12">
                  <c:v>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c:v>
                </c:pt>
                <c:pt idx="3">
                  <c:v>20</c:v>
                </c:pt>
                <c:pt idx="6">
                  <c:v>13</c:v>
                </c:pt>
                <c:pt idx="9">
                  <c:v>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632</c:v>
                </c:pt>
                <c:pt idx="3">
                  <c:v>644</c:v>
                </c:pt>
                <c:pt idx="6">
                  <c:v>644</c:v>
                </c:pt>
                <c:pt idx="9">
                  <c:v>617</c:v>
                </c:pt>
                <c:pt idx="12">
                  <c:v>608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3995</c:v>
                </c:pt>
                <c:pt idx="3">
                  <c:v>3675</c:v>
                </c:pt>
                <c:pt idx="6">
                  <c:v>3407</c:v>
                </c:pt>
                <c:pt idx="9">
                  <c:v>3191</c:v>
                </c:pt>
                <c:pt idx="12">
                  <c:v>3138</c:v>
                </c:pt>
              </c:numCache>
            </c:numRef>
          </c:val>
        </c:ser>
        <c:dLbls>
          <c:showLegendKey val="0"/>
          <c:showVal val="0"/>
          <c:showCatName val="0"/>
          <c:showSerName val="0"/>
          <c:showPercent val="0"/>
          <c:showBubbleSize val="0"/>
        </c:dLbls>
        <c:gapWidth val="100"/>
        <c:overlap val="100"/>
        <c:axId val="339779248"/>
        <c:axId val="33983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829</c:v>
                </c:pt>
                <c:pt idx="2">
                  <c:v>#N/A</c:v>
                </c:pt>
                <c:pt idx="3">
                  <c:v>#N/A</c:v>
                </c:pt>
                <c:pt idx="4">
                  <c:v>401</c:v>
                </c:pt>
                <c:pt idx="5">
                  <c:v>#N/A</c:v>
                </c:pt>
                <c:pt idx="6">
                  <c:v>#N/A</c:v>
                </c:pt>
                <c:pt idx="7">
                  <c:v>225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9779248"/>
        <c:axId val="339835696"/>
      </c:lineChart>
      <c:catAx>
        <c:axId val="33977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835696"/>
        <c:crosses val="autoZero"/>
        <c:auto val="1"/>
        <c:lblAlgn val="ctr"/>
        <c:lblOffset val="100"/>
        <c:tickLblSkip val="1"/>
        <c:tickMarkSkip val="1"/>
        <c:noMultiLvlLbl val="0"/>
      </c:catAx>
      <c:valAx>
        <c:axId val="33983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77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
1,642
88.26
3,254,464
3,100,415
71,124
1,647,179
3,137,828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人口の減少や村内に中心となる産業が少ないこと等により、財政基盤が弱く類似団体の中でも低い指数</a:t>
          </a:r>
          <a:r>
            <a:rPr kumimoji="1" lang="en-US" altLang="ja-JP" sz="1300">
              <a:latin typeface="ＭＳ Ｐゴシック"/>
            </a:rPr>
            <a:t>(0.07)</a:t>
          </a:r>
          <a:r>
            <a:rPr kumimoji="1" lang="ja-JP" altLang="en-US" sz="1300">
              <a:latin typeface="ＭＳ Ｐゴシック"/>
            </a:rPr>
            <a:t>となっている。職員数の削減（平成</a:t>
          </a:r>
          <a:r>
            <a:rPr kumimoji="1" lang="en-US" altLang="ja-JP" sz="1300">
              <a:latin typeface="ＭＳ Ｐゴシック"/>
            </a:rPr>
            <a:t>17</a:t>
          </a:r>
          <a:r>
            <a:rPr kumimoji="1" lang="ja-JP" altLang="en-US" sz="1300">
              <a:latin typeface="ＭＳ Ｐゴシック"/>
            </a:rPr>
            <a:t>年度より平成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10</a:t>
          </a:r>
          <a:r>
            <a:rPr kumimoji="1" lang="ja-JP" altLang="en-US" sz="1300">
              <a:latin typeface="ＭＳ Ｐゴシック"/>
            </a:rPr>
            <a:t>人削減（消防含む）、公共事業の計画的執行をはじめ、集中改革プランに沿った施策の推進を図り、活力有る村づくりを展開しつつ財政の健全化を図る。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2222</xdr:rowOff>
    </xdr:from>
    <xdr:to>
      <xdr:col>7</xdr:col>
      <xdr:colOff>152400</xdr:colOff>
      <xdr:row>44</xdr:row>
      <xdr:rowOff>2222</xdr:rowOff>
    </xdr:to>
    <xdr:cxnSp macro="">
      <xdr:nvCxnSpPr>
        <xdr:cNvPr id="62" name="直線コネクタ 61"/>
        <xdr:cNvCxnSpPr/>
      </xdr:nvCxnSpPr>
      <xdr:spPr>
        <a:xfrm>
          <a:off x="4114800" y="754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2222</xdr:rowOff>
    </xdr:from>
    <xdr:to>
      <xdr:col>6</xdr:col>
      <xdr:colOff>0</xdr:colOff>
      <xdr:row>44</xdr:row>
      <xdr:rowOff>2222</xdr:rowOff>
    </xdr:to>
    <xdr:cxnSp macro="">
      <xdr:nvCxnSpPr>
        <xdr:cNvPr id="65" name="直線コネクタ 64"/>
        <xdr:cNvCxnSpPr/>
      </xdr:nvCxnSpPr>
      <xdr:spPr>
        <a:xfrm>
          <a:off x="3225800" y="7546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167640</xdr:rowOff>
    </xdr:from>
    <xdr:to>
      <xdr:col>4</xdr:col>
      <xdr:colOff>482600</xdr:colOff>
      <xdr:row>44</xdr:row>
      <xdr:rowOff>2222</xdr:rowOff>
    </xdr:to>
    <xdr:cxnSp macro="">
      <xdr:nvCxnSpPr>
        <xdr:cNvPr id="68" name="直線コネクタ 67"/>
        <xdr:cNvCxnSpPr/>
      </xdr:nvCxnSpPr>
      <xdr:spPr>
        <a:xfrm>
          <a:off x="2336800" y="75399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43</xdr:row>
      <xdr:rowOff>167640</xdr:rowOff>
    </xdr:to>
    <xdr:cxnSp macro="">
      <xdr:nvCxnSpPr>
        <xdr:cNvPr id="71" name="直線コネクタ 70"/>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122872</xdr:rowOff>
    </xdr:from>
    <xdr:to>
      <xdr:col>7</xdr:col>
      <xdr:colOff>203200</xdr:colOff>
      <xdr:row>44</xdr:row>
      <xdr:rowOff>53022</xdr:rowOff>
    </xdr:to>
    <xdr:sp macro="" textlink="">
      <xdr:nvSpPr>
        <xdr:cNvPr id="81" name="円/楕円 80"/>
        <xdr:cNvSpPr/>
      </xdr:nvSpPr>
      <xdr:spPr>
        <a:xfrm>
          <a:off x="49022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18749</xdr:rowOff>
    </xdr:from>
    <xdr:ext cx="762000" cy="259045"/>
    <xdr:sp macro="" textlink="">
      <xdr:nvSpPr>
        <xdr:cNvPr id="82" name="財政力該当値テキスト"/>
        <xdr:cNvSpPr txBox="1"/>
      </xdr:nvSpPr>
      <xdr:spPr>
        <a:xfrm>
          <a:off x="5041900" y="73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122872</xdr:rowOff>
    </xdr:from>
    <xdr:to>
      <xdr:col>6</xdr:col>
      <xdr:colOff>50800</xdr:colOff>
      <xdr:row>44</xdr:row>
      <xdr:rowOff>53022</xdr:rowOff>
    </xdr:to>
    <xdr:sp macro="" textlink="">
      <xdr:nvSpPr>
        <xdr:cNvPr id="83" name="円/楕円 82"/>
        <xdr:cNvSpPr/>
      </xdr:nvSpPr>
      <xdr:spPr>
        <a:xfrm>
          <a:off x="4064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37799</xdr:rowOff>
    </xdr:from>
    <xdr:ext cx="736600" cy="259045"/>
    <xdr:sp macro="" textlink="">
      <xdr:nvSpPr>
        <xdr:cNvPr id="84" name="テキスト ボックス 83"/>
        <xdr:cNvSpPr txBox="1"/>
      </xdr:nvSpPr>
      <xdr:spPr>
        <a:xfrm>
          <a:off x="3733800" y="758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122872</xdr:rowOff>
    </xdr:from>
    <xdr:to>
      <xdr:col>4</xdr:col>
      <xdr:colOff>533400</xdr:colOff>
      <xdr:row>44</xdr:row>
      <xdr:rowOff>53022</xdr:rowOff>
    </xdr:to>
    <xdr:sp macro="" textlink="">
      <xdr:nvSpPr>
        <xdr:cNvPr id="85" name="円/楕円 84"/>
        <xdr:cNvSpPr/>
      </xdr:nvSpPr>
      <xdr:spPr>
        <a:xfrm>
          <a:off x="3175000" y="74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37799</xdr:rowOff>
    </xdr:from>
    <xdr:ext cx="762000" cy="259045"/>
    <xdr:sp macro="" textlink="">
      <xdr:nvSpPr>
        <xdr:cNvPr id="86" name="テキスト ボックス 85"/>
        <xdr:cNvSpPr txBox="1"/>
      </xdr:nvSpPr>
      <xdr:spPr>
        <a:xfrm>
          <a:off x="2844800" y="75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87" name="円/楕円 86"/>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88" name="テキスト ボックス 87"/>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89" name="円/楕円 88"/>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0" name="テキスト ボックス 89"/>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105.9</a:t>
          </a:r>
          <a:r>
            <a:rPr kumimoji="1" lang="ja-JP" altLang="en-US" sz="1300">
              <a:latin typeface="ＭＳ Ｐゴシック"/>
            </a:rPr>
            <a:t>％をピークに、平成</a:t>
          </a:r>
          <a:r>
            <a:rPr kumimoji="1" lang="en-US" altLang="ja-JP" sz="1300">
              <a:latin typeface="ＭＳ Ｐゴシック"/>
            </a:rPr>
            <a:t>21</a:t>
          </a:r>
          <a:r>
            <a:rPr kumimoji="1" lang="ja-JP" altLang="en-US" sz="1300">
              <a:latin typeface="ＭＳ Ｐゴシック"/>
            </a:rPr>
            <a:t>年度決算以降</a:t>
          </a:r>
          <a:r>
            <a:rPr kumimoji="1" lang="en-US" altLang="ja-JP" sz="1300">
              <a:latin typeface="ＭＳ Ｐゴシック"/>
            </a:rPr>
            <a:t>90</a:t>
          </a:r>
          <a:r>
            <a:rPr kumimoji="1" lang="ja-JP" altLang="en-US" sz="1300">
              <a:latin typeface="ＭＳ Ｐゴシック"/>
            </a:rPr>
            <a:t>％前後の比率となっているが、平成</a:t>
          </a:r>
          <a:r>
            <a:rPr kumimoji="1" lang="en-US" altLang="ja-JP" sz="1300">
              <a:latin typeface="ＭＳ Ｐゴシック"/>
            </a:rPr>
            <a:t>26</a:t>
          </a:r>
          <a:r>
            <a:rPr kumimoji="1" lang="ja-JP" altLang="en-US" sz="1300">
              <a:latin typeface="ＭＳ Ｐゴシック"/>
            </a:rPr>
            <a:t>年度決算では前年度比</a:t>
          </a:r>
          <a:r>
            <a:rPr kumimoji="1" lang="en-US" altLang="ja-JP" sz="1300">
              <a:latin typeface="ＭＳ Ｐゴシック"/>
            </a:rPr>
            <a:t>1.3</a:t>
          </a:r>
          <a:r>
            <a:rPr kumimoji="1" lang="ja-JP" altLang="en-US" sz="1300">
              <a:latin typeface="ＭＳ Ｐゴシック"/>
            </a:rPr>
            <a:t>％悪化して</a:t>
          </a:r>
          <a:r>
            <a:rPr kumimoji="1" lang="en-US" altLang="ja-JP" sz="1300">
              <a:latin typeface="ＭＳ Ｐゴシック"/>
            </a:rPr>
            <a:t>91.8</a:t>
          </a:r>
          <a:r>
            <a:rPr kumimoji="1" lang="ja-JP" altLang="en-US" sz="1300">
              <a:latin typeface="ＭＳ Ｐゴシック"/>
            </a:rPr>
            <a:t>％となった。人件費が下げ止まり、公債費は若干づつ改善しているが依然として高い比率で推移している。また近年は物件費も上昇傾向にある。今後も公債費の削減を中心に改善を図る。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33338</xdr:rowOff>
    </xdr:from>
    <xdr:to>
      <xdr:col>7</xdr:col>
      <xdr:colOff>152400</xdr:colOff>
      <xdr:row>64</xdr:row>
      <xdr:rowOff>59479</xdr:rowOff>
    </xdr:to>
    <xdr:cxnSp macro="">
      <xdr:nvCxnSpPr>
        <xdr:cNvPr id="125" name="直線コネクタ 124"/>
        <xdr:cNvCxnSpPr/>
      </xdr:nvCxnSpPr>
      <xdr:spPr>
        <a:xfrm>
          <a:off x="4114800" y="1100613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33338</xdr:rowOff>
    </xdr:to>
    <xdr:cxnSp macro="">
      <xdr:nvCxnSpPr>
        <xdr:cNvPr id="128" name="直線コネクタ 127"/>
        <xdr:cNvCxnSpPr/>
      </xdr:nvCxnSpPr>
      <xdr:spPr>
        <a:xfrm>
          <a:off x="3225800" y="1097195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170604</xdr:rowOff>
    </xdr:from>
    <xdr:to>
      <xdr:col>4</xdr:col>
      <xdr:colOff>482600</xdr:colOff>
      <xdr:row>64</xdr:row>
      <xdr:rowOff>39370</xdr:rowOff>
    </xdr:to>
    <xdr:cxnSp macro="">
      <xdr:nvCxnSpPr>
        <xdr:cNvPr id="131" name="直線コネクタ 130"/>
        <xdr:cNvCxnSpPr/>
      </xdr:nvCxnSpPr>
      <xdr:spPr>
        <a:xfrm flipV="1">
          <a:off x="2336800" y="1097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1164</xdr:rowOff>
    </xdr:from>
    <xdr:to>
      <xdr:col>3</xdr:col>
      <xdr:colOff>279400</xdr:colOff>
      <xdr:row>64</xdr:row>
      <xdr:rowOff>39370</xdr:rowOff>
    </xdr:to>
    <xdr:cxnSp macro="">
      <xdr:nvCxnSpPr>
        <xdr:cNvPr id="134" name="直線コネクタ 133"/>
        <xdr:cNvCxnSpPr/>
      </xdr:nvCxnSpPr>
      <xdr:spPr>
        <a:xfrm>
          <a:off x="1447800" y="1097396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44" name="円/楕円 143"/>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152206</xdr:rowOff>
    </xdr:from>
    <xdr:ext cx="762000" cy="259045"/>
    <xdr:sp macro="" textlink="">
      <xdr:nvSpPr>
        <xdr:cNvPr id="145"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153988</xdr:rowOff>
    </xdr:from>
    <xdr:to>
      <xdr:col>6</xdr:col>
      <xdr:colOff>50800</xdr:colOff>
      <xdr:row>64</xdr:row>
      <xdr:rowOff>84138</xdr:rowOff>
    </xdr:to>
    <xdr:sp macro="" textlink="">
      <xdr:nvSpPr>
        <xdr:cNvPr id="146" name="円/楕円 145"/>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68915</xdr:rowOff>
    </xdr:from>
    <xdr:ext cx="736600" cy="259045"/>
    <xdr:sp macro="" textlink="">
      <xdr:nvSpPr>
        <xdr:cNvPr id="147" name="テキスト ボックス 146"/>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48" name="円/楕円 147"/>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49" name="テキスト ボックス 148"/>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0" name="円/楕円 149"/>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1" name="テキスト ボックス 15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121814</xdr:rowOff>
    </xdr:from>
    <xdr:to>
      <xdr:col>2</xdr:col>
      <xdr:colOff>127000</xdr:colOff>
      <xdr:row>64</xdr:row>
      <xdr:rowOff>51964</xdr:rowOff>
    </xdr:to>
    <xdr:sp macro="" textlink="">
      <xdr:nvSpPr>
        <xdr:cNvPr id="152" name="円/楕円 151"/>
        <xdr:cNvSpPr/>
      </xdr:nvSpPr>
      <xdr:spPr>
        <a:xfrm>
          <a:off x="1397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36741</xdr:rowOff>
    </xdr:from>
    <xdr:ext cx="762000" cy="259045"/>
    <xdr:sp macro="" textlink="">
      <xdr:nvSpPr>
        <xdr:cNvPr id="153" name="テキスト ボックス 152"/>
        <xdr:cNvSpPr txBox="1"/>
      </xdr:nvSpPr>
      <xdr:spPr>
        <a:xfrm>
          <a:off x="1066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[523,373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17</a:t>
          </a:r>
          <a:r>
            <a:rPr kumimoji="1" lang="ja-JP" altLang="en-US" sz="1300">
              <a:latin typeface="ＭＳ Ｐゴシック"/>
            </a:rPr>
            <a:t>年度より職員数を</a:t>
          </a:r>
          <a:r>
            <a:rPr kumimoji="1" lang="en-US" altLang="ja-JP" sz="1300">
              <a:latin typeface="ＭＳ Ｐゴシック"/>
            </a:rPr>
            <a:t>10</a:t>
          </a:r>
          <a:r>
            <a:rPr kumimoji="1" lang="ja-JP" altLang="en-US" sz="1300">
              <a:latin typeface="ＭＳ Ｐゴシック"/>
            </a:rPr>
            <a:t>人削減しているが、今後計画的な採用により上昇を抑え、物件費については各種委託料の見直しや旅費・需用費の抑制及び予算編成時のシーリングの実施などにより削減を図る。しかし人口の減少が止まっていない状況のため人口１人当たりの決算額は悪化する傾向にあると思われ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68988</xdr:rowOff>
    </xdr:from>
    <xdr:to>
      <xdr:col>7</xdr:col>
      <xdr:colOff>152400</xdr:colOff>
      <xdr:row>82</xdr:row>
      <xdr:rowOff>74780</xdr:rowOff>
    </xdr:to>
    <xdr:cxnSp macro="">
      <xdr:nvCxnSpPr>
        <xdr:cNvPr id="185" name="直線コネクタ 184"/>
        <xdr:cNvCxnSpPr/>
      </xdr:nvCxnSpPr>
      <xdr:spPr>
        <a:xfrm>
          <a:off x="4114800" y="14127888"/>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52313</xdr:rowOff>
    </xdr:from>
    <xdr:to>
      <xdr:col>6</xdr:col>
      <xdr:colOff>0</xdr:colOff>
      <xdr:row>82</xdr:row>
      <xdr:rowOff>68988</xdr:rowOff>
    </xdr:to>
    <xdr:cxnSp macro="">
      <xdr:nvCxnSpPr>
        <xdr:cNvPr id="188" name="直線コネクタ 187"/>
        <xdr:cNvCxnSpPr/>
      </xdr:nvCxnSpPr>
      <xdr:spPr>
        <a:xfrm>
          <a:off x="3225800" y="14111213"/>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47520</xdr:rowOff>
    </xdr:from>
    <xdr:to>
      <xdr:col>4</xdr:col>
      <xdr:colOff>482600</xdr:colOff>
      <xdr:row>82</xdr:row>
      <xdr:rowOff>52313</xdr:rowOff>
    </xdr:to>
    <xdr:cxnSp macro="">
      <xdr:nvCxnSpPr>
        <xdr:cNvPr id="191" name="直線コネクタ 190"/>
        <xdr:cNvCxnSpPr/>
      </xdr:nvCxnSpPr>
      <xdr:spPr>
        <a:xfrm>
          <a:off x="2336800" y="14106420"/>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23211</xdr:rowOff>
    </xdr:from>
    <xdr:to>
      <xdr:col>3</xdr:col>
      <xdr:colOff>279400</xdr:colOff>
      <xdr:row>82</xdr:row>
      <xdr:rowOff>47520</xdr:rowOff>
    </xdr:to>
    <xdr:cxnSp macro="">
      <xdr:nvCxnSpPr>
        <xdr:cNvPr id="194" name="直線コネクタ 193"/>
        <xdr:cNvCxnSpPr/>
      </xdr:nvCxnSpPr>
      <xdr:spPr>
        <a:xfrm>
          <a:off x="1447800" y="14082111"/>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23980</xdr:rowOff>
    </xdr:from>
    <xdr:to>
      <xdr:col>7</xdr:col>
      <xdr:colOff>203200</xdr:colOff>
      <xdr:row>82</xdr:row>
      <xdr:rowOff>125580</xdr:rowOff>
    </xdr:to>
    <xdr:sp macro="" textlink="">
      <xdr:nvSpPr>
        <xdr:cNvPr id="204" name="円/楕円 203"/>
        <xdr:cNvSpPr/>
      </xdr:nvSpPr>
      <xdr:spPr>
        <a:xfrm>
          <a:off x="4902200" y="140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167507</xdr:rowOff>
    </xdr:from>
    <xdr:ext cx="762000" cy="259045"/>
    <xdr:sp macro="" textlink="">
      <xdr:nvSpPr>
        <xdr:cNvPr id="205" name="人件費・物件費等の状況該当値テキスト"/>
        <xdr:cNvSpPr txBox="1"/>
      </xdr:nvSpPr>
      <xdr:spPr>
        <a:xfrm>
          <a:off x="5041900" y="1405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523,373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18188</xdr:rowOff>
    </xdr:from>
    <xdr:to>
      <xdr:col>6</xdr:col>
      <xdr:colOff>50800</xdr:colOff>
      <xdr:row>82</xdr:row>
      <xdr:rowOff>119788</xdr:rowOff>
    </xdr:to>
    <xdr:sp macro="" textlink="">
      <xdr:nvSpPr>
        <xdr:cNvPr id="206" name="円/楕円 205"/>
        <xdr:cNvSpPr/>
      </xdr:nvSpPr>
      <xdr:spPr>
        <a:xfrm>
          <a:off x="4064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104565</xdr:rowOff>
    </xdr:from>
    <xdr:ext cx="736600" cy="259045"/>
    <xdr:sp macro="" textlink="">
      <xdr:nvSpPr>
        <xdr:cNvPr id="207" name="テキスト ボックス 206"/>
        <xdr:cNvSpPr txBox="1"/>
      </xdr:nvSpPr>
      <xdr:spPr>
        <a:xfrm>
          <a:off x="3733800" y="1416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1513</xdr:rowOff>
    </xdr:from>
    <xdr:to>
      <xdr:col>4</xdr:col>
      <xdr:colOff>533400</xdr:colOff>
      <xdr:row>82</xdr:row>
      <xdr:rowOff>103113</xdr:rowOff>
    </xdr:to>
    <xdr:sp macro="" textlink="">
      <xdr:nvSpPr>
        <xdr:cNvPr id="208" name="円/楕円 207"/>
        <xdr:cNvSpPr/>
      </xdr:nvSpPr>
      <xdr:spPr>
        <a:xfrm>
          <a:off x="3175000" y="140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87890</xdr:rowOff>
    </xdr:from>
    <xdr:ext cx="762000" cy="259045"/>
    <xdr:sp macro="" textlink="">
      <xdr:nvSpPr>
        <xdr:cNvPr id="209" name="テキスト ボックス 208"/>
        <xdr:cNvSpPr txBox="1"/>
      </xdr:nvSpPr>
      <xdr:spPr>
        <a:xfrm>
          <a:off x="2844800" y="1414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476,821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168170</xdr:rowOff>
    </xdr:from>
    <xdr:to>
      <xdr:col>3</xdr:col>
      <xdr:colOff>330200</xdr:colOff>
      <xdr:row>82</xdr:row>
      <xdr:rowOff>98320</xdr:rowOff>
    </xdr:to>
    <xdr:sp macro="" textlink="">
      <xdr:nvSpPr>
        <xdr:cNvPr id="210" name="円/楕円 209"/>
        <xdr:cNvSpPr/>
      </xdr:nvSpPr>
      <xdr:spPr>
        <a:xfrm>
          <a:off x="2286000" y="14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83097</xdr:rowOff>
    </xdr:from>
    <xdr:ext cx="762000" cy="259045"/>
    <xdr:sp macro="" textlink="">
      <xdr:nvSpPr>
        <xdr:cNvPr id="211" name="テキスト ボックス 210"/>
        <xdr:cNvSpPr txBox="1"/>
      </xdr:nvSpPr>
      <xdr:spPr>
        <a:xfrm>
          <a:off x="1955800" y="14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143861</xdr:rowOff>
    </xdr:from>
    <xdr:to>
      <xdr:col>2</xdr:col>
      <xdr:colOff>127000</xdr:colOff>
      <xdr:row>82</xdr:row>
      <xdr:rowOff>74011</xdr:rowOff>
    </xdr:to>
    <xdr:sp macro="" textlink="">
      <xdr:nvSpPr>
        <xdr:cNvPr id="212" name="円/楕円 211"/>
        <xdr:cNvSpPr/>
      </xdr:nvSpPr>
      <xdr:spPr>
        <a:xfrm>
          <a:off x="1397000" y="14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58788</xdr:rowOff>
    </xdr:from>
    <xdr:ext cx="762000" cy="259045"/>
    <xdr:sp macro="" textlink="">
      <xdr:nvSpPr>
        <xdr:cNvPr id="213" name="テキスト ボックス 212"/>
        <xdr:cNvSpPr txBox="1"/>
      </xdr:nvSpPr>
      <xdr:spPr>
        <a:xfrm>
          <a:off x="1066800" y="14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416,518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ラスパイレス指数は類似団体平均値を下回っている。職員の計画的な採用を実施し、給与水準の抑制に努める。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85</xdr:row>
      <xdr:rowOff>146368</xdr:rowOff>
    </xdr:to>
    <xdr:cxnSp macro="">
      <xdr:nvCxnSpPr>
        <xdr:cNvPr id="243" name="直線コネクタ 242"/>
        <xdr:cNvCxnSpPr/>
      </xdr:nvCxnSpPr>
      <xdr:spPr>
        <a:xfrm>
          <a:off x="16179800" y="146653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92075</xdr:rowOff>
    </xdr:from>
    <xdr:to>
      <xdr:col>23</xdr:col>
      <xdr:colOff>406400</xdr:colOff>
      <xdr:row>88</xdr:row>
      <xdr:rowOff>54293</xdr:rowOff>
    </xdr:to>
    <xdr:cxnSp macro="">
      <xdr:nvCxnSpPr>
        <xdr:cNvPr id="246" name="直線コネクタ 245"/>
        <xdr:cNvCxnSpPr/>
      </xdr:nvCxnSpPr>
      <xdr:spPr>
        <a:xfrm flipV="1">
          <a:off x="15290800" y="1466532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54293</xdr:rowOff>
    </xdr:from>
    <xdr:to>
      <xdr:col>22</xdr:col>
      <xdr:colOff>203200</xdr:colOff>
      <xdr:row>88</xdr:row>
      <xdr:rowOff>102552</xdr:rowOff>
    </xdr:to>
    <xdr:cxnSp macro="">
      <xdr:nvCxnSpPr>
        <xdr:cNvPr id="249" name="直線コネクタ 248"/>
        <xdr:cNvCxnSpPr/>
      </xdr:nvCxnSpPr>
      <xdr:spPr>
        <a:xfrm flipV="1">
          <a:off x="14401800" y="151418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102552</xdr:rowOff>
    </xdr:to>
    <xdr:cxnSp macro="">
      <xdr:nvCxnSpPr>
        <xdr:cNvPr id="252" name="直線コネクタ 251"/>
        <xdr:cNvCxnSpPr/>
      </xdr:nvCxnSpPr>
      <xdr:spPr>
        <a:xfrm>
          <a:off x="13512800" y="14671357"/>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95568</xdr:rowOff>
    </xdr:from>
    <xdr:to>
      <xdr:col>24</xdr:col>
      <xdr:colOff>609600</xdr:colOff>
      <xdr:row>86</xdr:row>
      <xdr:rowOff>25718</xdr:rowOff>
    </xdr:to>
    <xdr:sp macro="" textlink="">
      <xdr:nvSpPr>
        <xdr:cNvPr id="262" name="円/楕円 261"/>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112095</xdr:rowOff>
    </xdr:from>
    <xdr:ext cx="762000" cy="259045"/>
    <xdr:sp macro="" textlink="">
      <xdr:nvSpPr>
        <xdr:cNvPr id="263"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64" name="円/楕円 263"/>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153052</xdr:rowOff>
    </xdr:from>
    <xdr:ext cx="736600" cy="259045"/>
    <xdr:sp macro="" textlink="">
      <xdr:nvSpPr>
        <xdr:cNvPr id="265" name="テキスト ボックス 264"/>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3493</xdr:rowOff>
    </xdr:from>
    <xdr:to>
      <xdr:col>22</xdr:col>
      <xdr:colOff>254000</xdr:colOff>
      <xdr:row>88</xdr:row>
      <xdr:rowOff>105093</xdr:rowOff>
    </xdr:to>
    <xdr:sp macro="" textlink="">
      <xdr:nvSpPr>
        <xdr:cNvPr id="266" name="円/楕円 265"/>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115270</xdr:rowOff>
    </xdr:from>
    <xdr:ext cx="762000" cy="259045"/>
    <xdr:sp macro="" textlink="">
      <xdr:nvSpPr>
        <xdr:cNvPr id="267" name="テキスト ボックス 266"/>
        <xdr:cNvSpPr txBox="1"/>
      </xdr:nvSpPr>
      <xdr:spPr>
        <a:xfrm>
          <a:off x="14909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51752</xdr:rowOff>
    </xdr:from>
    <xdr:to>
      <xdr:col>21</xdr:col>
      <xdr:colOff>50800</xdr:colOff>
      <xdr:row>88</xdr:row>
      <xdr:rowOff>153352</xdr:rowOff>
    </xdr:to>
    <xdr:sp macro="" textlink="">
      <xdr:nvSpPr>
        <xdr:cNvPr id="268" name="円/楕円 267"/>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163529</xdr:rowOff>
    </xdr:from>
    <xdr:ext cx="762000" cy="259045"/>
    <xdr:sp macro="" textlink="">
      <xdr:nvSpPr>
        <xdr:cNvPr id="269" name="テキスト ボックス 268"/>
        <xdr:cNvSpPr txBox="1"/>
      </xdr:nvSpPr>
      <xdr:spPr>
        <a:xfrm>
          <a:off x="14020800" y="149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0" name="円/楕円 269"/>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159084</xdr:rowOff>
    </xdr:from>
    <xdr:ext cx="762000" cy="259045"/>
    <xdr:sp macro="" textlink="">
      <xdr:nvSpPr>
        <xdr:cNvPr id="271" name="テキスト ボックス 270"/>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人口千人当たりの職員数は類似団体平均値を上回っている。平成</a:t>
          </a:r>
          <a:r>
            <a:rPr kumimoji="1" lang="en-US" altLang="ja-JP" sz="1300">
              <a:latin typeface="ＭＳ Ｐゴシック"/>
            </a:rPr>
            <a:t>17</a:t>
          </a:r>
          <a:r>
            <a:rPr kumimoji="1" lang="ja-JP" altLang="en-US" sz="1300">
              <a:latin typeface="ＭＳ Ｐゴシック"/>
            </a:rPr>
            <a:t>年度と比較して</a:t>
          </a:r>
          <a:r>
            <a:rPr kumimoji="1" lang="en-US" altLang="ja-JP" sz="1300">
              <a:latin typeface="ＭＳ Ｐゴシック"/>
            </a:rPr>
            <a:t>10</a:t>
          </a:r>
          <a:r>
            <a:rPr kumimoji="1" lang="ja-JP" altLang="en-US" sz="1300">
              <a:latin typeface="ＭＳ Ｐゴシック"/>
            </a:rPr>
            <a:t>人削減しているが、今後も行政サービスを維持しつつ計画的な職員採用を実施し削減を図る。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119775</xdr:rowOff>
    </xdr:from>
    <xdr:to>
      <xdr:col>24</xdr:col>
      <xdr:colOff>558800</xdr:colOff>
      <xdr:row>60</xdr:row>
      <xdr:rowOff>126210</xdr:rowOff>
    </xdr:to>
    <xdr:cxnSp macro="">
      <xdr:nvCxnSpPr>
        <xdr:cNvPr id="305" name="直線コネクタ 304"/>
        <xdr:cNvCxnSpPr/>
      </xdr:nvCxnSpPr>
      <xdr:spPr>
        <a:xfrm flipV="1">
          <a:off x="16179800" y="1040677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126210</xdr:rowOff>
    </xdr:from>
    <xdr:to>
      <xdr:col>23</xdr:col>
      <xdr:colOff>406400</xdr:colOff>
      <xdr:row>60</xdr:row>
      <xdr:rowOff>136130</xdr:rowOff>
    </xdr:to>
    <xdr:cxnSp macro="">
      <xdr:nvCxnSpPr>
        <xdr:cNvPr id="308" name="直線コネクタ 307"/>
        <xdr:cNvCxnSpPr/>
      </xdr:nvCxnSpPr>
      <xdr:spPr>
        <a:xfrm flipV="1">
          <a:off x="15290800" y="10413210"/>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86931</xdr:rowOff>
    </xdr:from>
    <xdr:to>
      <xdr:col>22</xdr:col>
      <xdr:colOff>203200</xdr:colOff>
      <xdr:row>60</xdr:row>
      <xdr:rowOff>136130</xdr:rowOff>
    </xdr:to>
    <xdr:cxnSp macro="">
      <xdr:nvCxnSpPr>
        <xdr:cNvPr id="311" name="直線コネクタ 310"/>
        <xdr:cNvCxnSpPr/>
      </xdr:nvCxnSpPr>
      <xdr:spPr>
        <a:xfrm>
          <a:off x="14401800" y="10373931"/>
          <a:ext cx="889000" cy="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72186</xdr:rowOff>
    </xdr:from>
    <xdr:to>
      <xdr:col>21</xdr:col>
      <xdr:colOff>0</xdr:colOff>
      <xdr:row>60</xdr:row>
      <xdr:rowOff>86931</xdr:rowOff>
    </xdr:to>
    <xdr:cxnSp macro="">
      <xdr:nvCxnSpPr>
        <xdr:cNvPr id="314" name="直線コネクタ 313"/>
        <xdr:cNvCxnSpPr/>
      </xdr:nvCxnSpPr>
      <xdr:spPr>
        <a:xfrm>
          <a:off x="13512800" y="1035918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68975</xdr:rowOff>
    </xdr:from>
    <xdr:to>
      <xdr:col>24</xdr:col>
      <xdr:colOff>609600</xdr:colOff>
      <xdr:row>60</xdr:row>
      <xdr:rowOff>170575</xdr:rowOff>
    </xdr:to>
    <xdr:sp macro="" textlink="">
      <xdr:nvSpPr>
        <xdr:cNvPr id="324" name="円/楕円 323"/>
        <xdr:cNvSpPr/>
      </xdr:nvSpPr>
      <xdr:spPr>
        <a:xfrm>
          <a:off x="16967200" y="103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41052</xdr:rowOff>
    </xdr:from>
    <xdr:ext cx="762000" cy="259045"/>
    <xdr:sp macro="" textlink="">
      <xdr:nvSpPr>
        <xdr:cNvPr id="325" name="定員管理の状況該当値テキスト"/>
        <xdr:cNvSpPr txBox="1"/>
      </xdr:nvSpPr>
      <xdr:spPr>
        <a:xfrm>
          <a:off x="17106900" y="1032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75410</xdr:rowOff>
    </xdr:from>
    <xdr:to>
      <xdr:col>23</xdr:col>
      <xdr:colOff>457200</xdr:colOff>
      <xdr:row>61</xdr:row>
      <xdr:rowOff>5560</xdr:rowOff>
    </xdr:to>
    <xdr:sp macro="" textlink="">
      <xdr:nvSpPr>
        <xdr:cNvPr id="326" name="円/楕円 325"/>
        <xdr:cNvSpPr/>
      </xdr:nvSpPr>
      <xdr:spPr>
        <a:xfrm>
          <a:off x="16129000" y="1036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161787</xdr:rowOff>
    </xdr:from>
    <xdr:ext cx="736600" cy="259045"/>
    <xdr:sp macro="" textlink="">
      <xdr:nvSpPr>
        <xdr:cNvPr id="327" name="テキスト ボックス 326"/>
        <xdr:cNvSpPr txBox="1"/>
      </xdr:nvSpPr>
      <xdr:spPr>
        <a:xfrm>
          <a:off x="15798800" y="1044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85330</xdr:rowOff>
    </xdr:from>
    <xdr:to>
      <xdr:col>22</xdr:col>
      <xdr:colOff>254000</xdr:colOff>
      <xdr:row>61</xdr:row>
      <xdr:rowOff>15480</xdr:rowOff>
    </xdr:to>
    <xdr:sp macro="" textlink="">
      <xdr:nvSpPr>
        <xdr:cNvPr id="328" name="円/楕円 327"/>
        <xdr:cNvSpPr/>
      </xdr:nvSpPr>
      <xdr:spPr>
        <a:xfrm>
          <a:off x="15240000" y="10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257</xdr:rowOff>
    </xdr:from>
    <xdr:ext cx="762000" cy="259045"/>
    <xdr:sp macro="" textlink="">
      <xdr:nvSpPr>
        <xdr:cNvPr id="329" name="テキスト ボックス 328"/>
        <xdr:cNvSpPr txBox="1"/>
      </xdr:nvSpPr>
      <xdr:spPr>
        <a:xfrm>
          <a:off x="14909800" y="1045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36131</xdr:rowOff>
    </xdr:from>
    <xdr:to>
      <xdr:col>21</xdr:col>
      <xdr:colOff>50800</xdr:colOff>
      <xdr:row>60</xdr:row>
      <xdr:rowOff>137731</xdr:rowOff>
    </xdr:to>
    <xdr:sp macro="" textlink="">
      <xdr:nvSpPr>
        <xdr:cNvPr id="330" name="円/楕円 329"/>
        <xdr:cNvSpPr/>
      </xdr:nvSpPr>
      <xdr:spPr>
        <a:xfrm>
          <a:off x="14351000" y="103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122508</xdr:rowOff>
    </xdr:from>
    <xdr:ext cx="762000" cy="259045"/>
    <xdr:sp macro="" textlink="">
      <xdr:nvSpPr>
        <xdr:cNvPr id="331" name="テキスト ボックス 330"/>
        <xdr:cNvSpPr txBox="1"/>
      </xdr:nvSpPr>
      <xdr:spPr>
        <a:xfrm>
          <a:off x="14020800" y="104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21386</xdr:rowOff>
    </xdr:from>
    <xdr:to>
      <xdr:col>19</xdr:col>
      <xdr:colOff>533400</xdr:colOff>
      <xdr:row>60</xdr:row>
      <xdr:rowOff>122986</xdr:rowOff>
    </xdr:to>
    <xdr:sp macro="" textlink="">
      <xdr:nvSpPr>
        <xdr:cNvPr id="332" name="円/楕円 331"/>
        <xdr:cNvSpPr/>
      </xdr:nvSpPr>
      <xdr:spPr>
        <a:xfrm>
          <a:off x="13462000" y="103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107763</xdr:rowOff>
    </xdr:from>
    <xdr:ext cx="762000" cy="259045"/>
    <xdr:sp macro="" textlink="">
      <xdr:nvSpPr>
        <xdr:cNvPr id="333" name="テキスト ボックス 332"/>
        <xdr:cNvSpPr txBox="1"/>
      </xdr:nvSpPr>
      <xdr:spPr>
        <a:xfrm>
          <a:off x="13131800" y="103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実質公債費比率は類似団体平均値を上回っている。公債費は、平成</a:t>
          </a:r>
          <a:r>
            <a:rPr kumimoji="1" lang="en-US" altLang="ja-JP" sz="1300">
              <a:latin typeface="ＭＳ Ｐゴシック"/>
            </a:rPr>
            <a:t>14</a:t>
          </a:r>
          <a:r>
            <a:rPr kumimoji="1" lang="ja-JP" altLang="en-US" sz="1300">
              <a:latin typeface="ＭＳ Ｐゴシック"/>
            </a:rPr>
            <a:t>年度から平成</a:t>
          </a:r>
          <a:r>
            <a:rPr kumimoji="1" lang="en-US" altLang="ja-JP" sz="1300">
              <a:latin typeface="ＭＳ Ｐゴシック"/>
            </a:rPr>
            <a:t>16</a:t>
          </a:r>
          <a:r>
            <a:rPr kumimoji="1" lang="ja-JP" altLang="en-US" sz="1300">
              <a:latin typeface="ＭＳ Ｐゴシック"/>
            </a:rPr>
            <a:t>年度がピークで現在減少している。新規発行地方債の抑制や繰上償還を実施し、地方債残高の減少に努めているが、今後も引き続き地方債残高の減少を図り、公債費の抑制に努める。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130493</xdr:rowOff>
    </xdr:to>
    <xdr:cxnSp macro="">
      <xdr:nvCxnSpPr>
        <xdr:cNvPr id="363" name="直線コネクタ 362"/>
        <xdr:cNvCxnSpPr/>
      </xdr:nvCxnSpPr>
      <xdr:spPr>
        <a:xfrm flipV="1">
          <a:off x="16179800" y="708152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130493</xdr:rowOff>
    </xdr:from>
    <xdr:to>
      <xdr:col>23</xdr:col>
      <xdr:colOff>406400</xdr:colOff>
      <xdr:row>42</xdr:row>
      <xdr:rowOff>19368</xdr:rowOff>
    </xdr:to>
    <xdr:cxnSp macro="">
      <xdr:nvCxnSpPr>
        <xdr:cNvPr id="366" name="直線コネクタ 365"/>
        <xdr:cNvCxnSpPr/>
      </xdr:nvCxnSpPr>
      <xdr:spPr>
        <a:xfrm flipV="1">
          <a:off x="15290800" y="71599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85725</xdr:rowOff>
    </xdr:to>
    <xdr:cxnSp macro="">
      <xdr:nvCxnSpPr>
        <xdr:cNvPr id="369" name="直線コネクタ 368"/>
        <xdr:cNvCxnSpPr/>
      </xdr:nvCxnSpPr>
      <xdr:spPr>
        <a:xfrm flipV="1">
          <a:off x="14401800" y="72202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170180</xdr:rowOff>
    </xdr:to>
    <xdr:cxnSp macro="">
      <xdr:nvCxnSpPr>
        <xdr:cNvPr id="372" name="直線コネクタ 371"/>
        <xdr:cNvCxnSpPr/>
      </xdr:nvCxnSpPr>
      <xdr:spPr>
        <a:xfrm flipV="1">
          <a:off x="13512800" y="72866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82" name="円/楕円 381"/>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83"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79693</xdr:rowOff>
    </xdr:from>
    <xdr:to>
      <xdr:col>23</xdr:col>
      <xdr:colOff>457200</xdr:colOff>
      <xdr:row>42</xdr:row>
      <xdr:rowOff>9843</xdr:rowOff>
    </xdr:to>
    <xdr:sp macro="" textlink="">
      <xdr:nvSpPr>
        <xdr:cNvPr id="384" name="円/楕円 383"/>
        <xdr:cNvSpPr/>
      </xdr:nvSpPr>
      <xdr:spPr>
        <a:xfrm>
          <a:off x="16129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166070</xdr:rowOff>
    </xdr:from>
    <xdr:ext cx="736600" cy="259045"/>
    <xdr:sp macro="" textlink="">
      <xdr:nvSpPr>
        <xdr:cNvPr id="385" name="テキスト ボックス 384"/>
        <xdr:cNvSpPr txBox="1"/>
      </xdr:nvSpPr>
      <xdr:spPr>
        <a:xfrm>
          <a:off x="15798800" y="71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386" name="円/楕円 385"/>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387" name="テキスト ボックス 386"/>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388" name="円/楕円 387"/>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389" name="テキスト ボックス 388"/>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0" name="円/楕円 389"/>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391" name="テキスト ボックス 390"/>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近年の新規発行地方債の抑制や繰上償還による地方債残高の減少及び基金の増加により将来負担比率は無しとなっている。今後も地方債残高を抑え、将来負担比率無しの状態を維持するよう努める。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102277</xdr:rowOff>
    </xdr:from>
    <xdr:to>
      <xdr:col>22</xdr:col>
      <xdr:colOff>203200</xdr:colOff>
      <xdr:row>15</xdr:row>
      <xdr:rowOff>38608</xdr:rowOff>
    </xdr:to>
    <xdr:cxnSp macro="">
      <xdr:nvCxnSpPr>
        <xdr:cNvPr id="425" name="直線コネクタ 424"/>
        <xdr:cNvCxnSpPr/>
      </xdr:nvCxnSpPr>
      <xdr:spPr>
        <a:xfrm flipV="1">
          <a:off x="14401800" y="2502577"/>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38608</xdr:rowOff>
    </xdr:from>
    <xdr:to>
      <xdr:col>21</xdr:col>
      <xdr:colOff>0</xdr:colOff>
      <xdr:row>16</xdr:row>
      <xdr:rowOff>93980</xdr:rowOff>
    </xdr:to>
    <xdr:cxnSp macro="">
      <xdr:nvCxnSpPr>
        <xdr:cNvPr id="428" name="直線コネクタ 427"/>
        <xdr:cNvCxnSpPr/>
      </xdr:nvCxnSpPr>
      <xdr:spPr>
        <a:xfrm flipV="1">
          <a:off x="13512800" y="261035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51477</xdr:rowOff>
    </xdr:from>
    <xdr:to>
      <xdr:col>22</xdr:col>
      <xdr:colOff>254000</xdr:colOff>
      <xdr:row>14</xdr:row>
      <xdr:rowOff>153077</xdr:rowOff>
    </xdr:to>
    <xdr:sp macro="" textlink="">
      <xdr:nvSpPr>
        <xdr:cNvPr id="442" name="円/楕円 441"/>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137854</xdr:rowOff>
    </xdr:from>
    <xdr:ext cx="762000" cy="259045"/>
    <xdr:sp macro="" textlink="">
      <xdr:nvSpPr>
        <xdr:cNvPr id="443" name="テキスト ボックス 442"/>
        <xdr:cNvSpPr txBox="1"/>
      </xdr:nvSpPr>
      <xdr:spPr>
        <a:xfrm>
          <a:off x="14909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159258</xdr:rowOff>
    </xdr:from>
    <xdr:to>
      <xdr:col>21</xdr:col>
      <xdr:colOff>50800</xdr:colOff>
      <xdr:row>15</xdr:row>
      <xdr:rowOff>89408</xdr:rowOff>
    </xdr:to>
    <xdr:sp macro="" textlink="">
      <xdr:nvSpPr>
        <xdr:cNvPr id="444" name="円/楕円 443"/>
        <xdr:cNvSpPr/>
      </xdr:nvSpPr>
      <xdr:spPr>
        <a:xfrm>
          <a:off x="14351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74185</xdr:rowOff>
    </xdr:from>
    <xdr:ext cx="762000" cy="259045"/>
    <xdr:sp macro="" textlink="">
      <xdr:nvSpPr>
        <xdr:cNvPr id="445" name="テキスト ボックス 444"/>
        <xdr:cNvSpPr txBox="1"/>
      </xdr:nvSpPr>
      <xdr:spPr>
        <a:xfrm>
          <a:off x="14020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43180</xdr:rowOff>
    </xdr:from>
    <xdr:to>
      <xdr:col>19</xdr:col>
      <xdr:colOff>533400</xdr:colOff>
      <xdr:row>16</xdr:row>
      <xdr:rowOff>144780</xdr:rowOff>
    </xdr:to>
    <xdr:sp macro="" textlink="">
      <xdr:nvSpPr>
        <xdr:cNvPr id="446" name="円/楕円 445"/>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129557</xdr:rowOff>
    </xdr:from>
    <xdr:ext cx="762000" cy="259045"/>
    <xdr:sp macro="" textlink="">
      <xdr:nvSpPr>
        <xdr:cNvPr id="447" name="テキスト ボックス 446"/>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
1,642
88.26
3,254,464
3,100,415
71,124
1,647,179
3,137,828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人件費は類似団体平均値を上回っている。平成</a:t>
          </a:r>
          <a:r>
            <a:rPr kumimoji="1" lang="en-US" altLang="ja-JP" sz="1300">
              <a:latin typeface="ＭＳ Ｐゴシック"/>
            </a:rPr>
            <a:t>17</a:t>
          </a:r>
          <a:r>
            <a:rPr kumimoji="1" lang="ja-JP" altLang="en-US" sz="1300">
              <a:latin typeface="ＭＳ Ｐゴシック"/>
            </a:rPr>
            <a:t>年度と比較して職員数を</a:t>
          </a:r>
          <a:r>
            <a:rPr kumimoji="1" lang="en-US" altLang="ja-JP" sz="1300">
              <a:latin typeface="ＭＳ Ｐゴシック"/>
            </a:rPr>
            <a:t>10</a:t>
          </a:r>
          <a:r>
            <a:rPr kumimoji="1" lang="ja-JP" altLang="en-US" sz="1300">
              <a:latin typeface="ＭＳ Ｐゴシック"/>
            </a:rPr>
            <a:t>人削減しているが、今後も計画的な職員採用を実施し削減を図る。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66040</xdr:rowOff>
    </xdr:from>
    <xdr:to>
      <xdr:col>7</xdr:col>
      <xdr:colOff>15875</xdr:colOff>
      <xdr:row>37</xdr:row>
      <xdr:rowOff>77470</xdr:rowOff>
    </xdr:to>
    <xdr:cxnSp macro="">
      <xdr:nvCxnSpPr>
        <xdr:cNvPr id="64" name="直線コネクタ 63"/>
        <xdr:cNvCxnSpPr/>
      </xdr:nvCxnSpPr>
      <xdr:spPr>
        <a:xfrm>
          <a:off x="3987800" y="64096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66040</xdr:rowOff>
    </xdr:to>
    <xdr:cxnSp macro="">
      <xdr:nvCxnSpPr>
        <xdr:cNvPr id="67" name="直線コネクタ 66"/>
        <xdr:cNvCxnSpPr/>
      </xdr:nvCxnSpPr>
      <xdr:spPr>
        <a:xfrm>
          <a:off x="3098800" y="6360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37</xdr:row>
      <xdr:rowOff>16510</xdr:rowOff>
    </xdr:to>
    <xdr:cxnSp macro="">
      <xdr:nvCxnSpPr>
        <xdr:cNvPr id="70" name="直線コネクタ 69"/>
        <xdr:cNvCxnSpPr/>
      </xdr:nvCxnSpPr>
      <xdr:spPr>
        <a:xfrm>
          <a:off x="2209800" y="6356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37</xdr:row>
      <xdr:rowOff>12700</xdr:rowOff>
    </xdr:to>
    <xdr:cxnSp macro="">
      <xdr:nvCxnSpPr>
        <xdr:cNvPr id="73" name="直線コネクタ 72"/>
        <xdr:cNvCxnSpPr/>
      </xdr:nvCxnSpPr>
      <xdr:spPr>
        <a:xfrm>
          <a:off x="1320800" y="6253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4"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xdr:rowOff>
    </xdr:from>
    <xdr:to>
      <xdr:col>5</xdr:col>
      <xdr:colOff>600075</xdr:colOff>
      <xdr:row>37</xdr:row>
      <xdr:rowOff>116840</xdr:rowOff>
    </xdr:to>
    <xdr:sp macro="" textlink="">
      <xdr:nvSpPr>
        <xdr:cNvPr id="85" name="円/楕円 84"/>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101617</xdr:rowOff>
    </xdr:from>
    <xdr:ext cx="736600" cy="259045"/>
    <xdr:sp macro="" textlink="">
      <xdr:nvSpPr>
        <xdr:cNvPr id="86" name="テキスト ボックス 85"/>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52087</xdr:rowOff>
    </xdr:from>
    <xdr:ext cx="762000" cy="259045"/>
    <xdr:sp macro="" textlink="">
      <xdr:nvSpPr>
        <xdr:cNvPr id="88" name="テキスト ボックス 87"/>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133350</xdr:rowOff>
    </xdr:from>
    <xdr:to>
      <xdr:col>3</xdr:col>
      <xdr:colOff>193675</xdr:colOff>
      <xdr:row>37</xdr:row>
      <xdr:rowOff>63500</xdr:rowOff>
    </xdr:to>
    <xdr:sp macro="" textlink="">
      <xdr:nvSpPr>
        <xdr:cNvPr id="89" name="円/楕円 88"/>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48277</xdr:rowOff>
    </xdr:from>
    <xdr:ext cx="762000" cy="259045"/>
    <xdr:sp macro="" textlink="">
      <xdr:nvSpPr>
        <xdr:cNvPr id="90" name="テキスト ボックス 89"/>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2" name="テキスト ボックス 91"/>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年度までは類似団体平均値を下回っていたが、平成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年度と上回っている。電算関係経費の増などにより、今後も悪化が懸念されるが、各種委託料の見直しや、旅費・需用費の抑制及び予算編成時のシーリングの実施などにより抑制を図る。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37846</xdr:rowOff>
    </xdr:to>
    <xdr:cxnSp macro="">
      <xdr:nvCxnSpPr>
        <xdr:cNvPr id="122" name="直線コネクタ 121"/>
        <xdr:cNvCxnSpPr/>
      </xdr:nvCxnSpPr>
      <xdr:spPr>
        <a:xfrm>
          <a:off x="15671800" y="29433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28702</xdr:rowOff>
    </xdr:to>
    <xdr:cxnSp macro="">
      <xdr:nvCxnSpPr>
        <xdr:cNvPr id="125" name="直線コネクタ 124"/>
        <xdr:cNvCxnSpPr/>
      </xdr:nvCxnSpPr>
      <xdr:spPr>
        <a:xfrm>
          <a:off x="14782800" y="28473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104140</xdr:rowOff>
    </xdr:to>
    <xdr:cxnSp macro="">
      <xdr:nvCxnSpPr>
        <xdr:cNvPr id="128" name="直線コネクタ 127"/>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104140</xdr:rowOff>
    </xdr:to>
    <xdr:cxnSp macro="">
      <xdr:nvCxnSpPr>
        <xdr:cNvPr id="131" name="直線コネクタ 130"/>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1" name="円/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2"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3" name="円/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5" name="円/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6" name="テキスト ボックス 145"/>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扶助費は類似団体平均値を下回っている。高齢者割合が高いこと等により今後悪化が懸念されるが、住民サービスを低下させないようにしながら、上昇を抑えることに努める。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2" name="直線コネクタ 181"/>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85" name="直線コネクタ 18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88" name="直線コネクタ 187"/>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69850</xdr:rowOff>
    </xdr:to>
    <xdr:cxnSp macro="">
      <xdr:nvCxnSpPr>
        <xdr:cNvPr id="191" name="直線コネクタ 190"/>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1" name="円/楕円 20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3" name="円/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5" name="円/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7" name="円/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9" name="円/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0" name="テキスト ボックス 209"/>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繰出金については公営企業の継続事業による公債費の増や医療費が高い水準で移行していること等により、今後悪化が懸念される。保険税や公営企業の使用料徴収体制の強化を図り、操出基準を超える操出金の抑制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75565</xdr:rowOff>
    </xdr:from>
    <xdr:to>
      <xdr:col>24</xdr:col>
      <xdr:colOff>31750</xdr:colOff>
      <xdr:row>57</xdr:row>
      <xdr:rowOff>132715</xdr:rowOff>
    </xdr:to>
    <xdr:cxnSp macro="">
      <xdr:nvCxnSpPr>
        <xdr:cNvPr id="238" name="直線コネクタ 237"/>
        <xdr:cNvCxnSpPr/>
      </xdr:nvCxnSpPr>
      <xdr:spPr>
        <a:xfrm>
          <a:off x="15671800" y="98482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75565</xdr:rowOff>
    </xdr:to>
    <xdr:cxnSp macro="">
      <xdr:nvCxnSpPr>
        <xdr:cNvPr id="241" name="直線コネクタ 240"/>
        <xdr:cNvCxnSpPr/>
      </xdr:nvCxnSpPr>
      <xdr:spPr>
        <a:xfrm>
          <a:off x="14782800" y="9842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44" name="直線コネクタ 243"/>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58420</xdr:rowOff>
    </xdr:from>
    <xdr:to>
      <xdr:col>20</xdr:col>
      <xdr:colOff>158750</xdr:colOff>
      <xdr:row>57</xdr:row>
      <xdr:rowOff>69850</xdr:rowOff>
    </xdr:to>
    <xdr:cxnSp macro="">
      <xdr:nvCxnSpPr>
        <xdr:cNvPr id="247" name="直線コネクタ 246"/>
        <xdr:cNvCxnSpPr/>
      </xdr:nvCxnSpPr>
      <xdr:spPr>
        <a:xfrm>
          <a:off x="13004800" y="9831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81915</xdr:rowOff>
    </xdr:from>
    <xdr:to>
      <xdr:col>24</xdr:col>
      <xdr:colOff>82550</xdr:colOff>
      <xdr:row>58</xdr:row>
      <xdr:rowOff>12065</xdr:rowOff>
    </xdr:to>
    <xdr:sp macro="" textlink="">
      <xdr:nvSpPr>
        <xdr:cNvPr id="257" name="円/楕円 256"/>
        <xdr:cNvSpPr/>
      </xdr:nvSpPr>
      <xdr:spPr>
        <a:xfrm>
          <a:off x="164592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98442</xdr:rowOff>
    </xdr:from>
    <xdr:ext cx="762000" cy="259045"/>
    <xdr:sp macro="" textlink="">
      <xdr:nvSpPr>
        <xdr:cNvPr id="258" name="その他該当値テキスト"/>
        <xdr:cNvSpPr txBox="1"/>
      </xdr:nvSpPr>
      <xdr:spPr>
        <a:xfrm>
          <a:off x="16598900" y="96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24765</xdr:rowOff>
    </xdr:from>
    <xdr:to>
      <xdr:col>22</xdr:col>
      <xdr:colOff>615950</xdr:colOff>
      <xdr:row>57</xdr:row>
      <xdr:rowOff>126365</xdr:rowOff>
    </xdr:to>
    <xdr:sp macro="" textlink="">
      <xdr:nvSpPr>
        <xdr:cNvPr id="259" name="円/楕円 258"/>
        <xdr:cNvSpPr/>
      </xdr:nvSpPr>
      <xdr:spPr>
        <a:xfrm>
          <a:off x="15621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136542</xdr:rowOff>
    </xdr:from>
    <xdr:ext cx="736600" cy="259045"/>
    <xdr:sp macro="" textlink="">
      <xdr:nvSpPr>
        <xdr:cNvPr id="260" name="テキスト ボックス 259"/>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1" name="円/楕円 26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2" name="テキスト ボックス 261"/>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3" name="円/楕円 26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xdr:rowOff>
    </xdr:from>
    <xdr:to>
      <xdr:col>19</xdr:col>
      <xdr:colOff>6350</xdr:colOff>
      <xdr:row>57</xdr:row>
      <xdr:rowOff>109220</xdr:rowOff>
    </xdr:to>
    <xdr:sp macro="" textlink="">
      <xdr:nvSpPr>
        <xdr:cNvPr id="265" name="円/楕円 264"/>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93997</xdr:rowOff>
    </xdr:from>
    <xdr:ext cx="762000" cy="259045"/>
    <xdr:sp macro="" textlink="">
      <xdr:nvSpPr>
        <xdr:cNvPr id="266" name="テキスト ボックス 265"/>
        <xdr:cNvSpPr txBox="1"/>
      </xdr:nvSpPr>
      <xdr:spPr>
        <a:xfrm>
          <a:off x="126238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補助費等は類似団体平均値を下回っている。各種団体への補助金の見直しや不要な負担金の削除を図り、今後も改善に努める。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115570</xdr:rowOff>
    </xdr:to>
    <xdr:cxnSp macro="">
      <xdr:nvCxnSpPr>
        <xdr:cNvPr id="296" name="直線コネクタ 295"/>
        <xdr:cNvCxnSpPr/>
      </xdr:nvCxnSpPr>
      <xdr:spPr>
        <a:xfrm>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115570</xdr:rowOff>
    </xdr:to>
    <xdr:cxnSp macro="">
      <xdr:nvCxnSpPr>
        <xdr:cNvPr id="299" name="直線コネクタ 298"/>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124714</xdr:rowOff>
    </xdr:to>
    <xdr:cxnSp macro="">
      <xdr:nvCxnSpPr>
        <xdr:cNvPr id="302" name="直線コネクタ 301"/>
        <xdr:cNvCxnSpPr/>
      </xdr:nvCxnSpPr>
      <xdr:spPr>
        <a:xfrm flipV="1">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124714</xdr:rowOff>
    </xdr:to>
    <xdr:cxnSp macro="">
      <xdr:nvCxnSpPr>
        <xdr:cNvPr id="305" name="直線コネクタ 304"/>
        <xdr:cNvCxnSpPr/>
      </xdr:nvCxnSpPr>
      <xdr:spPr>
        <a:xfrm>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5" name="円/楕円 314"/>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16"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17" name="円/楕円 316"/>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18" name="テキスト ボックス 317"/>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19" name="円/楕円 318"/>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0" name="テキスト ボックス 319"/>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1" name="円/楕円 320"/>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2" name="テキスト ボックス 321"/>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3" name="円/楕円 322"/>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24" name="テキスト ボックス 323"/>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平均値を上回っている。主な要因として港湾・漁港の整備や学校教育施設の整備、道路改良事業等であるが、近年新規発行地方債の抑制や繰上償還の実施により地方債残高の減少に努めている。今後も地方債残高の減少を図り、公債費の減少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78</xdr:row>
      <xdr:rowOff>142239</xdr:rowOff>
    </xdr:to>
    <xdr:cxnSp macro="">
      <xdr:nvCxnSpPr>
        <xdr:cNvPr id="356" name="直線コネクタ 355"/>
        <xdr:cNvCxnSpPr/>
      </xdr:nvCxnSpPr>
      <xdr:spPr>
        <a:xfrm flipV="1">
          <a:off x="3987800" y="13492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79</xdr:row>
      <xdr:rowOff>20320</xdr:rowOff>
    </xdr:to>
    <xdr:cxnSp macro="">
      <xdr:nvCxnSpPr>
        <xdr:cNvPr id="359" name="直線コネクタ 358"/>
        <xdr:cNvCxnSpPr/>
      </xdr:nvCxnSpPr>
      <xdr:spPr>
        <a:xfrm flipV="1">
          <a:off x="3098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20320</xdr:rowOff>
    </xdr:from>
    <xdr:to>
      <xdr:col>4</xdr:col>
      <xdr:colOff>346075</xdr:colOff>
      <xdr:row>79</xdr:row>
      <xdr:rowOff>85089</xdr:rowOff>
    </xdr:to>
    <xdr:cxnSp macro="">
      <xdr:nvCxnSpPr>
        <xdr:cNvPr id="362" name="直線コネクタ 361"/>
        <xdr:cNvCxnSpPr/>
      </xdr:nvCxnSpPr>
      <xdr:spPr>
        <a:xfrm flipV="1">
          <a:off x="2209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1270</xdr:rowOff>
    </xdr:to>
    <xdr:cxnSp macro="">
      <xdr:nvCxnSpPr>
        <xdr:cNvPr id="365" name="直線コネクタ 364"/>
        <xdr:cNvCxnSpPr/>
      </xdr:nvCxnSpPr>
      <xdr:spPr>
        <a:xfrm flipV="1">
          <a:off x="1320800" y="13629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75" name="円/楕円 374"/>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76"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77" name="円/楕円 376"/>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78" name="テキスト ボックス 377"/>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140970</xdr:rowOff>
    </xdr:from>
    <xdr:to>
      <xdr:col>4</xdr:col>
      <xdr:colOff>396875</xdr:colOff>
      <xdr:row>79</xdr:row>
      <xdr:rowOff>71120</xdr:rowOff>
    </xdr:to>
    <xdr:sp macro="" textlink="">
      <xdr:nvSpPr>
        <xdr:cNvPr id="379" name="円/楕円 378"/>
        <xdr:cNvSpPr/>
      </xdr:nvSpPr>
      <xdr:spPr>
        <a:xfrm>
          <a:off x="3048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55897</xdr:rowOff>
    </xdr:from>
    <xdr:ext cx="762000" cy="259045"/>
    <xdr:sp macro="" textlink="">
      <xdr:nvSpPr>
        <xdr:cNvPr id="380" name="テキスト ボックス 379"/>
        <xdr:cNvSpPr txBox="1"/>
      </xdr:nvSpPr>
      <xdr:spPr>
        <a:xfrm>
          <a:off x="2717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81" name="円/楕円 380"/>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82" name="テキスト ボックス 381"/>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121920</xdr:rowOff>
    </xdr:from>
    <xdr:to>
      <xdr:col>1</xdr:col>
      <xdr:colOff>676275</xdr:colOff>
      <xdr:row>80</xdr:row>
      <xdr:rowOff>52070</xdr:rowOff>
    </xdr:to>
    <xdr:sp macro="" textlink="">
      <xdr:nvSpPr>
        <xdr:cNvPr id="383" name="円/楕円 382"/>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36847</xdr:rowOff>
    </xdr:from>
    <xdr:ext cx="762000" cy="259045"/>
    <xdr:sp macro="" textlink="">
      <xdr:nvSpPr>
        <xdr:cNvPr id="384" name="テキスト ボックス 383"/>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類似団体平均値を下回っているが、人件費が下げ止まり物件費が上昇傾向にあることにより今後悪化が懸念される。予算編成時のシーリングの実施などにより抑制に努める。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106426</xdr:rowOff>
    </xdr:from>
    <xdr:to>
      <xdr:col>24</xdr:col>
      <xdr:colOff>31750</xdr:colOff>
      <xdr:row>76</xdr:row>
      <xdr:rowOff>149861</xdr:rowOff>
    </xdr:to>
    <xdr:cxnSp macro="">
      <xdr:nvCxnSpPr>
        <xdr:cNvPr id="415" name="直線コネクタ 414"/>
        <xdr:cNvCxnSpPr/>
      </xdr:nvCxnSpPr>
      <xdr:spPr>
        <a:xfrm>
          <a:off x="15671800" y="1313662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37846</xdr:rowOff>
    </xdr:from>
    <xdr:to>
      <xdr:col>22</xdr:col>
      <xdr:colOff>565150</xdr:colOff>
      <xdr:row>76</xdr:row>
      <xdr:rowOff>106426</xdr:rowOff>
    </xdr:to>
    <xdr:cxnSp macro="">
      <xdr:nvCxnSpPr>
        <xdr:cNvPr id="418" name="直線コネクタ 417"/>
        <xdr:cNvCxnSpPr/>
      </xdr:nvCxnSpPr>
      <xdr:spPr>
        <a:xfrm>
          <a:off x="14782800" y="130680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37846</xdr:rowOff>
    </xdr:from>
    <xdr:to>
      <xdr:col>21</xdr:col>
      <xdr:colOff>361950</xdr:colOff>
      <xdr:row>76</xdr:row>
      <xdr:rowOff>44704</xdr:rowOff>
    </xdr:to>
    <xdr:cxnSp macro="">
      <xdr:nvCxnSpPr>
        <xdr:cNvPr id="421" name="直線コネクタ 420"/>
        <xdr:cNvCxnSpPr/>
      </xdr:nvCxnSpPr>
      <xdr:spPr>
        <a:xfrm flipV="1">
          <a:off x="13893800" y="13068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44704</xdr:rowOff>
    </xdr:to>
    <xdr:cxnSp macro="">
      <xdr:nvCxnSpPr>
        <xdr:cNvPr id="424" name="直線コネクタ 423"/>
        <xdr:cNvCxnSpPr/>
      </xdr:nvCxnSpPr>
      <xdr:spPr>
        <a:xfrm>
          <a:off x="13004800" y="12978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34" name="円/楕円 43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3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55626</xdr:rowOff>
    </xdr:from>
    <xdr:to>
      <xdr:col>22</xdr:col>
      <xdr:colOff>615950</xdr:colOff>
      <xdr:row>76</xdr:row>
      <xdr:rowOff>157226</xdr:rowOff>
    </xdr:to>
    <xdr:sp macro="" textlink="">
      <xdr:nvSpPr>
        <xdr:cNvPr id="436" name="円/楕円 435"/>
        <xdr:cNvSpPr/>
      </xdr:nvSpPr>
      <xdr:spPr>
        <a:xfrm>
          <a:off x="15621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142003</xdr:rowOff>
    </xdr:from>
    <xdr:ext cx="736600" cy="259045"/>
    <xdr:sp macro="" textlink="">
      <xdr:nvSpPr>
        <xdr:cNvPr id="437" name="テキスト ボックス 436"/>
        <xdr:cNvSpPr txBox="1"/>
      </xdr:nvSpPr>
      <xdr:spPr>
        <a:xfrm>
          <a:off x="15290800" y="1317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158496</xdr:rowOff>
    </xdr:from>
    <xdr:to>
      <xdr:col>21</xdr:col>
      <xdr:colOff>412750</xdr:colOff>
      <xdr:row>76</xdr:row>
      <xdr:rowOff>88646</xdr:rowOff>
    </xdr:to>
    <xdr:sp macro="" textlink="">
      <xdr:nvSpPr>
        <xdr:cNvPr id="438" name="円/楕円 437"/>
        <xdr:cNvSpPr/>
      </xdr:nvSpPr>
      <xdr:spPr>
        <a:xfrm>
          <a:off x="14732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98823</xdr:rowOff>
    </xdr:from>
    <xdr:ext cx="762000" cy="259045"/>
    <xdr:sp macro="" textlink="">
      <xdr:nvSpPr>
        <xdr:cNvPr id="439" name="テキスト ボックス 438"/>
        <xdr:cNvSpPr txBox="1"/>
      </xdr:nvSpPr>
      <xdr:spPr>
        <a:xfrm>
          <a:off x="14401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40" name="円/楕円 439"/>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1" name="テキスト ボックス 440"/>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42" name="円/楕円 441"/>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43" name="テキスト ボックス 442"/>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17551</xdr:rowOff>
    </xdr:from>
    <xdr:to>
      <xdr:col>4</xdr:col>
      <xdr:colOff>1117600</xdr:colOff>
      <xdr:row>17</xdr:row>
      <xdr:rowOff>27562</xdr:rowOff>
    </xdr:to>
    <xdr:cxnSp macro="">
      <xdr:nvCxnSpPr>
        <xdr:cNvPr id="51" name="直線コネクタ 50"/>
        <xdr:cNvCxnSpPr/>
      </xdr:nvCxnSpPr>
      <xdr:spPr bwMode="auto">
        <a:xfrm>
          <a:off x="5003800" y="2979826"/>
          <a:ext cx="647700" cy="1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17551</xdr:rowOff>
    </xdr:from>
    <xdr:to>
      <xdr:col>4</xdr:col>
      <xdr:colOff>469900</xdr:colOff>
      <xdr:row>17</xdr:row>
      <xdr:rowOff>51635</xdr:rowOff>
    </xdr:to>
    <xdr:cxnSp macro="">
      <xdr:nvCxnSpPr>
        <xdr:cNvPr id="54" name="直線コネクタ 53"/>
        <xdr:cNvCxnSpPr/>
      </xdr:nvCxnSpPr>
      <xdr:spPr bwMode="auto">
        <a:xfrm flipV="1">
          <a:off x="4305300" y="29798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50036</xdr:rowOff>
    </xdr:from>
    <xdr:to>
      <xdr:col>3</xdr:col>
      <xdr:colOff>904875</xdr:colOff>
      <xdr:row>17</xdr:row>
      <xdr:rowOff>51635</xdr:rowOff>
    </xdr:to>
    <xdr:cxnSp macro="">
      <xdr:nvCxnSpPr>
        <xdr:cNvPr id="57" name="直線コネクタ 56"/>
        <xdr:cNvCxnSpPr/>
      </xdr:nvCxnSpPr>
      <xdr:spPr bwMode="auto">
        <a:xfrm>
          <a:off x="3606800" y="3012311"/>
          <a:ext cx="698500" cy="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50036</xdr:rowOff>
    </xdr:from>
    <xdr:to>
      <xdr:col>3</xdr:col>
      <xdr:colOff>206375</xdr:colOff>
      <xdr:row>17</xdr:row>
      <xdr:rowOff>99249</xdr:rowOff>
    </xdr:to>
    <xdr:cxnSp macro="">
      <xdr:nvCxnSpPr>
        <xdr:cNvPr id="60" name="直線コネクタ 59"/>
        <xdr:cNvCxnSpPr/>
      </xdr:nvCxnSpPr>
      <xdr:spPr bwMode="auto">
        <a:xfrm flipV="1">
          <a:off x="2908300" y="3012311"/>
          <a:ext cx="698500" cy="4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148212</xdr:rowOff>
    </xdr:from>
    <xdr:to>
      <xdr:col>5</xdr:col>
      <xdr:colOff>34925</xdr:colOff>
      <xdr:row>17</xdr:row>
      <xdr:rowOff>78362</xdr:rowOff>
    </xdr:to>
    <xdr:sp macro="" textlink="">
      <xdr:nvSpPr>
        <xdr:cNvPr id="70" name="円/楕円 69"/>
        <xdr:cNvSpPr/>
      </xdr:nvSpPr>
      <xdr:spPr bwMode="auto">
        <a:xfrm>
          <a:off x="56007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164739</xdr:rowOff>
    </xdr:from>
    <xdr:ext cx="762000" cy="259045"/>
    <xdr:sp macro="" textlink="">
      <xdr:nvSpPr>
        <xdr:cNvPr id="71" name="人口1人当たり決算額の推移該当値テキスト130"/>
        <xdr:cNvSpPr txBox="1"/>
      </xdr:nvSpPr>
      <xdr:spPr>
        <a:xfrm>
          <a:off x="5740400" y="278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380,065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138201</xdr:rowOff>
    </xdr:from>
    <xdr:to>
      <xdr:col>4</xdr:col>
      <xdr:colOff>520700</xdr:colOff>
      <xdr:row>17</xdr:row>
      <xdr:rowOff>68351</xdr:rowOff>
    </xdr:to>
    <xdr:sp macro="" textlink="">
      <xdr:nvSpPr>
        <xdr:cNvPr id="72" name="円/楕円 71"/>
        <xdr:cNvSpPr/>
      </xdr:nvSpPr>
      <xdr:spPr bwMode="auto">
        <a:xfrm>
          <a:off x="4953000" y="292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78528</xdr:rowOff>
    </xdr:from>
    <xdr:ext cx="736600" cy="259045"/>
    <xdr:sp macro="" textlink="">
      <xdr:nvSpPr>
        <xdr:cNvPr id="73" name="テキスト ボックス 72"/>
        <xdr:cNvSpPr txBox="1"/>
      </xdr:nvSpPr>
      <xdr:spPr>
        <a:xfrm>
          <a:off x="4622800" y="26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835</xdr:rowOff>
    </xdr:from>
    <xdr:to>
      <xdr:col>3</xdr:col>
      <xdr:colOff>955675</xdr:colOff>
      <xdr:row>17</xdr:row>
      <xdr:rowOff>102435</xdr:rowOff>
    </xdr:to>
    <xdr:sp macro="" textlink="">
      <xdr:nvSpPr>
        <xdr:cNvPr id="74" name="円/楕円 73"/>
        <xdr:cNvSpPr/>
      </xdr:nvSpPr>
      <xdr:spPr bwMode="auto">
        <a:xfrm>
          <a:off x="4254500" y="296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112612</xdr:rowOff>
    </xdr:from>
    <xdr:ext cx="762000" cy="259045"/>
    <xdr:sp macro="" textlink="">
      <xdr:nvSpPr>
        <xdr:cNvPr id="75" name="テキスト ボックス 74"/>
        <xdr:cNvSpPr txBox="1"/>
      </xdr:nvSpPr>
      <xdr:spPr>
        <a:xfrm>
          <a:off x="3924300" y="27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170686</xdr:rowOff>
    </xdr:from>
    <xdr:to>
      <xdr:col>3</xdr:col>
      <xdr:colOff>257175</xdr:colOff>
      <xdr:row>17</xdr:row>
      <xdr:rowOff>100836</xdr:rowOff>
    </xdr:to>
    <xdr:sp macro="" textlink="">
      <xdr:nvSpPr>
        <xdr:cNvPr id="76" name="円/楕円 75"/>
        <xdr:cNvSpPr/>
      </xdr:nvSpPr>
      <xdr:spPr bwMode="auto">
        <a:xfrm>
          <a:off x="3556000" y="296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111013</xdr:rowOff>
    </xdr:from>
    <xdr:ext cx="762000" cy="259045"/>
    <xdr:sp macro="" textlink="">
      <xdr:nvSpPr>
        <xdr:cNvPr id="77" name="テキスト ボックス 76"/>
        <xdr:cNvSpPr txBox="1"/>
      </xdr:nvSpPr>
      <xdr:spPr>
        <a:xfrm>
          <a:off x="3225800" y="273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366,301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48449</xdr:rowOff>
    </xdr:from>
    <xdr:to>
      <xdr:col>2</xdr:col>
      <xdr:colOff>692150</xdr:colOff>
      <xdr:row>17</xdr:row>
      <xdr:rowOff>150049</xdr:rowOff>
    </xdr:to>
    <xdr:sp macro="" textlink="">
      <xdr:nvSpPr>
        <xdr:cNvPr id="78" name="円/楕円 77"/>
        <xdr:cNvSpPr/>
      </xdr:nvSpPr>
      <xdr:spPr bwMode="auto">
        <a:xfrm>
          <a:off x="2857500" y="301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160226</xdr:rowOff>
    </xdr:from>
    <xdr:ext cx="762000" cy="259045"/>
    <xdr:sp macro="" textlink="">
      <xdr:nvSpPr>
        <xdr:cNvPr id="79" name="テキスト ボックス 78"/>
        <xdr:cNvSpPr txBox="1"/>
      </xdr:nvSpPr>
      <xdr:spPr>
        <a:xfrm>
          <a:off x="2527300" y="27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310538</xdr:rowOff>
    </xdr:from>
    <xdr:to>
      <xdr:col>4</xdr:col>
      <xdr:colOff>1117600</xdr:colOff>
      <xdr:row>35</xdr:row>
      <xdr:rowOff>58896</xdr:rowOff>
    </xdr:to>
    <xdr:cxnSp macro="">
      <xdr:nvCxnSpPr>
        <xdr:cNvPr id="110" name="直線コネクタ 109"/>
        <xdr:cNvCxnSpPr/>
      </xdr:nvCxnSpPr>
      <xdr:spPr bwMode="auto">
        <a:xfrm>
          <a:off x="5003800" y="6577988"/>
          <a:ext cx="647700" cy="9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249082</xdr:rowOff>
    </xdr:from>
    <xdr:to>
      <xdr:col>4</xdr:col>
      <xdr:colOff>469900</xdr:colOff>
      <xdr:row>34</xdr:row>
      <xdr:rowOff>310538</xdr:rowOff>
    </xdr:to>
    <xdr:cxnSp macro="">
      <xdr:nvCxnSpPr>
        <xdr:cNvPr id="113" name="直線コネクタ 112"/>
        <xdr:cNvCxnSpPr/>
      </xdr:nvCxnSpPr>
      <xdr:spPr bwMode="auto">
        <a:xfrm>
          <a:off x="4305300" y="6516532"/>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249082</xdr:rowOff>
    </xdr:from>
    <xdr:to>
      <xdr:col>3</xdr:col>
      <xdr:colOff>904875</xdr:colOff>
      <xdr:row>34</xdr:row>
      <xdr:rowOff>252634</xdr:rowOff>
    </xdr:to>
    <xdr:cxnSp macro="">
      <xdr:nvCxnSpPr>
        <xdr:cNvPr id="116" name="直線コネクタ 115"/>
        <xdr:cNvCxnSpPr/>
      </xdr:nvCxnSpPr>
      <xdr:spPr bwMode="auto">
        <a:xfrm flipV="1">
          <a:off x="3606800" y="6516532"/>
          <a:ext cx="698500" cy="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203348</xdr:rowOff>
    </xdr:from>
    <xdr:to>
      <xdr:col>3</xdr:col>
      <xdr:colOff>206375</xdr:colOff>
      <xdr:row>34</xdr:row>
      <xdr:rowOff>252634</xdr:rowOff>
    </xdr:to>
    <xdr:cxnSp macro="">
      <xdr:nvCxnSpPr>
        <xdr:cNvPr id="119" name="直線コネクタ 118"/>
        <xdr:cNvCxnSpPr/>
      </xdr:nvCxnSpPr>
      <xdr:spPr bwMode="auto">
        <a:xfrm>
          <a:off x="2908300" y="6470798"/>
          <a:ext cx="6985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8096</xdr:rowOff>
    </xdr:from>
    <xdr:to>
      <xdr:col>5</xdr:col>
      <xdr:colOff>34925</xdr:colOff>
      <xdr:row>35</xdr:row>
      <xdr:rowOff>109696</xdr:rowOff>
    </xdr:to>
    <xdr:sp macro="" textlink="">
      <xdr:nvSpPr>
        <xdr:cNvPr id="129" name="円/楕円 128"/>
        <xdr:cNvSpPr/>
      </xdr:nvSpPr>
      <xdr:spPr bwMode="auto">
        <a:xfrm>
          <a:off x="5600700" y="661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196073</xdr:rowOff>
    </xdr:from>
    <xdr:ext cx="762000" cy="259045"/>
    <xdr:sp macro="" textlink="">
      <xdr:nvSpPr>
        <xdr:cNvPr id="130" name="人口1人当たり決算額の推移該当値テキスト445"/>
        <xdr:cNvSpPr txBox="1"/>
      </xdr:nvSpPr>
      <xdr:spPr>
        <a:xfrm>
          <a:off x="5740400" y="64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259738</xdr:rowOff>
    </xdr:from>
    <xdr:to>
      <xdr:col>4</xdr:col>
      <xdr:colOff>520700</xdr:colOff>
      <xdr:row>35</xdr:row>
      <xdr:rowOff>18438</xdr:rowOff>
    </xdr:to>
    <xdr:sp macro="" textlink="">
      <xdr:nvSpPr>
        <xdr:cNvPr id="131" name="円/楕円 130"/>
        <xdr:cNvSpPr/>
      </xdr:nvSpPr>
      <xdr:spPr bwMode="auto">
        <a:xfrm>
          <a:off x="4953000" y="652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28615</xdr:rowOff>
    </xdr:from>
    <xdr:ext cx="736600" cy="259045"/>
    <xdr:sp macro="" textlink="">
      <xdr:nvSpPr>
        <xdr:cNvPr id="132" name="テキスト ボックス 131"/>
        <xdr:cNvSpPr txBox="1"/>
      </xdr:nvSpPr>
      <xdr:spPr>
        <a:xfrm>
          <a:off x="4622800" y="629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198282</xdr:rowOff>
    </xdr:from>
    <xdr:to>
      <xdr:col>3</xdr:col>
      <xdr:colOff>955675</xdr:colOff>
      <xdr:row>34</xdr:row>
      <xdr:rowOff>299882</xdr:rowOff>
    </xdr:to>
    <xdr:sp macro="" textlink="">
      <xdr:nvSpPr>
        <xdr:cNvPr id="133" name="円/楕円 132"/>
        <xdr:cNvSpPr/>
      </xdr:nvSpPr>
      <xdr:spPr bwMode="auto">
        <a:xfrm>
          <a:off x="4254500" y="646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310059</xdr:rowOff>
    </xdr:from>
    <xdr:ext cx="762000" cy="259045"/>
    <xdr:sp macro="" textlink="">
      <xdr:nvSpPr>
        <xdr:cNvPr id="134" name="テキスト ボックス 133"/>
        <xdr:cNvSpPr txBox="1"/>
      </xdr:nvSpPr>
      <xdr:spPr>
        <a:xfrm>
          <a:off x="3924300" y="6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201834</xdr:rowOff>
    </xdr:from>
    <xdr:to>
      <xdr:col>3</xdr:col>
      <xdr:colOff>257175</xdr:colOff>
      <xdr:row>34</xdr:row>
      <xdr:rowOff>303434</xdr:rowOff>
    </xdr:to>
    <xdr:sp macro="" textlink="">
      <xdr:nvSpPr>
        <xdr:cNvPr id="135" name="円/楕円 134"/>
        <xdr:cNvSpPr/>
      </xdr:nvSpPr>
      <xdr:spPr bwMode="auto">
        <a:xfrm>
          <a:off x="3556000" y="646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313611</xdr:rowOff>
    </xdr:from>
    <xdr:ext cx="762000" cy="259045"/>
    <xdr:sp macro="" textlink="">
      <xdr:nvSpPr>
        <xdr:cNvPr id="136" name="テキスト ボックス 135"/>
        <xdr:cNvSpPr txBox="1"/>
      </xdr:nvSpPr>
      <xdr:spPr>
        <a:xfrm>
          <a:off x="3225800" y="623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152548</xdr:rowOff>
    </xdr:from>
    <xdr:to>
      <xdr:col>2</xdr:col>
      <xdr:colOff>692150</xdr:colOff>
      <xdr:row>34</xdr:row>
      <xdr:rowOff>254147</xdr:rowOff>
    </xdr:to>
    <xdr:sp macro="" textlink="">
      <xdr:nvSpPr>
        <xdr:cNvPr id="137" name="円/楕円 136"/>
        <xdr:cNvSpPr/>
      </xdr:nvSpPr>
      <xdr:spPr bwMode="auto">
        <a:xfrm>
          <a:off x="2857500" y="64199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264325</xdr:rowOff>
    </xdr:from>
    <xdr:ext cx="762000" cy="259045"/>
    <xdr:sp macro="" textlink="">
      <xdr:nvSpPr>
        <xdr:cNvPr id="138" name="テキスト ボックス 137"/>
        <xdr:cNvSpPr txBox="1"/>
      </xdr:nvSpPr>
      <xdr:spPr>
        <a:xfrm>
          <a:off x="2527300" y="618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財政調整基金残高は増加している。今後も地方債残高の減少を図りながら併せて基金の増加を図る。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実質収支額は標準財政規模比、若干低い状況である。平成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年度以前と比較すると増加しているが、今後財政状況を見ながら余裕をもった予算編成に努める。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実質単年度収支は近年黒字となっている。今後も引き続き黒字となるよう努める。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和村では全会計実質収支は黒字となっている。各会計で余裕をもった予算編成をするよう努めている。しかし現在継続して事業を実施している集落排水事業特別会計においては、今後公債費の増加が予想されているため、厳しい予算編成になると思われる。早期加入を促進し、使用料の増を図る。簡易水道事業特別会計にお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年度が公債費のピークで平成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年度からは公債費は減少する。国民健康保険特別会計及び介護保険特別会計・後期高齢者医療特別会計においては現在健康教室の実施などにより、介護予防や医療費抑制を図っている。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規発行地方債の抑制や繰上償還の実施により減少している。近年継続して事業を実施している公営企業の集落排水事業特別会計の元利償還金が今後増加する見込みであるが、普通会計の元利償還金がそれ以上に下がっているため実質公債費比率は減少する見込みである。今後も計画的な地方債の借入れや繰上償還の実施等により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将来負担比率は年々改善され、平成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無し」となった。一般会計等に係る地方債残高は、新規発行地方債の抑制や繰上償還の実施により減少している。充当可能基金においても公債費の減少等により財政状況の好転のため増加している。今後とも地方債残高の減少に努め、また交付税措置率の高い起債を優先的に借り入れることや、計画的な職員採用の実施等により、将来負担額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3254464</v>
      </c>
      <c r="BO4" s="379"/>
      <c r="BP4" s="379"/>
      <c r="BQ4" s="379"/>
      <c r="BR4" s="379"/>
      <c r="BS4" s="379"/>
      <c r="BT4" s="379"/>
      <c r="BU4" s="380"/>
      <c r="BV4" s="378">
        <v>2815819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3100415</v>
      </c>
      <c r="BO5" s="384"/>
      <c r="BP5" s="384"/>
      <c r="BQ5" s="384"/>
      <c r="BR5" s="384"/>
      <c r="BS5" s="384"/>
      <c r="BT5" s="384"/>
      <c r="BU5" s="385"/>
      <c r="BV5" s="383">
        <v>2717026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91.8</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154049</v>
      </c>
      <c r="BO6" s="384"/>
      <c r="BP6" s="384"/>
      <c r="BQ6" s="384"/>
      <c r="BR6" s="384"/>
      <c r="BS6" s="384"/>
      <c r="BT6" s="384"/>
      <c r="BU6" s="385"/>
      <c r="BV6" s="383">
        <v>98793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82925</v>
      </c>
      <c r="BO7" s="384"/>
      <c r="BP7" s="384"/>
      <c r="BQ7" s="384"/>
      <c r="BR7" s="384"/>
      <c r="BS7" s="384"/>
      <c r="BT7" s="384"/>
      <c r="BU7" s="385"/>
      <c r="BV7" s="383">
        <v>23973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1647179</v>
      </c>
      <c r="CU7" s="384"/>
      <c r="CV7" s="384"/>
      <c r="CW7" s="384"/>
      <c r="CX7" s="384"/>
      <c r="CY7" s="384"/>
      <c r="CZ7" s="384"/>
      <c r="DA7" s="385"/>
      <c r="DB7" s="383">
        <v>1688966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71124</v>
      </c>
      <c r="BO8" s="384"/>
      <c r="BP8" s="384"/>
      <c r="BQ8" s="384"/>
      <c r="BR8" s="384"/>
      <c r="BS8" s="384"/>
      <c r="BT8" s="384"/>
      <c r="BU8" s="385"/>
      <c r="BV8" s="383">
        <v>74820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7.0000000000000007E-2</v>
      </c>
      <c r="CU8" s="493"/>
      <c r="CV8" s="493"/>
      <c r="CW8" s="493"/>
      <c r="CX8" s="493"/>
      <c r="CY8" s="493"/>
      <c r="CZ8" s="493"/>
      <c r="DA8" s="494"/>
      <c r="DB8" s="492">
        <v>7.0000000000000007E-2</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1765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-3696</v>
      </c>
      <c r="BO9" s="384"/>
      <c r="BP9" s="384"/>
      <c r="BQ9" s="384"/>
      <c r="BR9" s="384"/>
      <c r="BS9" s="384"/>
      <c r="BT9" s="384"/>
      <c r="BU9" s="385"/>
      <c r="BV9" s="383">
        <v>13919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22.6</v>
      </c>
      <c r="CU9" s="354"/>
      <c r="CV9" s="354"/>
      <c r="CW9" s="354"/>
      <c r="CX9" s="354"/>
      <c r="CY9" s="354"/>
      <c r="CZ9" s="354"/>
      <c r="DA9" s="355"/>
      <c r="DB9" s="353">
        <v>22.1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2013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121340</v>
      </c>
      <c r="BO10" s="384"/>
      <c r="BP10" s="384"/>
      <c r="BQ10" s="384"/>
      <c r="BR10" s="384"/>
      <c r="BS10" s="384"/>
      <c r="BT10" s="384"/>
      <c r="BU10" s="385"/>
      <c r="BV10" s="383">
        <v>168471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27800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1643</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113000</v>
      </c>
      <c r="BO12" s="384"/>
      <c r="BP12" s="384"/>
      <c r="BQ12" s="384"/>
      <c r="BR12" s="384"/>
      <c r="BS12" s="384"/>
      <c r="BT12" s="384"/>
      <c r="BU12" s="385"/>
      <c r="BV12" s="383">
        <v>86000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1642</v>
      </c>
      <c r="S13" s="485"/>
      <c r="T13" s="485"/>
      <c r="U13" s="485"/>
      <c r="V13" s="486"/>
      <c r="W13" s="472" t="s">
        <v>122</v>
      </c>
      <c r="X13" s="396"/>
      <c r="Y13" s="396"/>
      <c r="Z13" s="396"/>
      <c r="AA13" s="396"/>
      <c r="AB13" s="397"/>
      <c r="AC13" s="359">
        <v>69</v>
      </c>
      <c r="AD13" s="360"/>
      <c r="AE13" s="360"/>
      <c r="AF13" s="360"/>
      <c r="AG13" s="361"/>
      <c r="AH13" s="359">
        <v>105</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32444</v>
      </c>
      <c r="BO13" s="384"/>
      <c r="BP13" s="384"/>
      <c r="BQ13" s="384"/>
      <c r="BR13" s="384"/>
      <c r="BS13" s="384"/>
      <c r="BT13" s="384"/>
      <c r="BU13" s="385"/>
      <c r="BV13" s="383">
        <v>96390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1650</v>
      </c>
      <c r="S14" s="485"/>
      <c r="T14" s="485"/>
      <c r="U14" s="485"/>
      <c r="V14" s="486"/>
      <c r="W14" s="487"/>
      <c r="X14" s="399"/>
      <c r="Y14" s="399"/>
      <c r="Z14" s="399"/>
      <c r="AA14" s="399"/>
      <c r="AB14" s="400"/>
      <c r="AC14" s="477">
        <v>11.2</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1649</v>
      </c>
      <c r="S15" s="485"/>
      <c r="T15" s="485"/>
      <c r="U15" s="485"/>
      <c r="V15" s="486"/>
      <c r="W15" s="472" t="s">
        <v>129</v>
      </c>
      <c r="X15" s="396"/>
      <c r="Y15" s="396"/>
      <c r="Z15" s="396"/>
      <c r="AA15" s="396"/>
      <c r="AB15" s="397"/>
      <c r="AC15" s="359">
        <v>127</v>
      </c>
      <c r="AD15" s="360"/>
      <c r="AE15" s="360"/>
      <c r="AF15" s="360"/>
      <c r="AG15" s="361"/>
      <c r="AH15" s="359">
        <v>242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112369</v>
      </c>
      <c r="BO15" s="379"/>
      <c r="BP15" s="379"/>
      <c r="BQ15" s="379"/>
      <c r="BR15" s="379"/>
      <c r="BS15" s="379"/>
      <c r="BT15" s="379"/>
      <c r="BU15" s="380"/>
      <c r="BV15" s="378">
        <v>112290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20.6</v>
      </c>
      <c r="AD16" s="478"/>
      <c r="AE16" s="478"/>
      <c r="AF16" s="478"/>
      <c r="AG16" s="479"/>
      <c r="AH16" s="477">
        <v>30.1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1547251</v>
      </c>
      <c r="BO16" s="384"/>
      <c r="BP16" s="384"/>
      <c r="BQ16" s="384"/>
      <c r="BR16" s="384"/>
      <c r="BS16" s="384"/>
      <c r="BT16" s="384"/>
      <c r="BU16" s="385"/>
      <c r="BV16" s="383">
        <v>1584533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420</v>
      </c>
      <c r="AD17" s="360"/>
      <c r="AE17" s="360"/>
      <c r="AF17" s="360"/>
      <c r="AG17" s="361"/>
      <c r="AH17" s="359">
        <v>458</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134529</v>
      </c>
      <c r="BO17" s="384"/>
      <c r="BP17" s="384"/>
      <c r="BQ17" s="384"/>
      <c r="BR17" s="384"/>
      <c r="BS17" s="384"/>
      <c r="BT17" s="384"/>
      <c r="BU17" s="385"/>
      <c r="BV17" s="383">
        <v>135830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88.26</v>
      </c>
      <c r="M18" s="448"/>
      <c r="N18" s="448"/>
      <c r="O18" s="448"/>
      <c r="P18" s="448"/>
      <c r="Q18" s="448"/>
      <c r="R18" s="449"/>
      <c r="S18" s="449"/>
      <c r="T18" s="449"/>
      <c r="U18" s="449"/>
      <c r="V18" s="450"/>
      <c r="W18" s="464"/>
      <c r="X18" s="465"/>
      <c r="Y18" s="465"/>
      <c r="Z18" s="465"/>
      <c r="AA18" s="465"/>
      <c r="AB18" s="473"/>
      <c r="AC18" s="347">
        <v>68.2</v>
      </c>
      <c r="AD18" s="348"/>
      <c r="AE18" s="348"/>
      <c r="AF18" s="348"/>
      <c r="AG18" s="451"/>
      <c r="AH18" s="347">
        <v>56.9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1513406</v>
      </c>
      <c r="BO18" s="384"/>
      <c r="BP18" s="384"/>
      <c r="BQ18" s="384"/>
      <c r="BR18" s="384"/>
      <c r="BS18" s="384"/>
      <c r="BT18" s="384"/>
      <c r="BU18" s="385"/>
      <c r="BV18" s="383">
        <v>1526382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2001261</v>
      </c>
      <c r="BO19" s="384"/>
      <c r="BP19" s="384"/>
      <c r="BQ19" s="384"/>
      <c r="BR19" s="384"/>
      <c r="BS19" s="384"/>
      <c r="BT19" s="384"/>
      <c r="BU19" s="385"/>
      <c r="BV19" s="383">
        <v>2009819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831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3137828</v>
      </c>
      <c r="BO23" s="384"/>
      <c r="BP23" s="384"/>
      <c r="BQ23" s="384"/>
      <c r="BR23" s="384"/>
      <c r="BS23" s="384"/>
      <c r="BT23" s="384"/>
      <c r="BU23" s="385"/>
      <c r="BV23" s="383">
        <v>3190662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6849</v>
      </c>
      <c r="R24" s="360"/>
      <c r="S24" s="360"/>
      <c r="T24" s="360"/>
      <c r="U24" s="360"/>
      <c r="V24" s="361"/>
      <c r="W24" s="425"/>
      <c r="X24" s="416"/>
      <c r="Y24" s="417"/>
      <c r="Z24" s="356" t="s">
        <v>152</v>
      </c>
      <c r="AA24" s="357"/>
      <c r="AB24" s="357"/>
      <c r="AC24" s="357"/>
      <c r="AD24" s="357"/>
      <c r="AE24" s="357"/>
      <c r="AF24" s="357"/>
      <c r="AG24" s="358"/>
      <c r="AH24" s="359">
        <v>50</v>
      </c>
      <c r="AI24" s="360"/>
      <c r="AJ24" s="360"/>
      <c r="AK24" s="360"/>
      <c r="AL24" s="361"/>
      <c r="AM24" s="359">
        <v>150250</v>
      </c>
      <c r="AN24" s="360"/>
      <c r="AO24" s="360"/>
      <c r="AP24" s="360"/>
      <c r="AQ24" s="360"/>
      <c r="AR24" s="361"/>
      <c r="AS24" s="359">
        <v>3005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2841510</v>
      </c>
      <c r="BO24" s="384"/>
      <c r="BP24" s="384"/>
      <c r="BQ24" s="384"/>
      <c r="BR24" s="384"/>
      <c r="BS24" s="384"/>
      <c r="BT24" s="384"/>
      <c r="BU24" s="385"/>
      <c r="BV24" s="383">
        <v>2935625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5400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102150</v>
      </c>
      <c r="BO25" s="379"/>
      <c r="BP25" s="379"/>
      <c r="BQ25" s="379"/>
      <c r="BR25" s="379"/>
      <c r="BS25" s="379"/>
      <c r="BT25" s="379"/>
      <c r="BU25" s="380"/>
      <c r="BV25" s="378">
        <v>105991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5103</v>
      </c>
      <c r="R26" s="360"/>
      <c r="S26" s="360"/>
      <c r="T26" s="360"/>
      <c r="U26" s="360"/>
      <c r="V26" s="361"/>
      <c r="W26" s="425"/>
      <c r="X26" s="416"/>
      <c r="Y26" s="417"/>
      <c r="Z26" s="356" t="s">
        <v>158</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3009</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52231</v>
      </c>
      <c r="BO27" s="387"/>
      <c r="BP27" s="387"/>
      <c r="BQ27" s="387"/>
      <c r="BR27" s="387"/>
      <c r="BS27" s="387"/>
      <c r="BT27" s="387"/>
      <c r="BU27" s="388"/>
      <c r="BV27" s="386">
        <v>52132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2479</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462834</v>
      </c>
      <c r="BO28" s="379"/>
      <c r="BP28" s="379"/>
      <c r="BQ28" s="379"/>
      <c r="BR28" s="379"/>
      <c r="BS28" s="379"/>
      <c r="BT28" s="379"/>
      <c r="BU28" s="380"/>
      <c r="BV28" s="378">
        <v>454494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6</v>
      </c>
      <c r="M29" s="360"/>
      <c r="N29" s="360"/>
      <c r="O29" s="360"/>
      <c r="P29" s="361"/>
      <c r="Q29" s="359">
        <v>2254</v>
      </c>
      <c r="R29" s="360"/>
      <c r="S29" s="360"/>
      <c r="T29" s="360"/>
      <c r="U29" s="360"/>
      <c r="V29" s="361"/>
      <c r="W29" s="426"/>
      <c r="X29" s="427"/>
      <c r="Y29" s="428"/>
      <c r="Z29" s="356" t="s">
        <v>169</v>
      </c>
      <c r="AA29" s="357"/>
      <c r="AB29" s="357"/>
      <c r="AC29" s="357"/>
      <c r="AD29" s="357"/>
      <c r="AE29" s="357"/>
      <c r="AF29" s="357"/>
      <c r="AG29" s="358"/>
      <c r="AH29" s="359">
        <v>51</v>
      </c>
      <c r="AI29" s="360"/>
      <c r="AJ29" s="360"/>
      <c r="AK29" s="360"/>
      <c r="AL29" s="361"/>
      <c r="AM29" s="359">
        <v>154627</v>
      </c>
      <c r="AN29" s="360"/>
      <c r="AO29" s="360"/>
      <c r="AP29" s="360"/>
      <c r="AQ29" s="360"/>
      <c r="AR29" s="361"/>
      <c r="AS29" s="359">
        <v>3032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279347</v>
      </c>
      <c r="BO29" s="384"/>
      <c r="BP29" s="384"/>
      <c r="BQ29" s="384"/>
      <c r="BR29" s="384"/>
      <c r="BS29" s="384"/>
      <c r="BT29" s="384"/>
      <c r="BU29" s="385"/>
      <c r="BV29" s="383">
        <v>278883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91.9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253551</v>
      </c>
      <c r="BO30" s="387"/>
      <c r="BP30" s="387"/>
      <c r="BQ30" s="387"/>
      <c r="BR30" s="387"/>
      <c r="BS30" s="387"/>
      <c r="BT30" s="387"/>
      <c r="BU30" s="388"/>
      <c r="BV30" s="386">
        <v>250604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大和診療所特別会計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鹿児島県後期高齢者医療広域連合（一般会計）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大和の園特別会計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大島地区消防組合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大島農業共済事務組合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大島地区衛生組合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85300</v>
      </c>
      <c r="S5" s="639"/>
      <c r="T5" s="639"/>
      <c r="U5" s="639"/>
      <c r="V5" s="639"/>
      <c r="W5" s="639"/>
      <c r="X5" s="639"/>
      <c r="Y5" s="686"/>
      <c r="Z5" s="699">
        <v>2.6</v>
      </c>
      <c r="AA5" s="699"/>
      <c r="AB5" s="699"/>
      <c r="AC5" s="699"/>
      <c r="AD5" s="700">
        <v>85300</v>
      </c>
      <c r="AE5" s="700"/>
      <c r="AF5" s="700"/>
      <c r="AG5" s="700"/>
      <c r="AH5" s="700"/>
      <c r="AI5" s="700"/>
      <c r="AJ5" s="700"/>
      <c r="AK5" s="700"/>
      <c r="AL5" s="687">
        <v>5.4</v>
      </c>
      <c r="AM5" s="656"/>
      <c r="AN5" s="656"/>
      <c r="AO5" s="688"/>
      <c r="AP5" s="675" t="s">
        <v>207</v>
      </c>
      <c r="AQ5" s="676"/>
      <c r="AR5" s="676"/>
      <c r="AS5" s="676"/>
      <c r="AT5" s="676"/>
      <c r="AU5" s="676"/>
      <c r="AV5" s="676"/>
      <c r="AW5" s="676"/>
      <c r="AX5" s="676"/>
      <c r="AY5" s="676"/>
      <c r="AZ5" s="676"/>
      <c r="BA5" s="676"/>
      <c r="BB5" s="676"/>
      <c r="BC5" s="676"/>
      <c r="BD5" s="676"/>
      <c r="BE5" s="676"/>
      <c r="BF5" s="677"/>
      <c r="BG5" s="588">
        <v>85300</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31257</v>
      </c>
      <c r="S6" s="589"/>
      <c r="T6" s="589"/>
      <c r="U6" s="589"/>
      <c r="V6" s="589"/>
      <c r="W6" s="589"/>
      <c r="X6" s="589"/>
      <c r="Y6" s="590"/>
      <c r="Z6" s="641">
        <v>1</v>
      </c>
      <c r="AA6" s="641"/>
      <c r="AB6" s="641"/>
      <c r="AC6" s="641"/>
      <c r="AD6" s="642">
        <v>31257</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85300</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65330</v>
      </c>
      <c r="CS6" s="589"/>
      <c r="CT6" s="589"/>
      <c r="CU6" s="589"/>
      <c r="CV6" s="589"/>
      <c r="CW6" s="589"/>
      <c r="CX6" s="589"/>
      <c r="CY6" s="590"/>
      <c r="CZ6" s="641">
        <v>2.1</v>
      </c>
      <c r="DA6" s="641"/>
      <c r="DB6" s="641"/>
      <c r="DC6" s="641"/>
      <c r="DD6" s="594" t="s">
        <v>208</v>
      </c>
      <c r="DE6" s="589"/>
      <c r="DF6" s="589"/>
      <c r="DG6" s="589"/>
      <c r="DH6" s="589"/>
      <c r="DI6" s="589"/>
      <c r="DJ6" s="589"/>
      <c r="DK6" s="589"/>
      <c r="DL6" s="589"/>
      <c r="DM6" s="589"/>
      <c r="DN6" s="589"/>
      <c r="DO6" s="589"/>
      <c r="DP6" s="590"/>
      <c r="DQ6" s="594">
        <v>65330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156</v>
      </c>
      <c r="S7" s="589"/>
      <c r="T7" s="589"/>
      <c r="U7" s="589"/>
      <c r="V7" s="589"/>
      <c r="W7" s="589"/>
      <c r="X7" s="589"/>
      <c r="Y7" s="590"/>
      <c r="Z7" s="641">
        <v>0</v>
      </c>
      <c r="AA7" s="641"/>
      <c r="AB7" s="641"/>
      <c r="AC7" s="641"/>
      <c r="AD7" s="642">
        <v>156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39648</v>
      </c>
      <c r="BH7" s="589"/>
      <c r="BI7" s="589"/>
      <c r="BJ7" s="589"/>
      <c r="BK7" s="589"/>
      <c r="BL7" s="589"/>
      <c r="BM7" s="589"/>
      <c r="BN7" s="590"/>
      <c r="BO7" s="641">
        <v>46.5</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524308</v>
      </c>
      <c r="CS7" s="589"/>
      <c r="CT7" s="589"/>
      <c r="CU7" s="589"/>
      <c r="CV7" s="589"/>
      <c r="CW7" s="589"/>
      <c r="CX7" s="589"/>
      <c r="CY7" s="590"/>
      <c r="CZ7" s="641">
        <v>16.899999999999999</v>
      </c>
      <c r="DA7" s="641"/>
      <c r="DB7" s="641"/>
      <c r="DC7" s="641"/>
      <c r="DD7" s="594">
        <v>35454</v>
      </c>
      <c r="DE7" s="589"/>
      <c r="DF7" s="589"/>
      <c r="DG7" s="589"/>
      <c r="DH7" s="589"/>
      <c r="DI7" s="589"/>
      <c r="DJ7" s="589"/>
      <c r="DK7" s="589"/>
      <c r="DL7" s="589"/>
      <c r="DM7" s="589"/>
      <c r="DN7" s="589"/>
      <c r="DO7" s="589"/>
      <c r="DP7" s="590"/>
      <c r="DQ7" s="594">
        <v>423023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447</v>
      </c>
      <c r="S8" s="589"/>
      <c r="T8" s="589"/>
      <c r="U8" s="589"/>
      <c r="V8" s="589"/>
      <c r="W8" s="589"/>
      <c r="X8" s="589"/>
      <c r="Y8" s="590"/>
      <c r="Z8" s="641">
        <v>0</v>
      </c>
      <c r="AA8" s="641"/>
      <c r="AB8" s="641"/>
      <c r="AC8" s="641"/>
      <c r="AD8" s="642">
        <v>447</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1849</v>
      </c>
      <c r="BH8" s="589"/>
      <c r="BI8" s="589"/>
      <c r="BJ8" s="589"/>
      <c r="BK8" s="589"/>
      <c r="BL8" s="589"/>
      <c r="BM8" s="589"/>
      <c r="BN8" s="590"/>
      <c r="BO8" s="641">
        <v>2.2000000000000002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341265</v>
      </c>
      <c r="CS8" s="589"/>
      <c r="CT8" s="589"/>
      <c r="CU8" s="589"/>
      <c r="CV8" s="589"/>
      <c r="CW8" s="589"/>
      <c r="CX8" s="589"/>
      <c r="CY8" s="590"/>
      <c r="CZ8" s="641">
        <v>11</v>
      </c>
      <c r="DA8" s="641"/>
      <c r="DB8" s="641"/>
      <c r="DC8" s="641"/>
      <c r="DD8" s="594">
        <v>2295</v>
      </c>
      <c r="DE8" s="589"/>
      <c r="DF8" s="589"/>
      <c r="DG8" s="589"/>
      <c r="DH8" s="589"/>
      <c r="DI8" s="589"/>
      <c r="DJ8" s="589"/>
      <c r="DK8" s="589"/>
      <c r="DL8" s="589"/>
      <c r="DM8" s="589"/>
      <c r="DN8" s="589"/>
      <c r="DO8" s="589"/>
      <c r="DP8" s="590"/>
      <c r="DQ8" s="594">
        <v>209893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306</v>
      </c>
      <c r="S9" s="589"/>
      <c r="T9" s="589"/>
      <c r="U9" s="589"/>
      <c r="V9" s="589"/>
      <c r="W9" s="589"/>
      <c r="X9" s="589"/>
      <c r="Y9" s="590"/>
      <c r="Z9" s="641">
        <v>0</v>
      </c>
      <c r="AA9" s="641"/>
      <c r="AB9" s="641"/>
      <c r="AC9" s="641"/>
      <c r="AD9" s="642">
        <v>306</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33857</v>
      </c>
      <c r="BH9" s="589"/>
      <c r="BI9" s="589"/>
      <c r="BJ9" s="589"/>
      <c r="BK9" s="589"/>
      <c r="BL9" s="589"/>
      <c r="BM9" s="589"/>
      <c r="BN9" s="590"/>
      <c r="BO9" s="641">
        <v>39.700000000000003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207716</v>
      </c>
      <c r="CS9" s="589"/>
      <c r="CT9" s="589"/>
      <c r="CU9" s="589"/>
      <c r="CV9" s="589"/>
      <c r="CW9" s="589"/>
      <c r="CX9" s="589"/>
      <c r="CY9" s="590"/>
      <c r="CZ9" s="641">
        <v>6.7</v>
      </c>
      <c r="DA9" s="641"/>
      <c r="DB9" s="641"/>
      <c r="DC9" s="641"/>
      <c r="DD9" s="594">
        <v>3885</v>
      </c>
      <c r="DE9" s="589"/>
      <c r="DF9" s="589"/>
      <c r="DG9" s="589"/>
      <c r="DH9" s="589"/>
      <c r="DI9" s="589"/>
      <c r="DJ9" s="589"/>
      <c r="DK9" s="589"/>
      <c r="DL9" s="589"/>
      <c r="DM9" s="589"/>
      <c r="DN9" s="589"/>
      <c r="DO9" s="589"/>
      <c r="DP9" s="590"/>
      <c r="DQ9" s="594">
        <v>172996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15091</v>
      </c>
      <c r="S10" s="589"/>
      <c r="T10" s="589"/>
      <c r="U10" s="589"/>
      <c r="V10" s="589"/>
      <c r="W10" s="589"/>
      <c r="X10" s="589"/>
      <c r="Y10" s="590"/>
      <c r="Z10" s="641">
        <v>0.5</v>
      </c>
      <c r="AA10" s="641"/>
      <c r="AB10" s="641"/>
      <c r="AC10" s="641"/>
      <c r="AD10" s="642">
        <v>15091</v>
      </c>
      <c r="AE10" s="642"/>
      <c r="AF10" s="642"/>
      <c r="AG10" s="642"/>
      <c r="AH10" s="642"/>
      <c r="AI10" s="642"/>
      <c r="AJ10" s="642"/>
      <c r="AK10" s="642"/>
      <c r="AL10" s="611">
        <v>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2736</v>
      </c>
      <c r="BH10" s="589"/>
      <c r="BI10" s="589"/>
      <c r="BJ10" s="589"/>
      <c r="BK10" s="589"/>
      <c r="BL10" s="589"/>
      <c r="BM10" s="589"/>
      <c r="BN10" s="590"/>
      <c r="BO10" s="641">
        <v>3.2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3705</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1206</v>
      </c>
      <c r="BH11" s="589"/>
      <c r="BI11" s="589"/>
      <c r="BJ11" s="589"/>
      <c r="BK11" s="589"/>
      <c r="BL11" s="589"/>
      <c r="BM11" s="589"/>
      <c r="BN11" s="590"/>
      <c r="BO11" s="641">
        <v>1.4</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144420</v>
      </c>
      <c r="CS11" s="589"/>
      <c r="CT11" s="589"/>
      <c r="CU11" s="589"/>
      <c r="CV11" s="589"/>
      <c r="CW11" s="589"/>
      <c r="CX11" s="589"/>
      <c r="CY11" s="590"/>
      <c r="CZ11" s="641">
        <v>4.7</v>
      </c>
      <c r="DA11" s="641"/>
      <c r="DB11" s="641"/>
      <c r="DC11" s="641"/>
      <c r="DD11" s="594">
        <v>33441</v>
      </c>
      <c r="DE11" s="589"/>
      <c r="DF11" s="589"/>
      <c r="DG11" s="589"/>
      <c r="DH11" s="589"/>
      <c r="DI11" s="589"/>
      <c r="DJ11" s="589"/>
      <c r="DK11" s="589"/>
      <c r="DL11" s="589"/>
      <c r="DM11" s="589"/>
      <c r="DN11" s="589"/>
      <c r="DO11" s="589"/>
      <c r="DP11" s="590"/>
      <c r="DQ11" s="594">
        <v>101767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35700</v>
      </c>
      <c r="BH12" s="589"/>
      <c r="BI12" s="589"/>
      <c r="BJ12" s="589"/>
      <c r="BK12" s="589"/>
      <c r="BL12" s="589"/>
      <c r="BM12" s="589"/>
      <c r="BN12" s="590"/>
      <c r="BO12" s="641">
        <v>41.9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21278</v>
      </c>
      <c r="CS12" s="589"/>
      <c r="CT12" s="589"/>
      <c r="CU12" s="589"/>
      <c r="CV12" s="589"/>
      <c r="CW12" s="589"/>
      <c r="CX12" s="589"/>
      <c r="CY12" s="590"/>
      <c r="CZ12" s="641">
        <v>0.7</v>
      </c>
      <c r="DA12" s="641"/>
      <c r="DB12" s="641"/>
      <c r="DC12" s="641"/>
      <c r="DD12" s="594">
        <v>4845</v>
      </c>
      <c r="DE12" s="589"/>
      <c r="DF12" s="589"/>
      <c r="DG12" s="589"/>
      <c r="DH12" s="589"/>
      <c r="DI12" s="589"/>
      <c r="DJ12" s="589"/>
      <c r="DK12" s="589"/>
      <c r="DL12" s="589"/>
      <c r="DM12" s="589"/>
      <c r="DN12" s="589"/>
      <c r="DO12" s="589"/>
      <c r="DP12" s="590"/>
      <c r="DQ12" s="594">
        <v>16070</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2096</v>
      </c>
      <c r="S13" s="589"/>
      <c r="T13" s="589"/>
      <c r="U13" s="589"/>
      <c r="V13" s="589"/>
      <c r="W13" s="589"/>
      <c r="X13" s="589"/>
      <c r="Y13" s="590"/>
      <c r="Z13" s="641">
        <v>0.1</v>
      </c>
      <c r="AA13" s="641"/>
      <c r="AB13" s="641"/>
      <c r="AC13" s="641"/>
      <c r="AD13" s="642">
        <v>2096</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35681</v>
      </c>
      <c r="BH13" s="589"/>
      <c r="BI13" s="589"/>
      <c r="BJ13" s="589"/>
      <c r="BK13" s="589"/>
      <c r="BL13" s="589"/>
      <c r="BM13" s="589"/>
      <c r="BN13" s="590"/>
      <c r="BO13" s="641">
        <v>41.8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924822</v>
      </c>
      <c r="CS13" s="589"/>
      <c r="CT13" s="589"/>
      <c r="CU13" s="589"/>
      <c r="CV13" s="589"/>
      <c r="CW13" s="589"/>
      <c r="CX13" s="589"/>
      <c r="CY13" s="590"/>
      <c r="CZ13" s="641">
        <v>29.8</v>
      </c>
      <c r="DA13" s="641"/>
      <c r="DB13" s="641"/>
      <c r="DC13" s="641"/>
      <c r="DD13" s="594">
        <v>846833</v>
      </c>
      <c r="DE13" s="589"/>
      <c r="DF13" s="589"/>
      <c r="DG13" s="589"/>
      <c r="DH13" s="589"/>
      <c r="DI13" s="589"/>
      <c r="DJ13" s="589"/>
      <c r="DK13" s="589"/>
      <c r="DL13" s="589"/>
      <c r="DM13" s="589"/>
      <c r="DN13" s="589"/>
      <c r="DO13" s="589"/>
      <c r="DP13" s="590"/>
      <c r="DQ13" s="594">
        <v>109207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4118</v>
      </c>
      <c r="BH14" s="589"/>
      <c r="BI14" s="589"/>
      <c r="BJ14" s="589"/>
      <c r="BK14" s="589"/>
      <c r="BL14" s="589"/>
      <c r="BM14" s="589"/>
      <c r="BN14" s="590"/>
      <c r="BO14" s="641">
        <v>4.8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130821</v>
      </c>
      <c r="CS14" s="589"/>
      <c r="CT14" s="589"/>
      <c r="CU14" s="589"/>
      <c r="CV14" s="589"/>
      <c r="CW14" s="589"/>
      <c r="CX14" s="589"/>
      <c r="CY14" s="590"/>
      <c r="CZ14" s="641">
        <v>4.2</v>
      </c>
      <c r="DA14" s="641"/>
      <c r="DB14" s="641"/>
      <c r="DC14" s="641"/>
      <c r="DD14" s="594">
        <v>5991</v>
      </c>
      <c r="DE14" s="589"/>
      <c r="DF14" s="589"/>
      <c r="DG14" s="589"/>
      <c r="DH14" s="589"/>
      <c r="DI14" s="589"/>
      <c r="DJ14" s="589"/>
      <c r="DK14" s="589"/>
      <c r="DL14" s="589"/>
      <c r="DM14" s="589"/>
      <c r="DN14" s="589"/>
      <c r="DO14" s="589"/>
      <c r="DP14" s="590"/>
      <c r="DQ14" s="594">
        <v>112409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101</v>
      </c>
      <c r="S15" s="589"/>
      <c r="T15" s="589"/>
      <c r="U15" s="589"/>
      <c r="V15" s="589"/>
      <c r="W15" s="589"/>
      <c r="X15" s="589"/>
      <c r="Y15" s="590"/>
      <c r="Z15" s="641">
        <v>0</v>
      </c>
      <c r="AA15" s="641"/>
      <c r="AB15" s="641"/>
      <c r="AC15" s="641"/>
      <c r="AD15" s="642">
        <v>101</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5834</v>
      </c>
      <c r="BH15" s="589"/>
      <c r="BI15" s="589"/>
      <c r="BJ15" s="589"/>
      <c r="BK15" s="589"/>
      <c r="BL15" s="589"/>
      <c r="BM15" s="589"/>
      <c r="BN15" s="590"/>
      <c r="BO15" s="641">
        <v>6.8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203704</v>
      </c>
      <c r="CS15" s="589"/>
      <c r="CT15" s="589"/>
      <c r="CU15" s="589"/>
      <c r="CV15" s="589"/>
      <c r="CW15" s="589"/>
      <c r="CX15" s="589"/>
      <c r="CY15" s="590"/>
      <c r="CZ15" s="641">
        <v>6.6</v>
      </c>
      <c r="DA15" s="641"/>
      <c r="DB15" s="641"/>
      <c r="DC15" s="641"/>
      <c r="DD15" s="594">
        <v>8737</v>
      </c>
      <c r="DE15" s="589"/>
      <c r="DF15" s="589"/>
      <c r="DG15" s="589"/>
      <c r="DH15" s="589"/>
      <c r="DI15" s="589"/>
      <c r="DJ15" s="589"/>
      <c r="DK15" s="589"/>
      <c r="DL15" s="589"/>
      <c r="DM15" s="589"/>
      <c r="DN15" s="589"/>
      <c r="DO15" s="589"/>
      <c r="DP15" s="590"/>
      <c r="DQ15" s="594">
        <v>165785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1584211</v>
      </c>
      <c r="S16" s="589"/>
      <c r="T16" s="589"/>
      <c r="U16" s="589"/>
      <c r="V16" s="589"/>
      <c r="W16" s="589"/>
      <c r="X16" s="589"/>
      <c r="Y16" s="590"/>
      <c r="Z16" s="641">
        <v>48.7</v>
      </c>
      <c r="AA16" s="641"/>
      <c r="AB16" s="641"/>
      <c r="AC16" s="641"/>
      <c r="AD16" s="642">
        <v>1434373</v>
      </c>
      <c r="AE16" s="642"/>
      <c r="AF16" s="642"/>
      <c r="AG16" s="642"/>
      <c r="AH16" s="642"/>
      <c r="AI16" s="642"/>
      <c r="AJ16" s="642"/>
      <c r="AK16" s="642"/>
      <c r="AL16" s="611">
        <v>90.9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61347</v>
      </c>
      <c r="CS16" s="589"/>
      <c r="CT16" s="589"/>
      <c r="CU16" s="589"/>
      <c r="CV16" s="589"/>
      <c r="CW16" s="589"/>
      <c r="CX16" s="589"/>
      <c r="CY16" s="590"/>
      <c r="CZ16" s="641">
        <v>2</v>
      </c>
      <c r="DA16" s="641"/>
      <c r="DB16" s="641"/>
      <c r="DC16" s="641"/>
      <c r="DD16" s="594" t="s">
        <v>220</v>
      </c>
      <c r="DE16" s="589"/>
      <c r="DF16" s="589"/>
      <c r="DG16" s="589"/>
      <c r="DH16" s="589"/>
      <c r="DI16" s="589"/>
      <c r="DJ16" s="589"/>
      <c r="DK16" s="589"/>
      <c r="DL16" s="589"/>
      <c r="DM16" s="589"/>
      <c r="DN16" s="589"/>
      <c r="DO16" s="589"/>
      <c r="DP16" s="590"/>
      <c r="DQ16" s="594">
        <v>18036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1434373</v>
      </c>
      <c r="S17" s="589"/>
      <c r="T17" s="589"/>
      <c r="U17" s="589"/>
      <c r="V17" s="589"/>
      <c r="W17" s="589"/>
      <c r="X17" s="589"/>
      <c r="Y17" s="590"/>
      <c r="Z17" s="641">
        <v>44.1</v>
      </c>
      <c r="AA17" s="641"/>
      <c r="AB17" s="641"/>
      <c r="AC17" s="641"/>
      <c r="AD17" s="642">
        <v>1434373</v>
      </c>
      <c r="AE17" s="642"/>
      <c r="AF17" s="642"/>
      <c r="AG17" s="642"/>
      <c r="AH17" s="642"/>
      <c r="AI17" s="642"/>
      <c r="AJ17" s="642"/>
      <c r="AK17" s="642"/>
      <c r="AL17" s="611">
        <v>90.9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471699</v>
      </c>
      <c r="CS17" s="589"/>
      <c r="CT17" s="589"/>
      <c r="CU17" s="589"/>
      <c r="CV17" s="589"/>
      <c r="CW17" s="589"/>
      <c r="CX17" s="589"/>
      <c r="CY17" s="590"/>
      <c r="CZ17" s="641">
        <v>15.2</v>
      </c>
      <c r="DA17" s="641"/>
      <c r="DB17" s="641"/>
      <c r="DC17" s="641"/>
      <c r="DD17" s="594" t="s">
        <v>220</v>
      </c>
      <c r="DE17" s="589"/>
      <c r="DF17" s="589"/>
      <c r="DG17" s="589"/>
      <c r="DH17" s="589"/>
      <c r="DI17" s="589"/>
      <c r="DJ17" s="589"/>
      <c r="DK17" s="589"/>
      <c r="DL17" s="589"/>
      <c r="DM17" s="589"/>
      <c r="DN17" s="589"/>
      <c r="DO17" s="589"/>
      <c r="DP17" s="590"/>
      <c r="DQ17" s="594">
        <v>452696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149838</v>
      </c>
      <c r="S18" s="589"/>
      <c r="T18" s="589"/>
      <c r="U18" s="589"/>
      <c r="V18" s="589"/>
      <c r="W18" s="589"/>
      <c r="X18" s="589"/>
      <c r="Y18" s="590"/>
      <c r="Z18" s="641">
        <v>4.5999999999999996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1718965</v>
      </c>
      <c r="S20" s="589"/>
      <c r="T20" s="589"/>
      <c r="U20" s="589"/>
      <c r="V20" s="589"/>
      <c r="W20" s="589"/>
      <c r="X20" s="589"/>
      <c r="Y20" s="590"/>
      <c r="Z20" s="641">
        <v>52.8</v>
      </c>
      <c r="AA20" s="641"/>
      <c r="AB20" s="641"/>
      <c r="AC20" s="641"/>
      <c r="AD20" s="642">
        <v>1569127</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3100415</v>
      </c>
      <c r="CS20" s="589"/>
      <c r="CT20" s="589"/>
      <c r="CU20" s="589"/>
      <c r="CV20" s="589"/>
      <c r="CW20" s="589"/>
      <c r="CX20" s="589"/>
      <c r="CY20" s="590"/>
      <c r="CZ20" s="641">
        <v>100</v>
      </c>
      <c r="DA20" s="641"/>
      <c r="DB20" s="641"/>
      <c r="DC20" s="641"/>
      <c r="DD20" s="594">
        <v>941481</v>
      </c>
      <c r="DE20" s="589"/>
      <c r="DF20" s="589"/>
      <c r="DG20" s="589"/>
      <c r="DH20" s="589"/>
      <c r="DI20" s="589"/>
      <c r="DJ20" s="589"/>
      <c r="DK20" s="589"/>
      <c r="DL20" s="589"/>
      <c r="DM20" s="589"/>
      <c r="DN20" s="589"/>
      <c r="DO20" s="589"/>
      <c r="DP20" s="590"/>
      <c r="DQ20" s="594">
        <v>1847212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t="s">
        <v>220</v>
      </c>
      <c r="S21" s="589"/>
      <c r="T21" s="589"/>
      <c r="U21" s="589"/>
      <c r="V21" s="589"/>
      <c r="W21" s="589"/>
      <c r="X21" s="589"/>
      <c r="Y21" s="590"/>
      <c r="Z21" s="641" t="s">
        <v>220</v>
      </c>
      <c r="AA21" s="641"/>
      <c r="AB21" s="641"/>
      <c r="AC21" s="641"/>
      <c r="AD21" s="642" t="s">
        <v>220</v>
      </c>
      <c r="AE21" s="642"/>
      <c r="AF21" s="642"/>
      <c r="AG21" s="642"/>
      <c r="AH21" s="642"/>
      <c r="AI21" s="642"/>
      <c r="AJ21" s="642"/>
      <c r="AK21" s="642"/>
      <c r="AL21" s="611" t="s">
        <v>220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8326</v>
      </c>
      <c r="S22" s="589"/>
      <c r="T22" s="589"/>
      <c r="U22" s="589"/>
      <c r="V22" s="589"/>
      <c r="W22" s="589"/>
      <c r="X22" s="589"/>
      <c r="Y22" s="590"/>
      <c r="Z22" s="641">
        <v>0.3</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38836</v>
      </c>
      <c r="S23" s="589"/>
      <c r="T23" s="589"/>
      <c r="U23" s="589"/>
      <c r="V23" s="589"/>
      <c r="W23" s="589"/>
      <c r="X23" s="589"/>
      <c r="Y23" s="590"/>
      <c r="Z23" s="641">
        <v>1.2</v>
      </c>
      <c r="AA23" s="641"/>
      <c r="AB23" s="641"/>
      <c r="AC23" s="641"/>
      <c r="AD23" s="642">
        <v>1082</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2192</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1125181</v>
      </c>
      <c r="CS24" s="639"/>
      <c r="CT24" s="639"/>
      <c r="CU24" s="639"/>
      <c r="CV24" s="639"/>
      <c r="CW24" s="639"/>
      <c r="CX24" s="639"/>
      <c r="CY24" s="686"/>
      <c r="CZ24" s="690">
        <v>36.299999999999997</v>
      </c>
      <c r="DA24" s="691"/>
      <c r="DB24" s="691"/>
      <c r="DC24" s="692"/>
      <c r="DD24" s="685">
        <v>981248</v>
      </c>
      <c r="DE24" s="639"/>
      <c r="DF24" s="639"/>
      <c r="DG24" s="639"/>
      <c r="DH24" s="639"/>
      <c r="DI24" s="639"/>
      <c r="DJ24" s="639"/>
      <c r="DK24" s="686"/>
      <c r="DL24" s="685">
        <v>953069</v>
      </c>
      <c r="DM24" s="639"/>
      <c r="DN24" s="639"/>
      <c r="DO24" s="639"/>
      <c r="DP24" s="639"/>
      <c r="DQ24" s="639"/>
      <c r="DR24" s="639"/>
      <c r="DS24" s="639"/>
      <c r="DT24" s="639"/>
      <c r="DU24" s="639"/>
      <c r="DV24" s="686"/>
      <c r="DW24" s="687">
        <v>57.8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646609</v>
      </c>
      <c r="S25" s="589"/>
      <c r="T25" s="589"/>
      <c r="U25" s="589"/>
      <c r="V25" s="589"/>
      <c r="W25" s="589"/>
      <c r="X25" s="589"/>
      <c r="Y25" s="590"/>
      <c r="Z25" s="641">
        <v>19.899999999999999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529602</v>
      </c>
      <c r="CS25" s="607"/>
      <c r="CT25" s="607"/>
      <c r="CU25" s="607"/>
      <c r="CV25" s="607"/>
      <c r="CW25" s="607"/>
      <c r="CX25" s="607"/>
      <c r="CY25" s="608"/>
      <c r="CZ25" s="591">
        <v>17.100000000000001</v>
      </c>
      <c r="DA25" s="609"/>
      <c r="DB25" s="609"/>
      <c r="DC25" s="610"/>
      <c r="DD25" s="594">
        <v>497508</v>
      </c>
      <c r="DE25" s="607"/>
      <c r="DF25" s="607"/>
      <c r="DG25" s="607"/>
      <c r="DH25" s="607"/>
      <c r="DI25" s="607"/>
      <c r="DJ25" s="607"/>
      <c r="DK25" s="608"/>
      <c r="DL25" s="594">
        <v>497425</v>
      </c>
      <c r="DM25" s="607"/>
      <c r="DN25" s="607"/>
      <c r="DO25" s="607"/>
      <c r="DP25" s="607"/>
      <c r="DQ25" s="607"/>
      <c r="DR25" s="607"/>
      <c r="DS25" s="607"/>
      <c r="DT25" s="607"/>
      <c r="DU25" s="607"/>
      <c r="DV25" s="608"/>
      <c r="DW25" s="611">
        <v>30.2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268462</v>
      </c>
      <c r="CS26" s="589"/>
      <c r="CT26" s="589"/>
      <c r="CU26" s="589"/>
      <c r="CV26" s="589"/>
      <c r="CW26" s="589"/>
      <c r="CX26" s="589"/>
      <c r="CY26" s="590"/>
      <c r="CZ26" s="591">
        <v>8.6999999999999993</v>
      </c>
      <c r="DA26" s="609"/>
      <c r="DB26" s="609"/>
      <c r="DC26" s="610"/>
      <c r="DD26" s="594">
        <v>255298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175018</v>
      </c>
      <c r="S27" s="589"/>
      <c r="T27" s="589"/>
      <c r="U27" s="589"/>
      <c r="V27" s="589"/>
      <c r="W27" s="589"/>
      <c r="X27" s="589"/>
      <c r="Y27" s="590"/>
      <c r="Z27" s="641">
        <v>5.4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85300</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123880</v>
      </c>
      <c r="CS27" s="607"/>
      <c r="CT27" s="607"/>
      <c r="CU27" s="607"/>
      <c r="CV27" s="607"/>
      <c r="CW27" s="607"/>
      <c r="CX27" s="607"/>
      <c r="CY27" s="608"/>
      <c r="CZ27" s="591">
        <v>4</v>
      </c>
      <c r="DA27" s="609"/>
      <c r="DB27" s="609"/>
      <c r="DC27" s="610"/>
      <c r="DD27" s="594">
        <v>31044</v>
      </c>
      <c r="DE27" s="607"/>
      <c r="DF27" s="607"/>
      <c r="DG27" s="607"/>
      <c r="DH27" s="607"/>
      <c r="DI27" s="607"/>
      <c r="DJ27" s="607"/>
      <c r="DK27" s="608"/>
      <c r="DL27" s="594">
        <v>30748</v>
      </c>
      <c r="DM27" s="607"/>
      <c r="DN27" s="607"/>
      <c r="DO27" s="607"/>
      <c r="DP27" s="607"/>
      <c r="DQ27" s="607"/>
      <c r="DR27" s="607"/>
      <c r="DS27" s="607"/>
      <c r="DT27" s="607"/>
      <c r="DU27" s="607"/>
      <c r="DV27" s="608"/>
      <c r="DW27" s="611">
        <v>1.9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11385</v>
      </c>
      <c r="S28" s="589"/>
      <c r="T28" s="589"/>
      <c r="U28" s="589"/>
      <c r="V28" s="589"/>
      <c r="W28" s="589"/>
      <c r="X28" s="589"/>
      <c r="Y28" s="590"/>
      <c r="Z28" s="641">
        <v>0.3</v>
      </c>
      <c r="AA28" s="641"/>
      <c r="AB28" s="641"/>
      <c r="AC28" s="641"/>
      <c r="AD28" s="642">
        <v>7991</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471699</v>
      </c>
      <c r="CS28" s="589"/>
      <c r="CT28" s="589"/>
      <c r="CU28" s="589"/>
      <c r="CV28" s="589"/>
      <c r="CW28" s="589"/>
      <c r="CX28" s="589"/>
      <c r="CY28" s="590"/>
      <c r="CZ28" s="591">
        <v>15.2</v>
      </c>
      <c r="DA28" s="609"/>
      <c r="DB28" s="609"/>
      <c r="DC28" s="610"/>
      <c r="DD28" s="594">
        <v>452696</v>
      </c>
      <c r="DE28" s="589"/>
      <c r="DF28" s="589"/>
      <c r="DG28" s="589"/>
      <c r="DH28" s="589"/>
      <c r="DI28" s="589"/>
      <c r="DJ28" s="589"/>
      <c r="DK28" s="590"/>
      <c r="DL28" s="594">
        <v>424896</v>
      </c>
      <c r="DM28" s="589"/>
      <c r="DN28" s="589"/>
      <c r="DO28" s="589"/>
      <c r="DP28" s="589"/>
      <c r="DQ28" s="589"/>
      <c r="DR28" s="589"/>
      <c r="DS28" s="589"/>
      <c r="DT28" s="589"/>
      <c r="DU28" s="589"/>
      <c r="DV28" s="590"/>
      <c r="DW28" s="611">
        <v>25.8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12275</v>
      </c>
      <c r="S29" s="589"/>
      <c r="T29" s="589"/>
      <c r="U29" s="589"/>
      <c r="V29" s="589"/>
      <c r="W29" s="589"/>
      <c r="X29" s="589"/>
      <c r="Y29" s="590"/>
      <c r="Z29" s="641">
        <v>0.4</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471388</v>
      </c>
      <c r="CS29" s="607"/>
      <c r="CT29" s="607"/>
      <c r="CU29" s="607"/>
      <c r="CV29" s="607"/>
      <c r="CW29" s="607"/>
      <c r="CX29" s="607"/>
      <c r="CY29" s="608"/>
      <c r="CZ29" s="591">
        <v>15.2</v>
      </c>
      <c r="DA29" s="609"/>
      <c r="DB29" s="609"/>
      <c r="DC29" s="610"/>
      <c r="DD29" s="594">
        <v>452385</v>
      </c>
      <c r="DE29" s="607"/>
      <c r="DF29" s="607"/>
      <c r="DG29" s="607"/>
      <c r="DH29" s="607"/>
      <c r="DI29" s="607"/>
      <c r="DJ29" s="607"/>
      <c r="DK29" s="608"/>
      <c r="DL29" s="594">
        <v>424585</v>
      </c>
      <c r="DM29" s="607"/>
      <c r="DN29" s="607"/>
      <c r="DO29" s="607"/>
      <c r="DP29" s="607"/>
      <c r="DQ29" s="607"/>
      <c r="DR29" s="607"/>
      <c r="DS29" s="607"/>
      <c r="DT29" s="607"/>
      <c r="DU29" s="607"/>
      <c r="DV29" s="608"/>
      <c r="DW29" s="611">
        <v>25.8</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113864</v>
      </c>
      <c r="S30" s="589"/>
      <c r="T30" s="589"/>
      <c r="U30" s="589"/>
      <c r="V30" s="589"/>
      <c r="W30" s="589"/>
      <c r="X30" s="589"/>
      <c r="Y30" s="590"/>
      <c r="Z30" s="641">
        <v>3.5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99.6</v>
      </c>
      <c r="BH30" s="655"/>
      <c r="BI30" s="655"/>
      <c r="BJ30" s="655"/>
      <c r="BK30" s="655"/>
      <c r="BL30" s="655"/>
      <c r="BM30" s="656">
        <v>96.8</v>
      </c>
      <c r="BN30" s="655"/>
      <c r="BO30" s="655"/>
      <c r="BP30" s="655"/>
      <c r="BQ30" s="657"/>
      <c r="BR30" s="654">
        <v>99.5</v>
      </c>
      <c r="BS30" s="655"/>
      <c r="BT30" s="655"/>
      <c r="BU30" s="655"/>
      <c r="BV30" s="655"/>
      <c r="BW30" s="655"/>
      <c r="BX30" s="656">
        <v>94.4</v>
      </c>
      <c r="BY30" s="655"/>
      <c r="BZ30" s="655"/>
      <c r="CA30" s="655"/>
      <c r="CB30" s="657"/>
      <c r="CD30" s="660"/>
      <c r="CE30" s="661"/>
      <c r="CF30" s="625" t="s">
        <v>292</v>
      </c>
      <c r="CG30" s="622"/>
      <c r="CH30" s="622"/>
      <c r="CI30" s="622"/>
      <c r="CJ30" s="622"/>
      <c r="CK30" s="622"/>
      <c r="CL30" s="622"/>
      <c r="CM30" s="622"/>
      <c r="CN30" s="622"/>
      <c r="CO30" s="622"/>
      <c r="CP30" s="622"/>
      <c r="CQ30" s="623"/>
      <c r="CR30" s="588">
        <v>425334</v>
      </c>
      <c r="CS30" s="589"/>
      <c r="CT30" s="589"/>
      <c r="CU30" s="589"/>
      <c r="CV30" s="589"/>
      <c r="CW30" s="589"/>
      <c r="CX30" s="589"/>
      <c r="CY30" s="590"/>
      <c r="CZ30" s="591">
        <v>13.7</v>
      </c>
      <c r="DA30" s="609"/>
      <c r="DB30" s="609"/>
      <c r="DC30" s="610"/>
      <c r="DD30" s="594">
        <v>406331</v>
      </c>
      <c r="DE30" s="589"/>
      <c r="DF30" s="589"/>
      <c r="DG30" s="589"/>
      <c r="DH30" s="589"/>
      <c r="DI30" s="589"/>
      <c r="DJ30" s="589"/>
      <c r="DK30" s="590"/>
      <c r="DL30" s="594">
        <v>378531</v>
      </c>
      <c r="DM30" s="589"/>
      <c r="DN30" s="589"/>
      <c r="DO30" s="589"/>
      <c r="DP30" s="589"/>
      <c r="DQ30" s="589"/>
      <c r="DR30" s="589"/>
      <c r="DS30" s="589"/>
      <c r="DT30" s="589"/>
      <c r="DU30" s="589"/>
      <c r="DV30" s="590"/>
      <c r="DW30" s="611">
        <v>23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98793</v>
      </c>
      <c r="S31" s="589"/>
      <c r="T31" s="589"/>
      <c r="U31" s="589"/>
      <c r="V31" s="589"/>
      <c r="W31" s="589"/>
      <c r="X31" s="589"/>
      <c r="Y31" s="590"/>
      <c r="Z31" s="641">
        <v>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99.7</v>
      </c>
      <c r="BH31" s="607"/>
      <c r="BI31" s="607"/>
      <c r="BJ31" s="607"/>
      <c r="BK31" s="607"/>
      <c r="BL31" s="607"/>
      <c r="BM31" s="643">
        <v>97.7</v>
      </c>
      <c r="BN31" s="653"/>
      <c r="BO31" s="653"/>
      <c r="BP31" s="653"/>
      <c r="BQ31" s="617"/>
      <c r="BR31" s="652">
        <v>99.7</v>
      </c>
      <c r="BS31" s="607"/>
      <c r="BT31" s="607"/>
      <c r="BU31" s="607"/>
      <c r="BV31" s="607"/>
      <c r="BW31" s="607"/>
      <c r="BX31" s="643">
        <v>95.9</v>
      </c>
      <c r="BY31" s="653"/>
      <c r="BZ31" s="653"/>
      <c r="CA31" s="653"/>
      <c r="CB31" s="617"/>
      <c r="CD31" s="660"/>
      <c r="CE31" s="661"/>
      <c r="CF31" s="625" t="s">
        <v>296</v>
      </c>
      <c r="CG31" s="622"/>
      <c r="CH31" s="622"/>
      <c r="CI31" s="622"/>
      <c r="CJ31" s="622"/>
      <c r="CK31" s="622"/>
      <c r="CL31" s="622"/>
      <c r="CM31" s="622"/>
      <c r="CN31" s="622"/>
      <c r="CO31" s="622"/>
      <c r="CP31" s="622"/>
      <c r="CQ31" s="623"/>
      <c r="CR31" s="588">
        <v>46054</v>
      </c>
      <c r="CS31" s="607"/>
      <c r="CT31" s="607"/>
      <c r="CU31" s="607"/>
      <c r="CV31" s="607"/>
      <c r="CW31" s="607"/>
      <c r="CX31" s="607"/>
      <c r="CY31" s="608"/>
      <c r="CZ31" s="591">
        <v>1.5</v>
      </c>
      <c r="DA31" s="609"/>
      <c r="DB31" s="609"/>
      <c r="DC31" s="610"/>
      <c r="DD31" s="594">
        <v>46054</v>
      </c>
      <c r="DE31" s="607"/>
      <c r="DF31" s="607"/>
      <c r="DG31" s="607"/>
      <c r="DH31" s="607"/>
      <c r="DI31" s="607"/>
      <c r="DJ31" s="607"/>
      <c r="DK31" s="608"/>
      <c r="DL31" s="594">
        <v>46054</v>
      </c>
      <c r="DM31" s="607"/>
      <c r="DN31" s="607"/>
      <c r="DO31" s="607"/>
      <c r="DP31" s="607"/>
      <c r="DQ31" s="607"/>
      <c r="DR31" s="607"/>
      <c r="DS31" s="607"/>
      <c r="DT31" s="607"/>
      <c r="DU31" s="607"/>
      <c r="DV31" s="608"/>
      <c r="DW31" s="611">
        <v>2.8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55701</v>
      </c>
      <c r="S32" s="589"/>
      <c r="T32" s="589"/>
      <c r="U32" s="589"/>
      <c r="V32" s="589"/>
      <c r="W32" s="589"/>
      <c r="X32" s="589"/>
      <c r="Y32" s="590"/>
      <c r="Z32" s="641">
        <v>1.7</v>
      </c>
      <c r="AA32" s="641"/>
      <c r="AB32" s="641"/>
      <c r="AC32" s="641"/>
      <c r="AD32" s="642">
        <v>58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99.5</v>
      </c>
      <c r="BH32" s="573"/>
      <c r="BI32" s="573"/>
      <c r="BJ32" s="573"/>
      <c r="BK32" s="573"/>
      <c r="BL32" s="573"/>
      <c r="BM32" s="636">
        <v>95.3</v>
      </c>
      <c r="BN32" s="573"/>
      <c r="BO32" s="573"/>
      <c r="BP32" s="573"/>
      <c r="BQ32" s="630"/>
      <c r="BR32" s="651">
        <v>99.2</v>
      </c>
      <c r="BS32" s="573"/>
      <c r="BT32" s="573"/>
      <c r="BU32" s="573"/>
      <c r="BV32" s="573"/>
      <c r="BW32" s="573"/>
      <c r="BX32" s="636">
        <v>91.7</v>
      </c>
      <c r="BY32" s="573"/>
      <c r="BZ32" s="573"/>
      <c r="CA32" s="573"/>
      <c r="CB32" s="630"/>
      <c r="CD32" s="662"/>
      <c r="CE32" s="663"/>
      <c r="CF32" s="625" t="s">
        <v>299</v>
      </c>
      <c r="CG32" s="622"/>
      <c r="CH32" s="622"/>
      <c r="CI32" s="622"/>
      <c r="CJ32" s="622"/>
      <c r="CK32" s="622"/>
      <c r="CL32" s="622"/>
      <c r="CM32" s="622"/>
      <c r="CN32" s="622"/>
      <c r="CO32" s="622"/>
      <c r="CP32" s="622"/>
      <c r="CQ32" s="623"/>
      <c r="CR32" s="588">
        <v>311</v>
      </c>
      <c r="CS32" s="589"/>
      <c r="CT32" s="589"/>
      <c r="CU32" s="589"/>
      <c r="CV32" s="589"/>
      <c r="CW32" s="589"/>
      <c r="CX32" s="589"/>
      <c r="CY32" s="590"/>
      <c r="CZ32" s="591">
        <v>0</v>
      </c>
      <c r="DA32" s="609"/>
      <c r="DB32" s="609"/>
      <c r="DC32" s="610"/>
      <c r="DD32" s="594">
        <v>311</v>
      </c>
      <c r="DE32" s="589"/>
      <c r="DF32" s="589"/>
      <c r="DG32" s="589"/>
      <c r="DH32" s="589"/>
      <c r="DI32" s="589"/>
      <c r="DJ32" s="589"/>
      <c r="DK32" s="590"/>
      <c r="DL32" s="594">
        <v>311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372500</v>
      </c>
      <c r="S33" s="589"/>
      <c r="T33" s="589"/>
      <c r="U33" s="589"/>
      <c r="V33" s="589"/>
      <c r="W33" s="589"/>
      <c r="X33" s="589"/>
      <c r="Y33" s="590"/>
      <c r="Z33" s="641">
        <v>11.4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972406</v>
      </c>
      <c r="CS33" s="607"/>
      <c r="CT33" s="607"/>
      <c r="CU33" s="607"/>
      <c r="CV33" s="607"/>
      <c r="CW33" s="607"/>
      <c r="CX33" s="607"/>
      <c r="CY33" s="608"/>
      <c r="CZ33" s="591">
        <v>31.4</v>
      </c>
      <c r="DA33" s="609"/>
      <c r="DB33" s="609"/>
      <c r="DC33" s="610"/>
      <c r="DD33" s="594">
        <v>734566</v>
      </c>
      <c r="DE33" s="607"/>
      <c r="DF33" s="607"/>
      <c r="DG33" s="607"/>
      <c r="DH33" s="607"/>
      <c r="DI33" s="607"/>
      <c r="DJ33" s="607"/>
      <c r="DK33" s="608"/>
      <c r="DL33" s="594">
        <v>560337</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379952</v>
      </c>
      <c r="CS34" s="589"/>
      <c r="CT34" s="589"/>
      <c r="CU34" s="589"/>
      <c r="CV34" s="589"/>
      <c r="CW34" s="589"/>
      <c r="CX34" s="589"/>
      <c r="CY34" s="590"/>
      <c r="CZ34" s="591">
        <v>12.3</v>
      </c>
      <c r="DA34" s="609"/>
      <c r="DB34" s="609"/>
      <c r="DC34" s="610"/>
      <c r="DD34" s="594">
        <v>242528</v>
      </c>
      <c r="DE34" s="589"/>
      <c r="DF34" s="589"/>
      <c r="DG34" s="589"/>
      <c r="DH34" s="589"/>
      <c r="DI34" s="589"/>
      <c r="DJ34" s="589"/>
      <c r="DK34" s="590"/>
      <c r="DL34" s="594">
        <v>235492</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70000</v>
      </c>
      <c r="S35" s="589"/>
      <c r="T35" s="589"/>
      <c r="U35" s="589"/>
      <c r="V35" s="589"/>
      <c r="W35" s="589"/>
      <c r="X35" s="589"/>
      <c r="Y35" s="590"/>
      <c r="Z35" s="641">
        <v>2.2000000000000002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201186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10859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35679</v>
      </c>
      <c r="CS35" s="607"/>
      <c r="CT35" s="607"/>
      <c r="CU35" s="607"/>
      <c r="CV35" s="607"/>
      <c r="CW35" s="607"/>
      <c r="CX35" s="607"/>
      <c r="CY35" s="608"/>
      <c r="CZ35" s="591">
        <v>1.2</v>
      </c>
      <c r="DA35" s="609"/>
      <c r="DB35" s="609"/>
      <c r="DC35" s="610"/>
      <c r="DD35" s="594">
        <v>8252</v>
      </c>
      <c r="DE35" s="607"/>
      <c r="DF35" s="607"/>
      <c r="DG35" s="607"/>
      <c r="DH35" s="607"/>
      <c r="DI35" s="607"/>
      <c r="DJ35" s="607"/>
      <c r="DK35" s="608"/>
      <c r="DL35" s="594">
        <v>8252</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3254464</v>
      </c>
      <c r="S36" s="629"/>
      <c r="T36" s="629"/>
      <c r="U36" s="629"/>
      <c r="V36" s="629"/>
      <c r="W36" s="629"/>
      <c r="X36" s="629"/>
      <c r="Y36" s="632"/>
      <c r="Z36" s="633">
        <v>100</v>
      </c>
      <c r="AA36" s="633"/>
      <c r="AB36" s="633"/>
      <c r="AC36" s="633"/>
      <c r="AD36" s="634">
        <v>1578258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65500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-12650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228508</v>
      </c>
      <c r="CS36" s="589"/>
      <c r="CT36" s="589"/>
      <c r="CU36" s="589"/>
      <c r="CV36" s="589"/>
      <c r="CW36" s="589"/>
      <c r="CX36" s="589"/>
      <c r="CY36" s="590"/>
      <c r="CZ36" s="591">
        <v>7.4</v>
      </c>
      <c r="DA36" s="609"/>
      <c r="DB36" s="609"/>
      <c r="DC36" s="610"/>
      <c r="DD36" s="594">
        <v>175893</v>
      </c>
      <c r="DE36" s="589"/>
      <c r="DF36" s="589"/>
      <c r="DG36" s="589"/>
      <c r="DH36" s="589"/>
      <c r="DI36" s="589"/>
      <c r="DJ36" s="589"/>
      <c r="DK36" s="590"/>
      <c r="DL36" s="594">
        <v>140327</v>
      </c>
      <c r="DM36" s="589"/>
      <c r="DN36" s="589"/>
      <c r="DO36" s="589"/>
      <c r="DP36" s="589"/>
      <c r="DQ36" s="589"/>
      <c r="DR36" s="589"/>
      <c r="DS36" s="589"/>
      <c r="DT36" s="589"/>
      <c r="DU36" s="589"/>
      <c r="DV36" s="590"/>
      <c r="DW36" s="611">
        <v>8.5</v>
      </c>
      <c r="DX36" s="612"/>
      <c r="DY36" s="612"/>
      <c r="DZ36" s="612"/>
      <c r="EA36" s="612"/>
      <c r="EB36" s="612"/>
      <c r="EC36" s="613"/>
    </row>
    <row r="37" spans="2:133" ht="11.25" customHeight="1">
      <c r="AQ37" s="614" t="s">
        <v>314</v>
      </c>
      <c r="AR37" s="615"/>
      <c r="AS37" s="615"/>
      <c r="AT37" s="615"/>
      <c r="AU37" s="615"/>
      <c r="AV37" s="615"/>
      <c r="AW37" s="615"/>
      <c r="AX37" s="615"/>
      <c r="AY37" s="616"/>
      <c r="AZ37" s="588">
        <v>4700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316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115651</v>
      </c>
      <c r="CS37" s="607"/>
      <c r="CT37" s="607"/>
      <c r="CU37" s="607"/>
      <c r="CV37" s="607"/>
      <c r="CW37" s="607"/>
      <c r="CX37" s="607"/>
      <c r="CY37" s="608"/>
      <c r="CZ37" s="591">
        <v>3.7</v>
      </c>
      <c r="DA37" s="609"/>
      <c r="DB37" s="609"/>
      <c r="DC37" s="610"/>
      <c r="DD37" s="594">
        <v>97251</v>
      </c>
      <c r="DE37" s="607"/>
      <c r="DF37" s="607"/>
      <c r="DG37" s="607"/>
      <c r="DH37" s="607"/>
      <c r="DI37" s="607"/>
      <c r="DJ37" s="607"/>
      <c r="DK37" s="608"/>
      <c r="DL37" s="594">
        <v>87345</v>
      </c>
      <c r="DM37" s="607"/>
      <c r="DN37" s="607"/>
      <c r="DO37" s="607"/>
      <c r="DP37" s="607"/>
      <c r="DQ37" s="607"/>
      <c r="DR37" s="607"/>
      <c r="DS37" s="607"/>
      <c r="DT37" s="607"/>
      <c r="DU37" s="607"/>
      <c r="DV37" s="608"/>
      <c r="DW37" s="611">
        <v>5.3</v>
      </c>
      <c r="DX37" s="612"/>
      <c r="DY37" s="612"/>
      <c r="DZ37" s="612"/>
      <c r="EA37" s="612"/>
      <c r="EB37" s="612"/>
      <c r="EC37" s="613"/>
    </row>
    <row r="38" spans="2:133" ht="11.25" customHeight="1">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515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201186</v>
      </c>
      <c r="CS38" s="589"/>
      <c r="CT38" s="589"/>
      <c r="CU38" s="589"/>
      <c r="CV38" s="589"/>
      <c r="CW38" s="589"/>
      <c r="CX38" s="589"/>
      <c r="CY38" s="590"/>
      <c r="CZ38" s="591">
        <v>6.5</v>
      </c>
      <c r="DA38" s="609"/>
      <c r="DB38" s="609"/>
      <c r="DC38" s="610"/>
      <c r="DD38" s="594">
        <v>186423</v>
      </c>
      <c r="DE38" s="589"/>
      <c r="DF38" s="589"/>
      <c r="DG38" s="589"/>
      <c r="DH38" s="589"/>
      <c r="DI38" s="589"/>
      <c r="DJ38" s="589"/>
      <c r="DK38" s="590"/>
      <c r="DL38" s="594">
        <v>176266</v>
      </c>
      <c r="DM38" s="589"/>
      <c r="DN38" s="589"/>
      <c r="DO38" s="589"/>
      <c r="DP38" s="589"/>
      <c r="DQ38" s="589"/>
      <c r="DR38" s="589"/>
      <c r="DS38" s="589"/>
      <c r="DT38" s="589"/>
      <c r="DU38" s="589"/>
      <c r="DV38" s="590"/>
      <c r="DW38" s="611">
        <v>10.7</v>
      </c>
      <c r="DX38" s="612"/>
      <c r="DY38" s="612"/>
      <c r="DZ38" s="612"/>
      <c r="EA38" s="612"/>
      <c r="EB38" s="612"/>
      <c r="EC38" s="613"/>
    </row>
    <row r="39" spans="2:133" ht="11.25" customHeight="1">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55</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125531</v>
      </c>
      <c r="CS39" s="607"/>
      <c r="CT39" s="607"/>
      <c r="CU39" s="607"/>
      <c r="CV39" s="607"/>
      <c r="CW39" s="607"/>
      <c r="CX39" s="607"/>
      <c r="CY39" s="608"/>
      <c r="CZ39" s="591">
        <v>4</v>
      </c>
      <c r="DA39" s="609"/>
      <c r="DB39" s="609"/>
      <c r="DC39" s="610"/>
      <c r="DD39" s="594">
        <v>120700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35954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152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1550</v>
      </c>
      <c r="CS40" s="589"/>
      <c r="CT40" s="589"/>
      <c r="CU40" s="589"/>
      <c r="CV40" s="589"/>
      <c r="CW40" s="589"/>
      <c r="CX40" s="589"/>
      <c r="CY40" s="590"/>
      <c r="CZ40" s="591">
        <v>0</v>
      </c>
      <c r="DA40" s="609"/>
      <c r="DB40" s="609"/>
      <c r="DC40" s="610"/>
      <c r="DD40" s="594">
        <v>770</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95032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1002828</v>
      </c>
      <c r="CS42" s="589"/>
      <c r="CT42" s="589"/>
      <c r="CU42" s="589"/>
      <c r="CV42" s="589"/>
      <c r="CW42" s="589"/>
      <c r="CX42" s="589"/>
      <c r="CY42" s="590"/>
      <c r="CZ42" s="591">
        <v>32.299999999999997</v>
      </c>
      <c r="DA42" s="592"/>
      <c r="DB42" s="592"/>
      <c r="DC42" s="593"/>
      <c r="DD42" s="594">
        <v>131398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10183</v>
      </c>
      <c r="CS43" s="607"/>
      <c r="CT43" s="607"/>
      <c r="CU43" s="607"/>
      <c r="CV43" s="607"/>
      <c r="CW43" s="607"/>
      <c r="CX43" s="607"/>
      <c r="CY43" s="608"/>
      <c r="CZ43" s="591">
        <v>0.3</v>
      </c>
      <c r="DA43" s="609"/>
      <c r="DB43" s="609"/>
      <c r="DC43" s="610"/>
      <c r="DD43" s="594">
        <v>1514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941481</v>
      </c>
      <c r="CS44" s="589"/>
      <c r="CT44" s="589"/>
      <c r="CU44" s="589"/>
      <c r="CV44" s="589"/>
      <c r="CW44" s="589"/>
      <c r="CX44" s="589"/>
      <c r="CY44" s="590"/>
      <c r="CZ44" s="591">
        <v>30.4</v>
      </c>
      <c r="DA44" s="592"/>
      <c r="DB44" s="592"/>
      <c r="DC44" s="593"/>
      <c r="DD44" s="594">
        <v>113362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807972</v>
      </c>
      <c r="CS45" s="607"/>
      <c r="CT45" s="607"/>
      <c r="CU45" s="607"/>
      <c r="CV45" s="607"/>
      <c r="CW45" s="607"/>
      <c r="CX45" s="607"/>
      <c r="CY45" s="608"/>
      <c r="CZ45" s="591">
        <v>26.1</v>
      </c>
      <c r="DA45" s="609"/>
      <c r="DB45" s="609"/>
      <c r="DC45" s="610"/>
      <c r="DD45" s="594">
        <v>6872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112769</v>
      </c>
      <c r="CS46" s="589"/>
      <c r="CT46" s="589"/>
      <c r="CU46" s="589"/>
      <c r="CV46" s="589"/>
      <c r="CW46" s="589"/>
      <c r="CX46" s="589"/>
      <c r="CY46" s="590"/>
      <c r="CZ46" s="591">
        <v>3.6</v>
      </c>
      <c r="DA46" s="592"/>
      <c r="DB46" s="592"/>
      <c r="DC46" s="593"/>
      <c r="DD46" s="594">
        <v>86033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61347</v>
      </c>
      <c r="CS47" s="607"/>
      <c r="CT47" s="607"/>
      <c r="CU47" s="607"/>
      <c r="CV47" s="607"/>
      <c r="CW47" s="607"/>
      <c r="CX47" s="607"/>
      <c r="CY47" s="608"/>
      <c r="CZ47" s="591">
        <v>2</v>
      </c>
      <c r="DA47" s="609"/>
      <c r="DB47" s="609"/>
      <c r="DC47" s="610"/>
      <c r="DD47" s="594">
        <v>18036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3100415</v>
      </c>
      <c r="CS49" s="573"/>
      <c r="CT49" s="573"/>
      <c r="CU49" s="573"/>
      <c r="CV49" s="573"/>
      <c r="CW49" s="573"/>
      <c r="CX49" s="573"/>
      <c r="CY49" s="574"/>
      <c r="CZ49" s="575">
        <v>100</v>
      </c>
      <c r="DA49" s="576"/>
      <c r="DB49" s="576"/>
      <c r="DC49" s="577"/>
      <c r="DD49" s="578">
        <v>1847212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3254</v>
      </c>
      <c r="R7" s="1101"/>
      <c r="S7" s="1101"/>
      <c r="T7" s="1101"/>
      <c r="U7" s="1101"/>
      <c r="V7" s="1101">
        <v>3100</v>
      </c>
      <c r="W7" s="1101"/>
      <c r="X7" s="1101"/>
      <c r="Y7" s="1101"/>
      <c r="Z7" s="1101"/>
      <c r="AA7" s="1101">
        <v>154</v>
      </c>
      <c r="AB7" s="1101"/>
      <c r="AC7" s="1101"/>
      <c r="AD7" s="1101"/>
      <c r="AE7" s="1102"/>
      <c r="AF7" s="1103">
        <v>71</v>
      </c>
      <c r="AG7" s="1104"/>
      <c r="AH7" s="1104"/>
      <c r="AI7" s="1104"/>
      <c r="AJ7" s="1105"/>
      <c r="AK7" s="1087">
        <v>114</v>
      </c>
      <c r="AL7" s="1088"/>
      <c r="AM7" s="1088"/>
      <c r="AN7" s="1088"/>
      <c r="AO7" s="1088"/>
      <c r="AP7" s="1088">
        <v>3138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3254</v>
      </c>
      <c r="R23" s="1065"/>
      <c r="S23" s="1065"/>
      <c r="T23" s="1065"/>
      <c r="U23" s="1065"/>
      <c r="V23" s="1065">
        <v>3100</v>
      </c>
      <c r="W23" s="1065"/>
      <c r="X23" s="1065"/>
      <c r="Y23" s="1065"/>
      <c r="Z23" s="1065"/>
      <c r="AA23" s="1065">
        <v>154</v>
      </c>
      <c r="AB23" s="1065"/>
      <c r="AC23" s="1065"/>
      <c r="AD23" s="1065"/>
      <c r="AE23" s="1066"/>
      <c r="AF23" s="1067">
        <v>71</v>
      </c>
      <c r="AG23" s="1065"/>
      <c r="AH23" s="1065"/>
      <c r="AI23" s="1065"/>
      <c r="AJ23" s="1068"/>
      <c r="AK23" s="1069"/>
      <c r="AL23" s="1070"/>
      <c r="AM23" s="1070"/>
      <c r="AN23" s="1070"/>
      <c r="AO23" s="1070"/>
      <c r="AP23" s="1065">
        <v>3138</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287</v>
      </c>
      <c r="R28" s="1050"/>
      <c r="S28" s="1050"/>
      <c r="T28" s="1050"/>
      <c r="U28" s="1050"/>
      <c r="V28" s="1050">
        <v>276</v>
      </c>
      <c r="W28" s="1050"/>
      <c r="X28" s="1050"/>
      <c r="Y28" s="1050"/>
      <c r="Z28" s="1050"/>
      <c r="AA28" s="1050">
        <v>11</v>
      </c>
      <c r="AB28" s="1050"/>
      <c r="AC28" s="1050"/>
      <c r="AD28" s="1050"/>
      <c r="AE28" s="1051"/>
      <c r="AF28" s="1052">
        <v>11</v>
      </c>
      <c r="AG28" s="1050"/>
      <c r="AH28" s="1050"/>
      <c r="AI28" s="1050"/>
      <c r="AJ28" s="1053"/>
      <c r="AK28" s="1054">
        <v>30</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99</v>
      </c>
      <c r="R29" s="1040"/>
      <c r="S29" s="1040"/>
      <c r="T29" s="1040"/>
      <c r="U29" s="1040"/>
      <c r="V29" s="1040">
        <v>96</v>
      </c>
      <c r="W29" s="1040"/>
      <c r="X29" s="1040"/>
      <c r="Y29" s="1040"/>
      <c r="Z29" s="1040"/>
      <c r="AA29" s="1040">
        <v>2</v>
      </c>
      <c r="AB29" s="1040"/>
      <c r="AC29" s="1040"/>
      <c r="AD29" s="1040"/>
      <c r="AE29" s="1041"/>
      <c r="AF29" s="1015">
        <v>2</v>
      </c>
      <c r="AG29" s="1016"/>
      <c r="AH29" s="1016"/>
      <c r="AI29" s="1016"/>
      <c r="AJ29" s="1017"/>
      <c r="AK29" s="976">
        <v>22</v>
      </c>
      <c r="AL29" s="967"/>
      <c r="AM29" s="967"/>
      <c r="AN29" s="967"/>
      <c r="AO29" s="967"/>
      <c r="AP29" s="967">
        <v>2</v>
      </c>
      <c r="AQ29" s="967"/>
      <c r="AR29" s="967"/>
      <c r="AS29" s="967"/>
      <c r="AT29" s="967"/>
      <c r="AU29" s="967">
        <v>0</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287</v>
      </c>
      <c r="R30" s="1040"/>
      <c r="S30" s="1040"/>
      <c r="T30" s="1040"/>
      <c r="U30" s="1040"/>
      <c r="V30" s="1040">
        <v>279</v>
      </c>
      <c r="W30" s="1040"/>
      <c r="X30" s="1040"/>
      <c r="Y30" s="1040"/>
      <c r="Z30" s="1040"/>
      <c r="AA30" s="1040">
        <v>8</v>
      </c>
      <c r="AB30" s="1040"/>
      <c r="AC30" s="1040"/>
      <c r="AD30" s="1040"/>
      <c r="AE30" s="1041"/>
      <c r="AF30" s="1015">
        <v>8</v>
      </c>
      <c r="AG30" s="1016"/>
      <c r="AH30" s="1016"/>
      <c r="AI30" s="1016"/>
      <c r="AJ30" s="1017"/>
      <c r="AK30" s="976">
        <v>65</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27</v>
      </c>
      <c r="R31" s="1040"/>
      <c r="S31" s="1040"/>
      <c r="T31" s="1040"/>
      <c r="U31" s="1040"/>
      <c r="V31" s="1040">
        <v>27</v>
      </c>
      <c r="W31" s="1040"/>
      <c r="X31" s="1040"/>
      <c r="Y31" s="1040"/>
      <c r="Z31" s="1040"/>
      <c r="AA31" s="1040">
        <v>1</v>
      </c>
      <c r="AB31" s="1040"/>
      <c r="AC31" s="1040"/>
      <c r="AD31" s="1040"/>
      <c r="AE31" s="1041"/>
      <c r="AF31" s="1015">
        <v>1</v>
      </c>
      <c r="AG31" s="1016"/>
      <c r="AH31" s="1016"/>
      <c r="AI31" s="1016"/>
      <c r="AJ31" s="1017"/>
      <c r="AK31" s="976">
        <v>16</v>
      </c>
      <c r="AL31" s="967"/>
      <c r="AM31" s="967"/>
      <c r="AN31" s="967"/>
      <c r="AO31" s="967"/>
      <c r="AP31" s="967" t="s">
        <v>529</v>
      </c>
      <c r="AQ31" s="967"/>
      <c r="AR31" s="967"/>
      <c r="AS31" s="967"/>
      <c r="AT31" s="967"/>
      <c r="AU31" s="967" t="s">
        <v>529</v>
      </c>
      <c r="AV31" s="967"/>
      <c r="AW31" s="967"/>
      <c r="AX31" s="967"/>
      <c r="AY31" s="967"/>
      <c r="AZ31" s="1038" t="s">
        <v>530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199</v>
      </c>
      <c r="R32" s="1040"/>
      <c r="S32" s="1040"/>
      <c r="T32" s="1040"/>
      <c r="U32" s="1040"/>
      <c r="V32" s="1040">
        <v>193</v>
      </c>
      <c r="W32" s="1040"/>
      <c r="X32" s="1040"/>
      <c r="Y32" s="1040"/>
      <c r="Z32" s="1040"/>
      <c r="AA32" s="1040">
        <v>6</v>
      </c>
      <c r="AB32" s="1040"/>
      <c r="AC32" s="1040"/>
      <c r="AD32" s="1040"/>
      <c r="AE32" s="1041"/>
      <c r="AF32" s="1015">
        <v>6</v>
      </c>
      <c r="AG32" s="1016"/>
      <c r="AH32" s="1016"/>
      <c r="AI32" s="1016"/>
      <c r="AJ32" s="1017"/>
      <c r="AK32" s="976" t="s">
        <v>529</v>
      </c>
      <c r="AL32" s="967"/>
      <c r="AM32" s="967"/>
      <c r="AN32" s="967"/>
      <c r="AO32" s="967"/>
      <c r="AP32" s="967" t="s">
        <v>529</v>
      </c>
      <c r="AQ32" s="967"/>
      <c r="AR32" s="967"/>
      <c r="AS32" s="967"/>
      <c r="AT32" s="967"/>
      <c r="AU32" s="967" t="s">
        <v>529</v>
      </c>
      <c r="AV32" s="967"/>
      <c r="AW32" s="967"/>
      <c r="AX32" s="967"/>
      <c r="AY32" s="967"/>
      <c r="AZ32" s="1038" t="s">
        <v>529</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92</v>
      </c>
      <c r="R33" s="1040"/>
      <c r="S33" s="1040"/>
      <c r="T33" s="1040"/>
      <c r="U33" s="1040"/>
      <c r="V33" s="1040">
        <v>83</v>
      </c>
      <c r="W33" s="1040"/>
      <c r="X33" s="1040"/>
      <c r="Y33" s="1040"/>
      <c r="Z33" s="1040"/>
      <c r="AA33" s="1040">
        <v>10</v>
      </c>
      <c r="AB33" s="1040"/>
      <c r="AC33" s="1040"/>
      <c r="AD33" s="1040"/>
      <c r="AE33" s="1041"/>
      <c r="AF33" s="1015">
        <v>2</v>
      </c>
      <c r="AG33" s="1016"/>
      <c r="AH33" s="1016"/>
      <c r="AI33" s="1016"/>
      <c r="AJ33" s="1017"/>
      <c r="AK33" s="976">
        <v>66</v>
      </c>
      <c r="AL33" s="967"/>
      <c r="AM33" s="967"/>
      <c r="AN33" s="967"/>
      <c r="AO33" s="967"/>
      <c r="AP33" s="967">
        <v>360</v>
      </c>
      <c r="AQ33" s="967"/>
      <c r="AR33" s="967"/>
      <c r="AS33" s="967"/>
      <c r="AT33" s="967"/>
      <c r="AU33" s="967">
        <v>288</v>
      </c>
      <c r="AV33" s="967"/>
      <c r="AW33" s="967"/>
      <c r="AX33" s="967"/>
      <c r="AY33" s="967"/>
      <c r="AZ33" s="1038" t="s">
        <v>529</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484</v>
      </c>
      <c r="R34" s="1040"/>
      <c r="S34" s="1040"/>
      <c r="T34" s="1040"/>
      <c r="U34" s="1040"/>
      <c r="V34" s="1040">
        <v>452</v>
      </c>
      <c r="W34" s="1040"/>
      <c r="X34" s="1040"/>
      <c r="Y34" s="1040"/>
      <c r="Z34" s="1040"/>
      <c r="AA34" s="1040">
        <v>32</v>
      </c>
      <c r="AB34" s="1040"/>
      <c r="AC34" s="1040"/>
      <c r="AD34" s="1040"/>
      <c r="AE34" s="1041"/>
      <c r="AF34" s="1015">
        <v>26</v>
      </c>
      <c r="AG34" s="1016"/>
      <c r="AH34" s="1016"/>
      <c r="AI34" s="1016"/>
      <c r="AJ34" s="1017"/>
      <c r="AK34" s="976">
        <v>5</v>
      </c>
      <c r="AL34" s="967"/>
      <c r="AM34" s="967"/>
      <c r="AN34" s="967"/>
      <c r="AO34" s="967"/>
      <c r="AP34" s="967">
        <v>537</v>
      </c>
      <c r="AQ34" s="967"/>
      <c r="AR34" s="967"/>
      <c r="AS34" s="967"/>
      <c r="AT34" s="967"/>
      <c r="AU34" s="967">
        <v>320</v>
      </c>
      <c r="AV34" s="967"/>
      <c r="AW34" s="967"/>
      <c r="AX34" s="967"/>
      <c r="AY34" s="967"/>
      <c r="AZ34" s="1038" t="s">
        <v>529</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56</v>
      </c>
      <c r="AG63" s="955"/>
      <c r="AH63" s="955"/>
      <c r="AI63" s="955"/>
      <c r="AJ63" s="1026"/>
      <c r="AK63" s="1027"/>
      <c r="AL63" s="959"/>
      <c r="AM63" s="959"/>
      <c r="AN63" s="959"/>
      <c r="AO63" s="959"/>
      <c r="AP63" s="955">
        <v>899</v>
      </c>
      <c r="AQ63" s="955"/>
      <c r="AR63" s="955"/>
      <c r="AS63" s="955"/>
      <c r="AT63" s="955"/>
      <c r="AU63" s="955">
        <v>608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530</v>
      </c>
      <c r="AQ68" s="978"/>
      <c r="AR68" s="978"/>
      <c r="AS68" s="978"/>
      <c r="AT68" s="978"/>
      <c r="AU68" s="978" t="s">
        <v>530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2162</v>
      </c>
      <c r="R69" s="967"/>
      <c r="S69" s="967"/>
      <c r="T69" s="967"/>
      <c r="U69" s="967"/>
      <c r="V69" s="967">
        <v>2158</v>
      </c>
      <c r="W69" s="967"/>
      <c r="X69" s="967"/>
      <c r="Y69" s="967"/>
      <c r="Z69" s="967"/>
      <c r="AA69" s="967">
        <v>3</v>
      </c>
      <c r="AB69" s="967"/>
      <c r="AC69" s="967"/>
      <c r="AD69" s="967"/>
      <c r="AE69" s="967"/>
      <c r="AF69" s="967">
        <v>3</v>
      </c>
      <c r="AG69" s="967"/>
      <c r="AH69" s="967"/>
      <c r="AI69" s="967"/>
      <c r="AJ69" s="967"/>
      <c r="AK69" s="967">
        <v>3</v>
      </c>
      <c r="AL69" s="967"/>
      <c r="AM69" s="967"/>
      <c r="AN69" s="967"/>
      <c r="AO69" s="967"/>
      <c r="AP69" s="967" t="s">
        <v>530</v>
      </c>
      <c r="AQ69" s="967"/>
      <c r="AR69" s="967"/>
      <c r="AS69" s="967"/>
      <c r="AT69" s="967"/>
      <c r="AU69" s="967" t="s">
        <v>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270300</v>
      </c>
      <c r="R70" s="967"/>
      <c r="S70" s="967"/>
      <c r="T70" s="967"/>
      <c r="U70" s="967"/>
      <c r="V70" s="967">
        <v>259535</v>
      </c>
      <c r="W70" s="967"/>
      <c r="X70" s="967"/>
      <c r="Y70" s="967"/>
      <c r="Z70" s="967"/>
      <c r="AA70" s="967">
        <v>10765</v>
      </c>
      <c r="AB70" s="967"/>
      <c r="AC70" s="967"/>
      <c r="AD70" s="967"/>
      <c r="AE70" s="967"/>
      <c r="AF70" s="967">
        <v>10765</v>
      </c>
      <c r="AG70" s="967"/>
      <c r="AH70" s="967"/>
      <c r="AI70" s="967"/>
      <c r="AJ70" s="967"/>
      <c r="AK70" s="967">
        <v>3923</v>
      </c>
      <c r="AL70" s="967"/>
      <c r="AM70" s="967"/>
      <c r="AN70" s="967"/>
      <c r="AO70" s="967"/>
      <c r="AP70" s="967" t="s">
        <v>530</v>
      </c>
      <c r="AQ70" s="967"/>
      <c r="AR70" s="967"/>
      <c r="AS70" s="967"/>
      <c r="AT70" s="967"/>
      <c r="AU70" s="967" t="s">
        <v>530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436</v>
      </c>
      <c r="R71" s="967"/>
      <c r="S71" s="967"/>
      <c r="T71" s="967"/>
      <c r="U71" s="967"/>
      <c r="V71" s="967">
        <v>400</v>
      </c>
      <c r="W71" s="967"/>
      <c r="X71" s="967"/>
      <c r="Y71" s="967"/>
      <c r="Z71" s="967"/>
      <c r="AA71" s="967">
        <v>36</v>
      </c>
      <c r="AB71" s="967"/>
      <c r="AC71" s="967"/>
      <c r="AD71" s="967"/>
      <c r="AE71" s="967"/>
      <c r="AF71" s="967">
        <v>36</v>
      </c>
      <c r="AG71" s="967"/>
      <c r="AH71" s="967"/>
      <c r="AI71" s="967"/>
      <c r="AJ71" s="967"/>
      <c r="AK71" s="967">
        <v>15</v>
      </c>
      <c r="AL71" s="967"/>
      <c r="AM71" s="967"/>
      <c r="AN71" s="967"/>
      <c r="AO71" s="967"/>
      <c r="AP71" s="967" t="s">
        <v>530</v>
      </c>
      <c r="AQ71" s="967"/>
      <c r="AR71" s="967"/>
      <c r="AS71" s="967"/>
      <c r="AT71" s="967"/>
      <c r="AU71" s="967" t="s">
        <v>530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1857</v>
      </c>
      <c r="R72" s="967"/>
      <c r="S72" s="967"/>
      <c r="T72" s="967"/>
      <c r="U72" s="967"/>
      <c r="V72" s="967">
        <v>1834</v>
      </c>
      <c r="W72" s="967"/>
      <c r="X72" s="967"/>
      <c r="Y72" s="967"/>
      <c r="Z72" s="967"/>
      <c r="AA72" s="967">
        <v>24</v>
      </c>
      <c r="AB72" s="967"/>
      <c r="AC72" s="967"/>
      <c r="AD72" s="967"/>
      <c r="AE72" s="967"/>
      <c r="AF72" s="967">
        <v>24</v>
      </c>
      <c r="AG72" s="967"/>
      <c r="AH72" s="967"/>
      <c r="AI72" s="967"/>
      <c r="AJ72" s="967"/>
      <c r="AK72" s="967">
        <v>4</v>
      </c>
      <c r="AL72" s="967"/>
      <c r="AM72" s="967"/>
      <c r="AN72" s="967"/>
      <c r="AO72" s="967"/>
      <c r="AP72" s="967">
        <v>4</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63</v>
      </c>
      <c r="R73" s="967"/>
      <c r="S73" s="967"/>
      <c r="T73" s="967"/>
      <c r="U73" s="967"/>
      <c r="V73" s="967">
        <v>59</v>
      </c>
      <c r="W73" s="967"/>
      <c r="X73" s="967"/>
      <c r="Y73" s="967"/>
      <c r="Z73" s="967"/>
      <c r="AA73" s="967">
        <v>4</v>
      </c>
      <c r="AB73" s="967"/>
      <c r="AC73" s="967"/>
      <c r="AD73" s="967"/>
      <c r="AE73" s="967"/>
      <c r="AF73" s="967">
        <v>4</v>
      </c>
      <c r="AG73" s="967"/>
      <c r="AH73" s="967"/>
      <c r="AI73" s="967"/>
      <c r="AJ73" s="967"/>
      <c r="AK73" s="967">
        <v>1</v>
      </c>
      <c r="AL73" s="967"/>
      <c r="AM73" s="967"/>
      <c r="AN73" s="967"/>
      <c r="AO73" s="967"/>
      <c r="AP73" s="967" t="s">
        <v>530</v>
      </c>
      <c r="AQ73" s="967"/>
      <c r="AR73" s="967"/>
      <c r="AS73" s="967"/>
      <c r="AT73" s="967"/>
      <c r="AU73" s="967" t="s">
        <v>530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176</v>
      </c>
      <c r="R74" s="967"/>
      <c r="S74" s="967"/>
      <c r="T74" s="967"/>
      <c r="U74" s="967"/>
      <c r="V74" s="967">
        <v>179</v>
      </c>
      <c r="W74" s="967"/>
      <c r="X74" s="967"/>
      <c r="Y74" s="967"/>
      <c r="Z74" s="967"/>
      <c r="AA74" s="967">
        <v>-3</v>
      </c>
      <c r="AB74" s="967"/>
      <c r="AC74" s="967"/>
      <c r="AD74" s="967"/>
      <c r="AE74" s="967"/>
      <c r="AF74" s="967">
        <v>-52</v>
      </c>
      <c r="AG74" s="967"/>
      <c r="AH74" s="967"/>
      <c r="AI74" s="967"/>
      <c r="AJ74" s="967"/>
      <c r="AK74" s="967">
        <v>24</v>
      </c>
      <c r="AL74" s="967"/>
      <c r="AM74" s="967"/>
      <c r="AN74" s="967"/>
      <c r="AO74" s="967"/>
      <c r="AP74" s="967" t="s">
        <v>530</v>
      </c>
      <c r="AQ74" s="967"/>
      <c r="AR74" s="967"/>
      <c r="AS74" s="967"/>
      <c r="AT74" s="967"/>
      <c r="AU74" s="967" t="s">
        <v>530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812</v>
      </c>
      <c r="R75" s="975"/>
      <c r="S75" s="975"/>
      <c r="T75" s="975"/>
      <c r="U75" s="976"/>
      <c r="V75" s="977">
        <v>802</v>
      </c>
      <c r="W75" s="975"/>
      <c r="X75" s="975"/>
      <c r="Y75" s="975"/>
      <c r="Z75" s="976"/>
      <c r="AA75" s="977">
        <v>11</v>
      </c>
      <c r="AB75" s="975"/>
      <c r="AC75" s="975"/>
      <c r="AD75" s="975"/>
      <c r="AE75" s="976"/>
      <c r="AF75" s="977">
        <v>11</v>
      </c>
      <c r="AG75" s="975"/>
      <c r="AH75" s="975"/>
      <c r="AI75" s="975"/>
      <c r="AJ75" s="976"/>
      <c r="AK75" s="977" t="s">
        <v>530</v>
      </c>
      <c r="AL75" s="975"/>
      <c r="AM75" s="975"/>
      <c r="AN75" s="975"/>
      <c r="AO75" s="976"/>
      <c r="AP75" s="977">
        <v>738</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SUM(AF68:AF75)</f>
        <v>11217</v>
      </c>
      <c r="AG88" s="955"/>
      <c r="AH88" s="955"/>
      <c r="AI88" s="955"/>
      <c r="AJ88" s="955"/>
      <c r="AK88" s="959"/>
      <c r="AL88" s="959"/>
      <c r="AM88" s="959"/>
      <c r="AN88" s="959"/>
      <c r="AO88" s="959"/>
      <c r="AP88" s="955">
        <f>SUM(AP68:AP75)</f>
        <v>742</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498891</v>
      </c>
      <c r="AB110" s="873"/>
      <c r="AC110" s="873"/>
      <c r="AD110" s="873"/>
      <c r="AE110" s="874"/>
      <c r="AF110" s="875">
        <v>461639</v>
      </c>
      <c r="AG110" s="873"/>
      <c r="AH110" s="873"/>
      <c r="AI110" s="873"/>
      <c r="AJ110" s="874"/>
      <c r="AK110" s="875">
        <v>443588</v>
      </c>
      <c r="AL110" s="873"/>
      <c r="AM110" s="873"/>
      <c r="AN110" s="873"/>
      <c r="AO110" s="874"/>
      <c r="AP110" s="876">
        <v>34.200000000000003</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3407460</v>
      </c>
      <c r="BR110" s="800"/>
      <c r="BS110" s="800"/>
      <c r="BT110" s="800"/>
      <c r="BU110" s="800"/>
      <c r="BV110" s="800">
        <v>3190662</v>
      </c>
      <c r="BW110" s="800"/>
      <c r="BX110" s="800"/>
      <c r="BY110" s="800"/>
      <c r="BZ110" s="800"/>
      <c r="CA110" s="800">
        <v>3137828</v>
      </c>
      <c r="CB110" s="800"/>
      <c r="CC110" s="800"/>
      <c r="CD110" s="800"/>
      <c r="CE110" s="800"/>
      <c r="CF110" s="861">
        <v>242.1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644424</v>
      </c>
      <c r="BR112" s="771"/>
      <c r="BS112" s="771"/>
      <c r="BT112" s="771"/>
      <c r="BU112" s="771"/>
      <c r="BV112" s="771">
        <v>616795</v>
      </c>
      <c r="BW112" s="771"/>
      <c r="BX112" s="771"/>
      <c r="BY112" s="771"/>
      <c r="BZ112" s="771"/>
      <c r="CA112" s="771">
        <v>607658</v>
      </c>
      <c r="CB112" s="771"/>
      <c r="CC112" s="771"/>
      <c r="CD112" s="771"/>
      <c r="CE112" s="771"/>
      <c r="CF112" s="848">
        <v>46.9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66539</v>
      </c>
      <c r="AB113" s="909"/>
      <c r="AC113" s="909"/>
      <c r="AD113" s="909"/>
      <c r="AE113" s="910"/>
      <c r="AF113" s="911">
        <v>58261</v>
      </c>
      <c r="AG113" s="909"/>
      <c r="AH113" s="909"/>
      <c r="AI113" s="909"/>
      <c r="AJ113" s="910"/>
      <c r="AK113" s="911">
        <v>50696</v>
      </c>
      <c r="AL113" s="909"/>
      <c r="AM113" s="909"/>
      <c r="AN113" s="909"/>
      <c r="AO113" s="910"/>
      <c r="AP113" s="912">
        <v>3.9</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12926</v>
      </c>
      <c r="BR113" s="771"/>
      <c r="BS113" s="771"/>
      <c r="BT113" s="771"/>
      <c r="BU113" s="771"/>
      <c r="BV113" s="771">
        <v>5391</v>
      </c>
      <c r="BW113" s="771"/>
      <c r="BX113" s="771"/>
      <c r="BY113" s="771"/>
      <c r="BZ113" s="771"/>
      <c r="CA113" s="771">
        <v>273</v>
      </c>
      <c r="CB113" s="771"/>
      <c r="CC113" s="771"/>
      <c r="CD113" s="771"/>
      <c r="CE113" s="771"/>
      <c r="CF113" s="848">
        <v>0</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2648</v>
      </c>
      <c r="AB114" s="784"/>
      <c r="AC114" s="784"/>
      <c r="AD114" s="784"/>
      <c r="AE114" s="785"/>
      <c r="AF114" s="786">
        <v>2686</v>
      </c>
      <c r="AG114" s="784"/>
      <c r="AH114" s="784"/>
      <c r="AI114" s="784"/>
      <c r="AJ114" s="785"/>
      <c r="AK114" s="786">
        <v>2746</v>
      </c>
      <c r="AL114" s="784"/>
      <c r="AM114" s="784"/>
      <c r="AN114" s="784"/>
      <c r="AO114" s="785"/>
      <c r="AP114" s="754">
        <v>0.2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356309</v>
      </c>
      <c r="BR114" s="771"/>
      <c r="BS114" s="771"/>
      <c r="BT114" s="771"/>
      <c r="BU114" s="771"/>
      <c r="BV114" s="771">
        <v>288734</v>
      </c>
      <c r="BW114" s="771"/>
      <c r="BX114" s="771"/>
      <c r="BY114" s="771"/>
      <c r="BZ114" s="771"/>
      <c r="CA114" s="771">
        <v>220528</v>
      </c>
      <c r="CB114" s="771"/>
      <c r="CC114" s="771"/>
      <c r="CD114" s="771"/>
      <c r="CE114" s="771"/>
      <c r="CF114" s="848">
        <v>17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568078</v>
      </c>
      <c r="AB117" s="895"/>
      <c r="AC117" s="895"/>
      <c r="AD117" s="895"/>
      <c r="AE117" s="896"/>
      <c r="AF117" s="898">
        <v>522586</v>
      </c>
      <c r="AG117" s="895"/>
      <c r="AH117" s="895"/>
      <c r="AI117" s="895"/>
      <c r="AJ117" s="896"/>
      <c r="AK117" s="898">
        <v>497030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v>148</v>
      </c>
      <c r="BR117" s="858"/>
      <c r="BS117" s="858"/>
      <c r="BT117" s="858"/>
      <c r="BU117" s="858"/>
      <c r="BV117" s="858" t="s">
        <v>110</v>
      </c>
      <c r="BW117" s="858"/>
      <c r="BX117" s="858"/>
      <c r="BY117" s="858"/>
      <c r="BZ117" s="858"/>
      <c r="CA117" s="858">
        <v>217</v>
      </c>
      <c r="CB117" s="858"/>
      <c r="CC117" s="858"/>
      <c r="CD117" s="858"/>
      <c r="CE117" s="858"/>
      <c r="CF117" s="848">
        <v>0</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4421267</v>
      </c>
      <c r="BR118" s="858"/>
      <c r="BS118" s="858"/>
      <c r="BT118" s="858"/>
      <c r="BU118" s="858"/>
      <c r="BV118" s="858">
        <v>4101582</v>
      </c>
      <c r="BW118" s="858"/>
      <c r="BX118" s="858"/>
      <c r="BY118" s="858"/>
      <c r="BZ118" s="858"/>
      <c r="CA118" s="858">
        <v>3966504</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1118610</v>
      </c>
      <c r="BR119" s="800"/>
      <c r="BS119" s="800"/>
      <c r="BT119" s="800"/>
      <c r="BU119" s="800"/>
      <c r="BV119" s="800">
        <v>1215292</v>
      </c>
      <c r="BW119" s="800"/>
      <c r="BX119" s="800"/>
      <c r="BY119" s="800"/>
      <c r="BZ119" s="800"/>
      <c r="CA119" s="800">
        <v>1241937</v>
      </c>
      <c r="CB119" s="800"/>
      <c r="CC119" s="800"/>
      <c r="CD119" s="800"/>
      <c r="CE119" s="800"/>
      <c r="CF119" s="861">
        <v>95.8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232108</v>
      </c>
      <c r="BR120" s="771"/>
      <c r="BS120" s="771"/>
      <c r="BT120" s="771"/>
      <c r="BU120" s="771"/>
      <c r="BV120" s="771">
        <v>187578</v>
      </c>
      <c r="BW120" s="771"/>
      <c r="BX120" s="771"/>
      <c r="BY120" s="771"/>
      <c r="BZ120" s="771"/>
      <c r="CA120" s="771">
        <v>146760</v>
      </c>
      <c r="CB120" s="771"/>
      <c r="CC120" s="771"/>
      <c r="CD120" s="771"/>
      <c r="CE120" s="771"/>
      <c r="CF120" s="848">
        <v>11.3</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317869</v>
      </c>
      <c r="DH120" s="800"/>
      <c r="DI120" s="800"/>
      <c r="DJ120" s="800"/>
      <c r="DK120" s="800"/>
      <c r="DL120" s="800">
        <v>313102</v>
      </c>
      <c r="DM120" s="800"/>
      <c r="DN120" s="800"/>
      <c r="DO120" s="800"/>
      <c r="DP120" s="800"/>
      <c r="DQ120" s="800">
        <v>319754</v>
      </c>
      <c r="DR120" s="800"/>
      <c r="DS120" s="800"/>
      <c r="DT120" s="800"/>
      <c r="DU120" s="800"/>
      <c r="DV120" s="801">
        <v>24.7</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2845610</v>
      </c>
      <c r="BR121" s="858"/>
      <c r="BS121" s="858"/>
      <c r="BT121" s="858"/>
      <c r="BU121" s="858"/>
      <c r="BV121" s="858">
        <v>2727956</v>
      </c>
      <c r="BW121" s="858"/>
      <c r="BX121" s="858"/>
      <c r="BY121" s="858"/>
      <c r="BZ121" s="858"/>
      <c r="CA121" s="858">
        <v>2794172</v>
      </c>
      <c r="CB121" s="858"/>
      <c r="CC121" s="858"/>
      <c r="CD121" s="858"/>
      <c r="CE121" s="858"/>
      <c r="CF121" s="859">
        <v>215.5</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326209</v>
      </c>
      <c r="DH121" s="771"/>
      <c r="DI121" s="771"/>
      <c r="DJ121" s="771"/>
      <c r="DK121" s="771"/>
      <c r="DL121" s="771">
        <v>303421</v>
      </c>
      <c r="DM121" s="771"/>
      <c r="DN121" s="771"/>
      <c r="DO121" s="771"/>
      <c r="DP121" s="771"/>
      <c r="DQ121" s="771">
        <v>287688</v>
      </c>
      <c r="DR121" s="771"/>
      <c r="DS121" s="771"/>
      <c r="DT121" s="771"/>
      <c r="DU121" s="771"/>
      <c r="DV121" s="823">
        <v>22.2</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4196328</v>
      </c>
      <c r="BR122" s="840"/>
      <c r="BS122" s="840"/>
      <c r="BT122" s="840"/>
      <c r="BU122" s="840"/>
      <c r="BV122" s="840">
        <v>4130826</v>
      </c>
      <c r="BW122" s="840"/>
      <c r="BX122" s="840"/>
      <c r="BY122" s="840"/>
      <c r="BZ122" s="840"/>
      <c r="CA122" s="840">
        <v>4182869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16.399999999999999</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450</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23300</v>
      </c>
      <c r="AB128" s="724"/>
      <c r="AC128" s="724"/>
      <c r="AD128" s="724"/>
      <c r="AE128" s="725"/>
      <c r="AF128" s="726">
        <v>17415</v>
      </c>
      <c r="AG128" s="724"/>
      <c r="AH128" s="724"/>
      <c r="AI128" s="724"/>
      <c r="AJ128" s="725"/>
      <c r="AK128" s="726">
        <v>19003</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1733569</v>
      </c>
      <c r="AB129" s="784"/>
      <c r="AC129" s="784"/>
      <c r="AD129" s="784"/>
      <c r="AE129" s="785"/>
      <c r="AF129" s="786">
        <v>1688966</v>
      </c>
      <c r="AG129" s="784"/>
      <c r="AH129" s="784"/>
      <c r="AI129" s="784"/>
      <c r="AJ129" s="785"/>
      <c r="AK129" s="786">
        <v>1647179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362737</v>
      </c>
      <c r="AB130" s="784"/>
      <c r="AC130" s="784"/>
      <c r="AD130" s="784"/>
      <c r="AE130" s="785"/>
      <c r="AF130" s="786">
        <v>344536</v>
      </c>
      <c r="AG130" s="784"/>
      <c r="AH130" s="784"/>
      <c r="AI130" s="784"/>
      <c r="AJ130" s="785"/>
      <c r="AK130" s="786">
        <v>350866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1370832</v>
      </c>
      <c r="AB131" s="717"/>
      <c r="AC131" s="717"/>
      <c r="AD131" s="717"/>
      <c r="AE131" s="718"/>
      <c r="AF131" s="719">
        <v>1344430</v>
      </c>
      <c r="AG131" s="717"/>
      <c r="AH131" s="717"/>
      <c r="AI131" s="717"/>
      <c r="AJ131" s="718"/>
      <c r="AK131" s="719">
        <v>1296313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13.27959954</v>
      </c>
      <c r="AB132" s="740"/>
      <c r="AC132" s="740"/>
      <c r="AD132" s="740"/>
      <c r="AE132" s="741"/>
      <c r="AF132" s="742">
        <v>11.94818622</v>
      </c>
      <c r="AG132" s="740"/>
      <c r="AH132" s="740"/>
      <c r="AI132" s="740"/>
      <c r="AJ132" s="741"/>
      <c r="AK132" s="742">
        <v>9.8094364560000002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13.9</v>
      </c>
      <c r="AB133" s="749"/>
      <c r="AC133" s="749"/>
      <c r="AD133" s="749"/>
      <c r="AE133" s="750"/>
      <c r="AF133" s="748">
        <v>12.9</v>
      </c>
      <c r="AG133" s="749"/>
      <c r="AH133" s="749"/>
      <c r="AI133" s="749"/>
      <c r="AJ133" s="750"/>
      <c r="AK133" s="748">
        <v>11.6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529602</v>
      </c>
      <c r="L9" s="264">
        <v>322338</v>
      </c>
      <c r="M9" s="265">
        <v>198661</v>
      </c>
      <c r="N9" s="266">
        <v>62.3</v>
      </c>
    </row>
    <row r="10" spans="1:16">
      <c r="A10" s="248"/>
      <c r="B10" s="244"/>
      <c r="C10" s="244"/>
      <c r="D10" s="244"/>
      <c r="E10" s="244"/>
      <c r="F10" s="244"/>
      <c r="G10" s="1133" t="s">
        <v>472</v>
      </c>
      <c r="H10" s="1134"/>
      <c r="I10" s="1134"/>
      <c r="J10" s="1135"/>
      <c r="K10" s="267">
        <v>71292</v>
      </c>
      <c r="L10" s="268">
        <v>43391</v>
      </c>
      <c r="M10" s="269">
        <v>22571</v>
      </c>
      <c r="N10" s="270">
        <v>92.2</v>
      </c>
    </row>
    <row r="11" spans="1:16" ht="13.5" customHeight="1">
      <c r="A11" s="248"/>
      <c r="B11" s="244"/>
      <c r="C11" s="244"/>
      <c r="D11" s="244"/>
      <c r="E11" s="244"/>
      <c r="F11" s="244"/>
      <c r="G11" s="1133" t="s">
        <v>473</v>
      </c>
      <c r="H11" s="1134"/>
      <c r="I11" s="1134"/>
      <c r="J11" s="1135"/>
      <c r="K11" s="267">
        <v>66615</v>
      </c>
      <c r="L11" s="268">
        <v>40545</v>
      </c>
      <c r="M11" s="269">
        <v>24639</v>
      </c>
      <c r="N11" s="270">
        <v>64.599999999999994</v>
      </c>
    </row>
    <row r="12" spans="1:16" ht="13.5" customHeight="1">
      <c r="A12" s="248"/>
      <c r="B12" s="244"/>
      <c r="C12" s="244"/>
      <c r="D12" s="244"/>
      <c r="E12" s="244"/>
      <c r="F12" s="244"/>
      <c r="G12" s="1133" t="s">
        <v>474</v>
      </c>
      <c r="H12" s="1134"/>
      <c r="I12" s="1134"/>
      <c r="J12" s="1135"/>
      <c r="K12" s="267" t="s">
        <v>475</v>
      </c>
      <c r="L12" s="268" t="s">
        <v>475</v>
      </c>
      <c r="M12" s="269">
        <v>3341</v>
      </c>
      <c r="N12" s="270" t="s">
        <v>475</v>
      </c>
    </row>
    <row r="13" spans="1:16" ht="13.5" customHeight="1">
      <c r="A13" s="248"/>
      <c r="B13" s="244"/>
      <c r="C13" s="244"/>
      <c r="D13" s="244"/>
      <c r="E13" s="244"/>
      <c r="F13" s="244"/>
      <c r="G13" s="1133" t="s">
        <v>476</v>
      </c>
      <c r="H13" s="1134"/>
      <c r="I13" s="1134"/>
      <c r="J13" s="1135"/>
      <c r="K13" s="267" t="s">
        <v>475</v>
      </c>
      <c r="L13" s="268" t="s">
        <v>475</v>
      </c>
      <c r="M13" s="269" t="s">
        <v>475</v>
      </c>
      <c r="N13" s="270" t="s">
        <v>475</v>
      </c>
    </row>
    <row r="14" spans="1:16" ht="13.5" customHeight="1">
      <c r="A14" s="248"/>
      <c r="B14" s="244"/>
      <c r="C14" s="244"/>
      <c r="D14" s="244"/>
      <c r="E14" s="244"/>
      <c r="F14" s="244"/>
      <c r="G14" s="1133" t="s">
        <v>477</v>
      </c>
      <c r="H14" s="1134"/>
      <c r="I14" s="1134"/>
      <c r="J14" s="1135"/>
      <c r="K14" s="267">
        <v>42269</v>
      </c>
      <c r="L14" s="268">
        <v>25727</v>
      </c>
      <c r="M14" s="269">
        <v>9231</v>
      </c>
      <c r="N14" s="270">
        <v>178.7</v>
      </c>
    </row>
    <row r="15" spans="1:16" ht="13.5" customHeight="1">
      <c r="A15" s="248"/>
      <c r="B15" s="244"/>
      <c r="C15" s="244"/>
      <c r="D15" s="244"/>
      <c r="E15" s="244"/>
      <c r="F15" s="244"/>
      <c r="G15" s="1133" t="s">
        <v>478</v>
      </c>
      <c r="H15" s="1134"/>
      <c r="I15" s="1134"/>
      <c r="J15" s="1135"/>
      <c r="K15" s="267">
        <v>10183</v>
      </c>
      <c r="L15" s="268">
        <v>6198</v>
      </c>
      <c r="M15" s="269">
        <v>4542</v>
      </c>
      <c r="N15" s="270">
        <v>36.5</v>
      </c>
    </row>
    <row r="16" spans="1:16">
      <c r="A16" s="248"/>
      <c r="B16" s="244"/>
      <c r="C16" s="244"/>
      <c r="D16" s="244"/>
      <c r="E16" s="244"/>
      <c r="F16" s="244"/>
      <c r="G16" s="1136" t="s">
        <v>479</v>
      </c>
      <c r="H16" s="1137"/>
      <c r="I16" s="1137"/>
      <c r="J16" s="1138"/>
      <c r="K16" s="268">
        <v>-95514</v>
      </c>
      <c r="L16" s="268">
        <v>-58134</v>
      </c>
      <c r="M16" s="269">
        <v>-20623</v>
      </c>
      <c r="N16" s="270">
        <v>181.9</v>
      </c>
    </row>
    <row r="17" spans="1:16">
      <c r="A17" s="248"/>
      <c r="B17" s="244"/>
      <c r="C17" s="244"/>
      <c r="D17" s="244"/>
      <c r="E17" s="244"/>
      <c r="F17" s="244"/>
      <c r="G17" s="1136" t="s">
        <v>169</v>
      </c>
      <c r="H17" s="1137"/>
      <c r="I17" s="1137"/>
      <c r="J17" s="1138"/>
      <c r="K17" s="268">
        <v>624447</v>
      </c>
      <c r="L17" s="268">
        <v>380065</v>
      </c>
      <c r="M17" s="269">
        <v>242361</v>
      </c>
      <c r="N17" s="270">
        <v>56.8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31.04</v>
      </c>
      <c r="L21" s="281">
        <v>22.07</v>
      </c>
      <c r="M21" s="282">
        <v>8.9700000000000006</v>
      </c>
      <c r="N21" s="249"/>
      <c r="O21" s="283"/>
      <c r="P21" s="279"/>
    </row>
    <row r="22" spans="1:16" s="284" customFormat="1">
      <c r="A22" s="279"/>
      <c r="B22" s="249"/>
      <c r="C22" s="249"/>
      <c r="D22" s="249"/>
      <c r="E22" s="249"/>
      <c r="F22" s="249"/>
      <c r="G22" s="1130" t="s">
        <v>485</v>
      </c>
      <c r="H22" s="1131"/>
      <c r="I22" s="1131"/>
      <c r="J22" s="1132"/>
      <c r="K22" s="285">
        <v>91.9</v>
      </c>
      <c r="L22" s="286">
        <v>93.5</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443588</v>
      </c>
      <c r="L32" s="294">
        <v>269987</v>
      </c>
      <c r="M32" s="295">
        <v>131612</v>
      </c>
      <c r="N32" s="296">
        <v>105.1</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41</v>
      </c>
      <c r="N34" s="296" t="s">
        <v>475</v>
      </c>
    </row>
    <row r="35" spans="1:16" ht="27" customHeight="1">
      <c r="A35" s="248"/>
      <c r="B35" s="244"/>
      <c r="C35" s="244"/>
      <c r="D35" s="244"/>
      <c r="E35" s="244"/>
      <c r="F35" s="244"/>
      <c r="G35" s="1121" t="s">
        <v>491</v>
      </c>
      <c r="H35" s="1122"/>
      <c r="I35" s="1122"/>
      <c r="J35" s="1123"/>
      <c r="K35" s="294">
        <v>50696</v>
      </c>
      <c r="L35" s="294">
        <v>30856</v>
      </c>
      <c r="M35" s="295">
        <v>31555</v>
      </c>
      <c r="N35" s="296">
        <v>-2.2000000000000002</v>
      </c>
    </row>
    <row r="36" spans="1:16" ht="27" customHeight="1">
      <c r="A36" s="248"/>
      <c r="B36" s="244"/>
      <c r="C36" s="244"/>
      <c r="D36" s="244"/>
      <c r="E36" s="244"/>
      <c r="F36" s="244"/>
      <c r="G36" s="1121" t="s">
        <v>492</v>
      </c>
      <c r="H36" s="1122"/>
      <c r="I36" s="1122"/>
      <c r="J36" s="1123"/>
      <c r="K36" s="294">
        <v>2746</v>
      </c>
      <c r="L36" s="294">
        <v>1671</v>
      </c>
      <c r="M36" s="295">
        <v>5720</v>
      </c>
      <c r="N36" s="296">
        <v>-70.8</v>
      </c>
    </row>
    <row r="37" spans="1:16" ht="13.5" customHeight="1">
      <c r="A37" s="248"/>
      <c r="B37" s="244"/>
      <c r="C37" s="244"/>
      <c r="D37" s="244"/>
      <c r="E37" s="244"/>
      <c r="F37" s="244"/>
      <c r="G37" s="1121" t="s">
        <v>493</v>
      </c>
      <c r="H37" s="1122"/>
      <c r="I37" s="1122"/>
      <c r="J37" s="1123"/>
      <c r="K37" s="294" t="s">
        <v>475</v>
      </c>
      <c r="L37" s="294" t="s">
        <v>475</v>
      </c>
      <c r="M37" s="295">
        <v>1648</v>
      </c>
      <c r="N37" s="296" t="s">
        <v>475</v>
      </c>
    </row>
    <row r="38" spans="1:16" ht="27" customHeight="1">
      <c r="A38" s="248"/>
      <c r="B38" s="244"/>
      <c r="C38" s="244"/>
      <c r="D38" s="244"/>
      <c r="E38" s="244"/>
      <c r="F38" s="244"/>
      <c r="G38" s="1124" t="s">
        <v>494</v>
      </c>
      <c r="H38" s="1125"/>
      <c r="I38" s="1125"/>
      <c r="J38" s="1126"/>
      <c r="K38" s="297" t="s">
        <v>475</v>
      </c>
      <c r="L38" s="297" t="s">
        <v>475</v>
      </c>
      <c r="M38" s="298">
        <v>64</v>
      </c>
      <c r="N38" s="299" t="s">
        <v>475</v>
      </c>
      <c r="O38" s="293"/>
    </row>
    <row r="39" spans="1:16">
      <c r="A39" s="248"/>
      <c r="B39" s="244"/>
      <c r="C39" s="244"/>
      <c r="D39" s="244"/>
      <c r="E39" s="244"/>
      <c r="F39" s="244"/>
      <c r="G39" s="1124" t="s">
        <v>495</v>
      </c>
      <c r="H39" s="1125"/>
      <c r="I39" s="1125"/>
      <c r="J39" s="1126"/>
      <c r="K39" s="300">
        <v>-19003</v>
      </c>
      <c r="L39" s="300">
        <v>-11566</v>
      </c>
      <c r="M39" s="301">
        <v>-9298</v>
      </c>
      <c r="N39" s="302">
        <v>24.4</v>
      </c>
      <c r="O39" s="293"/>
    </row>
    <row r="40" spans="1:16" ht="27" customHeight="1">
      <c r="A40" s="248"/>
      <c r="B40" s="244"/>
      <c r="C40" s="244"/>
      <c r="D40" s="244"/>
      <c r="E40" s="244"/>
      <c r="F40" s="244"/>
      <c r="G40" s="1121" t="s">
        <v>496</v>
      </c>
      <c r="H40" s="1122"/>
      <c r="I40" s="1122"/>
      <c r="J40" s="1123"/>
      <c r="K40" s="300">
        <v>-350866</v>
      </c>
      <c r="L40" s="300">
        <v>-213552</v>
      </c>
      <c r="M40" s="301">
        <v>-121787</v>
      </c>
      <c r="N40" s="302">
        <v>75.3</v>
      </c>
      <c r="O40" s="293"/>
    </row>
    <row r="41" spans="1:16">
      <c r="A41" s="248"/>
      <c r="B41" s="244"/>
      <c r="C41" s="244"/>
      <c r="D41" s="244"/>
      <c r="E41" s="244"/>
      <c r="F41" s="244"/>
      <c r="G41" s="1127" t="s">
        <v>280</v>
      </c>
      <c r="H41" s="1128"/>
      <c r="I41" s="1128"/>
      <c r="J41" s="1129"/>
      <c r="K41" s="294">
        <v>127161</v>
      </c>
      <c r="L41" s="300">
        <v>77396</v>
      </c>
      <c r="M41" s="301">
        <v>39554</v>
      </c>
      <c r="N41" s="302">
        <v>95.7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667493</v>
      </c>
      <c r="J51" s="320">
        <v>382298</v>
      </c>
      <c r="K51" s="321">
        <v>-17</v>
      </c>
      <c r="L51" s="322">
        <v>325581</v>
      </c>
      <c r="M51" s="323">
        <v>11.5</v>
      </c>
      <c r="N51" s="324">
        <v>-28.5</v>
      </c>
    </row>
    <row r="52" spans="1:14">
      <c r="A52" s="248"/>
      <c r="B52" s="244"/>
      <c r="C52" s="244"/>
      <c r="D52" s="244"/>
      <c r="E52" s="244"/>
      <c r="F52" s="244"/>
      <c r="G52" s="325"/>
      <c r="H52" s="326" t="s">
        <v>507</v>
      </c>
      <c r="I52" s="327">
        <v>465359</v>
      </c>
      <c r="J52" s="328">
        <v>266529</v>
      </c>
      <c r="K52" s="329">
        <v>-0.2</v>
      </c>
      <c r="L52" s="330">
        <v>165116</v>
      </c>
      <c r="M52" s="331">
        <v>0.9</v>
      </c>
      <c r="N52" s="332">
        <v>-1.1000000000000001</v>
      </c>
    </row>
    <row r="53" spans="1:14">
      <c r="A53" s="248"/>
      <c r="B53" s="244"/>
      <c r="C53" s="244"/>
      <c r="D53" s="244"/>
      <c r="E53" s="244"/>
      <c r="F53" s="244"/>
      <c r="G53" s="310" t="s">
        <v>508</v>
      </c>
      <c r="H53" s="311"/>
      <c r="I53" s="319">
        <v>403536</v>
      </c>
      <c r="J53" s="320">
        <v>240343</v>
      </c>
      <c r="K53" s="321">
        <v>-37.1</v>
      </c>
      <c r="L53" s="322">
        <v>203567</v>
      </c>
      <c r="M53" s="323">
        <v>-37.5</v>
      </c>
      <c r="N53" s="324">
        <v>0.4</v>
      </c>
    </row>
    <row r="54" spans="1:14">
      <c r="A54" s="248"/>
      <c r="B54" s="244"/>
      <c r="C54" s="244"/>
      <c r="D54" s="244"/>
      <c r="E54" s="244"/>
      <c r="F54" s="244"/>
      <c r="G54" s="325"/>
      <c r="H54" s="326" t="s">
        <v>507</v>
      </c>
      <c r="I54" s="327">
        <v>208401</v>
      </c>
      <c r="J54" s="328">
        <v>124122</v>
      </c>
      <c r="K54" s="329">
        <v>-53.4</v>
      </c>
      <c r="L54" s="330">
        <v>121137</v>
      </c>
      <c r="M54" s="331">
        <v>-26.6</v>
      </c>
      <c r="N54" s="332">
        <v>-26.8</v>
      </c>
    </row>
    <row r="55" spans="1:14">
      <c r="A55" s="248"/>
      <c r="B55" s="244"/>
      <c r="C55" s="244"/>
      <c r="D55" s="244"/>
      <c r="E55" s="244"/>
      <c r="F55" s="244"/>
      <c r="G55" s="310" t="s">
        <v>509</v>
      </c>
      <c r="H55" s="311"/>
      <c r="I55" s="319">
        <v>375285</v>
      </c>
      <c r="J55" s="320">
        <v>228414</v>
      </c>
      <c r="K55" s="321">
        <v>-5</v>
      </c>
      <c r="L55" s="322">
        <v>185018</v>
      </c>
      <c r="M55" s="323">
        <v>-9.1</v>
      </c>
      <c r="N55" s="324">
        <v>4.0999999999999996</v>
      </c>
    </row>
    <row r="56" spans="1:14">
      <c r="A56" s="248"/>
      <c r="B56" s="244"/>
      <c r="C56" s="244"/>
      <c r="D56" s="244"/>
      <c r="E56" s="244"/>
      <c r="F56" s="244"/>
      <c r="G56" s="325"/>
      <c r="H56" s="326" t="s">
        <v>507</v>
      </c>
      <c r="I56" s="327">
        <v>110818</v>
      </c>
      <c r="J56" s="328">
        <v>67449</v>
      </c>
      <c r="K56" s="329">
        <v>-45.7</v>
      </c>
      <c r="L56" s="330">
        <v>95064</v>
      </c>
      <c r="M56" s="331">
        <v>-21.5</v>
      </c>
      <c r="N56" s="332">
        <v>-24.2</v>
      </c>
    </row>
    <row r="57" spans="1:14">
      <c r="A57" s="248"/>
      <c r="B57" s="244"/>
      <c r="C57" s="244"/>
      <c r="D57" s="244"/>
      <c r="E57" s="244"/>
      <c r="F57" s="244"/>
      <c r="G57" s="310" t="s">
        <v>510</v>
      </c>
      <c r="H57" s="311"/>
      <c r="I57" s="319">
        <v>457224</v>
      </c>
      <c r="J57" s="320">
        <v>277105</v>
      </c>
      <c r="K57" s="321">
        <v>21.3</v>
      </c>
      <c r="L57" s="322">
        <v>238802</v>
      </c>
      <c r="M57" s="323">
        <v>29.1</v>
      </c>
      <c r="N57" s="324">
        <v>-7.8</v>
      </c>
    </row>
    <row r="58" spans="1:14">
      <c r="A58" s="248"/>
      <c r="B58" s="244"/>
      <c r="C58" s="244"/>
      <c r="D58" s="244"/>
      <c r="E58" s="244"/>
      <c r="F58" s="244"/>
      <c r="G58" s="325"/>
      <c r="H58" s="326" t="s">
        <v>507</v>
      </c>
      <c r="I58" s="327">
        <v>104997</v>
      </c>
      <c r="J58" s="328">
        <v>63635</v>
      </c>
      <c r="K58" s="329">
        <v>-5.7</v>
      </c>
      <c r="L58" s="330">
        <v>128562</v>
      </c>
      <c r="M58" s="331">
        <v>35.200000000000003</v>
      </c>
      <c r="N58" s="332">
        <v>-40.9</v>
      </c>
    </row>
    <row r="59" spans="1:14">
      <c r="A59" s="248"/>
      <c r="B59" s="244"/>
      <c r="C59" s="244"/>
      <c r="D59" s="244"/>
      <c r="E59" s="244"/>
      <c r="F59" s="244"/>
      <c r="G59" s="310" t="s">
        <v>511</v>
      </c>
      <c r="H59" s="311"/>
      <c r="I59" s="319">
        <v>941481</v>
      </c>
      <c r="J59" s="320">
        <v>573026</v>
      </c>
      <c r="K59" s="321">
        <v>106.8</v>
      </c>
      <c r="L59" s="322">
        <v>288550</v>
      </c>
      <c r="M59" s="323">
        <v>20.8</v>
      </c>
      <c r="N59" s="324">
        <v>86</v>
      </c>
    </row>
    <row r="60" spans="1:14">
      <c r="A60" s="248"/>
      <c r="B60" s="244"/>
      <c r="C60" s="244"/>
      <c r="D60" s="244"/>
      <c r="E60" s="244"/>
      <c r="F60" s="244"/>
      <c r="G60" s="325"/>
      <c r="H60" s="326" t="s">
        <v>507</v>
      </c>
      <c r="I60" s="333">
        <v>112769</v>
      </c>
      <c r="J60" s="328">
        <v>68636</v>
      </c>
      <c r="K60" s="329">
        <v>7.9</v>
      </c>
      <c r="L60" s="330">
        <v>141525</v>
      </c>
      <c r="M60" s="331">
        <v>10.1</v>
      </c>
      <c r="N60" s="332">
        <v>-2.2000000000000002</v>
      </c>
    </row>
    <row r="61" spans="1:14">
      <c r="A61" s="248"/>
      <c r="B61" s="244"/>
      <c r="C61" s="244"/>
      <c r="D61" s="244"/>
      <c r="E61" s="244"/>
      <c r="F61" s="244"/>
      <c r="G61" s="310" t="s">
        <v>512</v>
      </c>
      <c r="H61" s="334"/>
      <c r="I61" s="335">
        <v>569004</v>
      </c>
      <c r="J61" s="336">
        <v>340237</v>
      </c>
      <c r="K61" s="337">
        <v>13.8</v>
      </c>
      <c r="L61" s="338">
        <v>248304</v>
      </c>
      <c r="M61" s="339">
        <v>3</v>
      </c>
      <c r="N61" s="324">
        <v>10.8</v>
      </c>
    </row>
    <row r="62" spans="1:14">
      <c r="A62" s="248"/>
      <c r="B62" s="244"/>
      <c r="C62" s="244"/>
      <c r="D62" s="244"/>
      <c r="E62" s="244"/>
      <c r="F62" s="244"/>
      <c r="G62" s="325"/>
      <c r="H62" s="326" t="s">
        <v>507</v>
      </c>
      <c r="I62" s="327">
        <v>200469</v>
      </c>
      <c r="J62" s="328">
        <v>118074</v>
      </c>
      <c r="K62" s="329">
        <v>-19.399999999999999</v>
      </c>
      <c r="L62" s="330">
        <v>130281</v>
      </c>
      <c r="M62" s="331">
        <v>-0.4</v>
      </c>
      <c r="N62" s="332">
        <v>-19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13.15</v>
      </c>
      <c r="G47" s="12">
        <v>19.77</v>
      </c>
      <c r="H47" s="12">
        <v>21.46</v>
      </c>
      <c r="I47" s="12">
        <v>26.91</v>
      </c>
      <c r="J47" s="13">
        <v>28.1</v>
      </c>
    </row>
    <row r="48" spans="2:10" ht="57.75" customHeight="1">
      <c r="B48" s="14"/>
      <c r="C48" s="1141" t="s">
        <v>4</v>
      </c>
      <c r="D48" s="1141"/>
      <c r="E48" s="1142"/>
      <c r="F48" s="15">
        <v>2.5099999999999998</v>
      </c>
      <c r="G48" s="16">
        <v>3.57</v>
      </c>
      <c r="H48" s="16">
        <v>3.51</v>
      </c>
      <c r="I48" s="16">
        <v>4.43</v>
      </c>
      <c r="J48" s="17">
        <v>4.32</v>
      </c>
    </row>
    <row r="49" spans="2:10" ht="57.75" customHeight="1" thickBot="1">
      <c r="B49" s="18"/>
      <c r="C49" s="1143" t="s">
        <v>5</v>
      </c>
      <c r="D49" s="1143"/>
      <c r="E49" s="1144"/>
      <c r="F49" s="19">
        <v>3.83</v>
      </c>
      <c r="G49" s="20">
        <v>8.9600000000000009</v>
      </c>
      <c r="H49" s="20">
        <v>1.82</v>
      </c>
      <c r="I49" s="20">
        <v>5.71</v>
      </c>
      <c r="J49" s="21">
        <v>1.97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2.5</v>
      </c>
      <c r="G34" s="33">
        <v>3.57</v>
      </c>
      <c r="H34" s="33">
        <v>3.51</v>
      </c>
      <c r="I34" s="33">
        <v>4.42</v>
      </c>
      <c r="J34" s="34">
        <v>4.3099999999999996</v>
      </c>
      <c r="K34" s="22"/>
      <c r="L34" s="22"/>
      <c r="M34" s="22"/>
      <c r="N34" s="22"/>
      <c r="O34" s="22"/>
      <c r="P34" s="22"/>
    </row>
    <row r="35" spans="1:16" ht="39" customHeight="1">
      <c r="A35" s="22"/>
      <c r="B35" s="35"/>
      <c r="C35" s="1145" t="s">
        <v>520</v>
      </c>
      <c r="D35" s="1146"/>
      <c r="E35" s="1147"/>
      <c r="F35" s="36">
        <v>0.06</v>
      </c>
      <c r="G35" s="37">
        <v>0.19</v>
      </c>
      <c r="H35" s="37">
        <v>0.1</v>
      </c>
      <c r="I35" s="37">
        <v>0.44</v>
      </c>
      <c r="J35" s="38">
        <v>1.59</v>
      </c>
      <c r="K35" s="22"/>
      <c r="L35" s="22"/>
      <c r="M35" s="22"/>
      <c r="N35" s="22"/>
      <c r="O35" s="22"/>
      <c r="P35" s="22"/>
    </row>
    <row r="36" spans="1:16" ht="39" customHeight="1">
      <c r="A36" s="22"/>
      <c r="B36" s="35"/>
      <c r="C36" s="1145" t="s">
        <v>521</v>
      </c>
      <c r="D36" s="1146"/>
      <c r="E36" s="1147"/>
      <c r="F36" s="36">
        <v>0.37</v>
      </c>
      <c r="G36" s="37">
        <v>0.32</v>
      </c>
      <c r="H36" s="37">
        <v>0.19</v>
      </c>
      <c r="I36" s="37">
        <v>0.57999999999999996</v>
      </c>
      <c r="J36" s="38">
        <v>0.65</v>
      </c>
      <c r="K36" s="22"/>
      <c r="L36" s="22"/>
      <c r="M36" s="22"/>
      <c r="N36" s="22"/>
      <c r="O36" s="22"/>
      <c r="P36" s="22"/>
    </row>
    <row r="37" spans="1:16" ht="39" customHeight="1">
      <c r="A37" s="22"/>
      <c r="B37" s="35"/>
      <c r="C37" s="1145" t="s">
        <v>522</v>
      </c>
      <c r="D37" s="1146"/>
      <c r="E37" s="1147"/>
      <c r="F37" s="36">
        <v>0.21</v>
      </c>
      <c r="G37" s="37">
        <v>0.24</v>
      </c>
      <c r="H37" s="37">
        <v>0.15</v>
      </c>
      <c r="I37" s="37">
        <v>0.49</v>
      </c>
      <c r="J37" s="38">
        <v>0.47</v>
      </c>
      <c r="K37" s="22"/>
      <c r="L37" s="22"/>
      <c r="M37" s="22"/>
      <c r="N37" s="22"/>
      <c r="O37" s="22"/>
      <c r="P37" s="22"/>
    </row>
    <row r="38" spans="1:16" ht="39" customHeight="1">
      <c r="A38" s="22"/>
      <c r="B38" s="35"/>
      <c r="C38" s="1145" t="s">
        <v>523</v>
      </c>
      <c r="D38" s="1146"/>
      <c r="E38" s="1147"/>
      <c r="F38" s="36">
        <v>0.33</v>
      </c>
      <c r="G38" s="37">
        <v>0.33</v>
      </c>
      <c r="H38" s="37">
        <v>0.32</v>
      </c>
      <c r="I38" s="37">
        <v>0.32</v>
      </c>
      <c r="J38" s="38">
        <v>0.38</v>
      </c>
      <c r="K38" s="22"/>
      <c r="L38" s="22"/>
      <c r="M38" s="22"/>
      <c r="N38" s="22"/>
      <c r="O38" s="22"/>
      <c r="P38" s="22"/>
    </row>
    <row r="39" spans="1:16" ht="39" customHeight="1">
      <c r="A39" s="22"/>
      <c r="B39" s="35"/>
      <c r="C39" s="1145" t="s">
        <v>524</v>
      </c>
      <c r="D39" s="1146"/>
      <c r="E39" s="1147"/>
      <c r="F39" s="36">
        <v>0.12</v>
      </c>
      <c r="G39" s="37">
        <v>0.14000000000000001</v>
      </c>
      <c r="H39" s="37">
        <v>0.1</v>
      </c>
      <c r="I39" s="37">
        <v>0.16</v>
      </c>
      <c r="J39" s="38">
        <v>0.14000000000000001</v>
      </c>
      <c r="K39" s="22"/>
      <c r="L39" s="22"/>
      <c r="M39" s="22"/>
      <c r="N39" s="22"/>
      <c r="O39" s="22"/>
      <c r="P39" s="22"/>
    </row>
    <row r="40" spans="1:16" ht="39" customHeight="1">
      <c r="A40" s="22"/>
      <c r="B40" s="35"/>
      <c r="C40" s="1145" t="s">
        <v>525</v>
      </c>
      <c r="D40" s="1146"/>
      <c r="E40" s="1147"/>
      <c r="F40" s="36">
        <v>7.0000000000000007E-2</v>
      </c>
      <c r="G40" s="37">
        <v>0.08</v>
      </c>
      <c r="H40" s="37">
        <v>0.09</v>
      </c>
      <c r="I40" s="37">
        <v>0.13</v>
      </c>
      <c r="J40" s="38">
        <v>0.11</v>
      </c>
      <c r="K40" s="22"/>
      <c r="L40" s="22"/>
      <c r="M40" s="22"/>
      <c r="N40" s="22"/>
      <c r="O40" s="22"/>
      <c r="P40" s="22"/>
    </row>
    <row r="41" spans="1:16" ht="39" customHeight="1">
      <c r="A41" s="22"/>
      <c r="B41" s="35"/>
      <c r="C41" s="1145" t="s">
        <v>526</v>
      </c>
      <c r="D41" s="1146"/>
      <c r="E41" s="1147"/>
      <c r="F41" s="36">
        <v>0.06</v>
      </c>
      <c r="G41" s="37">
        <v>0.06</v>
      </c>
      <c r="H41" s="37">
        <v>0.06</v>
      </c>
      <c r="I41" s="37">
        <v>0.11</v>
      </c>
      <c r="J41" s="38">
        <v>0.05</v>
      </c>
      <c r="K41" s="22"/>
      <c r="L41" s="22"/>
      <c r="M41" s="22"/>
      <c r="N41" s="22"/>
      <c r="O41" s="22"/>
      <c r="P41" s="22"/>
    </row>
    <row r="42" spans="1:16" ht="39" customHeight="1">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580</v>
      </c>
      <c r="L45" s="60">
        <v>527</v>
      </c>
      <c r="M45" s="60">
        <v>499</v>
      </c>
      <c r="N45" s="60">
        <v>462</v>
      </c>
      <c r="O45" s="61">
        <v>444</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50</v>
      </c>
      <c r="L48" s="64">
        <v>53</v>
      </c>
      <c r="M48" s="64">
        <v>67</v>
      </c>
      <c r="N48" s="64">
        <v>58</v>
      </c>
      <c r="O48" s="65">
        <v>51</v>
      </c>
      <c r="P48" s="48"/>
      <c r="Q48" s="48"/>
      <c r="R48" s="48"/>
      <c r="S48" s="48"/>
      <c r="T48" s="48"/>
      <c r="U48" s="48"/>
    </row>
    <row r="49" spans="1:21" ht="30.75" customHeight="1">
      <c r="A49" s="48"/>
      <c r="B49" s="1163"/>
      <c r="C49" s="1164"/>
      <c r="D49" s="62"/>
      <c r="E49" s="1155" t="s">
        <v>16</v>
      </c>
      <c r="F49" s="1155"/>
      <c r="G49" s="1155"/>
      <c r="H49" s="1155"/>
      <c r="I49" s="1155"/>
      <c r="J49" s="1156"/>
      <c r="K49" s="63">
        <v>10</v>
      </c>
      <c r="L49" s="64">
        <v>6</v>
      </c>
      <c r="M49" s="64">
        <v>3</v>
      </c>
      <c r="N49" s="64">
        <v>3</v>
      </c>
      <c r="O49" s="65">
        <v>3</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430</v>
      </c>
      <c r="L52" s="64">
        <v>403</v>
      </c>
      <c r="M52" s="64">
        <v>385</v>
      </c>
      <c r="N52" s="64">
        <v>361</v>
      </c>
      <c r="O52" s="65">
        <v>370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210</v>
      </c>
      <c r="L53" s="69">
        <v>183</v>
      </c>
      <c r="M53" s="69">
        <v>184</v>
      </c>
      <c r="N53" s="69">
        <v>162</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3995</v>
      </c>
      <c r="J41" s="83">
        <v>3675</v>
      </c>
      <c r="K41" s="83">
        <v>3407</v>
      </c>
      <c r="L41" s="83">
        <v>3191</v>
      </c>
      <c r="M41" s="84">
        <v>3138</v>
      </c>
    </row>
    <row r="42" spans="2:13" ht="27.75" customHeight="1">
      <c r="B42" s="1171"/>
      <c r="C42" s="1172"/>
      <c r="D42" s="85"/>
      <c r="E42" s="1175" t="s">
        <v>26</v>
      </c>
      <c r="F42" s="1175"/>
      <c r="G42" s="1175"/>
      <c r="H42" s="1176"/>
      <c r="I42" s="86" t="s">
        <v>475</v>
      </c>
      <c r="J42" s="87" t="s">
        <v>475</v>
      </c>
      <c r="K42" s="87" t="s">
        <v>475</v>
      </c>
      <c r="L42" s="87" t="s">
        <v>475</v>
      </c>
      <c r="M42" s="88" t="s">
        <v>475</v>
      </c>
    </row>
    <row r="43" spans="2:13" ht="27.75" customHeight="1">
      <c r="B43" s="1171"/>
      <c r="C43" s="1172"/>
      <c r="D43" s="85"/>
      <c r="E43" s="1175" t="s">
        <v>27</v>
      </c>
      <c r="F43" s="1175"/>
      <c r="G43" s="1175"/>
      <c r="H43" s="1176"/>
      <c r="I43" s="86">
        <v>632</v>
      </c>
      <c r="J43" s="87">
        <v>644</v>
      </c>
      <c r="K43" s="87">
        <v>644</v>
      </c>
      <c r="L43" s="87">
        <v>617</v>
      </c>
      <c r="M43" s="88">
        <v>608</v>
      </c>
    </row>
    <row r="44" spans="2:13" ht="27.75" customHeight="1">
      <c r="B44" s="1171"/>
      <c r="C44" s="1172"/>
      <c r="D44" s="85"/>
      <c r="E44" s="1175" t="s">
        <v>28</v>
      </c>
      <c r="F44" s="1175"/>
      <c r="G44" s="1175"/>
      <c r="H44" s="1176"/>
      <c r="I44" s="86">
        <v>30</v>
      </c>
      <c r="J44" s="87">
        <v>20</v>
      </c>
      <c r="K44" s="87">
        <v>13</v>
      </c>
      <c r="L44" s="87">
        <v>5</v>
      </c>
      <c r="M44" s="88">
        <v>0</v>
      </c>
    </row>
    <row r="45" spans="2:13" ht="27.75" customHeight="1">
      <c r="B45" s="1171"/>
      <c r="C45" s="1172"/>
      <c r="D45" s="85"/>
      <c r="E45" s="1175" t="s">
        <v>29</v>
      </c>
      <c r="F45" s="1175"/>
      <c r="G45" s="1175"/>
      <c r="H45" s="1176"/>
      <c r="I45" s="86">
        <v>395</v>
      </c>
      <c r="J45" s="87">
        <v>352</v>
      </c>
      <c r="K45" s="87">
        <v>356</v>
      </c>
      <c r="L45" s="87">
        <v>289</v>
      </c>
      <c r="M45" s="88">
        <v>221</v>
      </c>
    </row>
    <row r="46" spans="2:13" ht="27.75" customHeight="1">
      <c r="B46" s="1171"/>
      <c r="C46" s="1172"/>
      <c r="D46" s="85"/>
      <c r="E46" s="1175" t="s">
        <v>30</v>
      </c>
      <c r="F46" s="1175"/>
      <c r="G46" s="1175"/>
      <c r="H46" s="1176"/>
      <c r="I46" s="86" t="s">
        <v>475</v>
      </c>
      <c r="J46" s="87" t="s">
        <v>475</v>
      </c>
      <c r="K46" s="87" t="s">
        <v>475</v>
      </c>
      <c r="L46" s="87" t="s">
        <v>475</v>
      </c>
      <c r="M46" s="88" t="s">
        <v>475</v>
      </c>
    </row>
    <row r="47" spans="2:13" ht="27.75" customHeight="1">
      <c r="B47" s="1171"/>
      <c r="C47" s="1172"/>
      <c r="D47" s="85"/>
      <c r="E47" s="1175" t="s">
        <v>31</v>
      </c>
      <c r="F47" s="1175"/>
      <c r="G47" s="1175"/>
      <c r="H47" s="1176"/>
      <c r="I47" s="86" t="s">
        <v>475</v>
      </c>
      <c r="J47" s="87" t="s">
        <v>475</v>
      </c>
      <c r="K47" s="87" t="s">
        <v>475</v>
      </c>
      <c r="L47" s="87" t="s">
        <v>475</v>
      </c>
      <c r="M47" s="88" t="s">
        <v>475</v>
      </c>
    </row>
    <row r="48" spans="2:13" ht="27.75" customHeight="1">
      <c r="B48" s="1173"/>
      <c r="C48" s="1174"/>
      <c r="D48" s="85"/>
      <c r="E48" s="1175" t="s">
        <v>32</v>
      </c>
      <c r="F48" s="1175"/>
      <c r="G48" s="1175"/>
      <c r="H48" s="1176"/>
      <c r="I48" s="86" t="s">
        <v>475</v>
      </c>
      <c r="J48" s="87" t="s">
        <v>475</v>
      </c>
      <c r="K48" s="87">
        <v>0</v>
      </c>
      <c r="L48" s="87" t="s">
        <v>475</v>
      </c>
      <c r="M48" s="88">
        <v>0</v>
      </c>
    </row>
    <row r="49" spans="2:13" ht="27.75" customHeight="1">
      <c r="B49" s="1169" t="s">
        <v>33</v>
      </c>
      <c r="C49" s="1170"/>
      <c r="D49" s="89"/>
      <c r="E49" s="1175" t="s">
        <v>34</v>
      </c>
      <c r="F49" s="1175"/>
      <c r="G49" s="1175"/>
      <c r="H49" s="1176"/>
      <c r="I49" s="86">
        <v>902</v>
      </c>
      <c r="J49" s="87">
        <v>1067</v>
      </c>
      <c r="K49" s="87">
        <v>1119</v>
      </c>
      <c r="L49" s="87">
        <v>1215</v>
      </c>
      <c r="M49" s="88">
        <v>1242</v>
      </c>
    </row>
    <row r="50" spans="2:13" ht="27.75" customHeight="1">
      <c r="B50" s="1171"/>
      <c r="C50" s="1172"/>
      <c r="D50" s="85"/>
      <c r="E50" s="1175" t="s">
        <v>35</v>
      </c>
      <c r="F50" s="1175"/>
      <c r="G50" s="1175"/>
      <c r="H50" s="1176"/>
      <c r="I50" s="86">
        <v>253</v>
      </c>
      <c r="J50" s="87">
        <v>259</v>
      </c>
      <c r="K50" s="87">
        <v>232</v>
      </c>
      <c r="L50" s="87">
        <v>188</v>
      </c>
      <c r="M50" s="88">
        <v>147</v>
      </c>
    </row>
    <row r="51" spans="2:13" ht="27.75" customHeight="1">
      <c r="B51" s="1173"/>
      <c r="C51" s="1174"/>
      <c r="D51" s="85"/>
      <c r="E51" s="1175" t="s">
        <v>36</v>
      </c>
      <c r="F51" s="1175"/>
      <c r="G51" s="1175"/>
      <c r="H51" s="1176"/>
      <c r="I51" s="86">
        <v>3066</v>
      </c>
      <c r="J51" s="87">
        <v>2965</v>
      </c>
      <c r="K51" s="87">
        <v>2846</v>
      </c>
      <c r="L51" s="87">
        <v>2728</v>
      </c>
      <c r="M51" s="88">
        <v>2794</v>
      </c>
    </row>
    <row r="52" spans="2:13" ht="27.75" customHeight="1" thickBot="1">
      <c r="B52" s="1177" t="s">
        <v>37</v>
      </c>
      <c r="C52" s="1178"/>
      <c r="D52" s="90"/>
      <c r="E52" s="1179" t="s">
        <v>38</v>
      </c>
      <c r="F52" s="1179"/>
      <c r="G52" s="1179"/>
      <c r="H52" s="1180"/>
      <c r="I52" s="91">
        <v>829</v>
      </c>
      <c r="J52" s="92">
        <v>401</v>
      </c>
      <c r="K52" s="92">
        <v>225</v>
      </c>
      <c r="L52" s="92">
        <v>-29</v>
      </c>
      <c r="M52" s="93">
        <v>-216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382298</v>
      </c>
      <c r="E3" s="116"/>
      <c r="F3" s="117">
        <v>325581</v>
      </c>
      <c r="G3" s="118"/>
      <c r="H3" s="119"/>
    </row>
    <row r="4" spans="1:8">
      <c r="A4" s="120"/>
      <c r="B4" s="121"/>
      <c r="C4" s="122"/>
      <c r="D4" s="123">
        <v>266529</v>
      </c>
      <c r="E4" s="124"/>
      <c r="F4" s="125">
        <v>165116</v>
      </c>
      <c r="G4" s="126"/>
      <c r="H4" s="127"/>
    </row>
    <row r="5" spans="1:8">
      <c r="A5" s="108" t="s">
        <v>508</v>
      </c>
      <c r="B5" s="113"/>
      <c r="C5" s="114"/>
      <c r="D5" s="115">
        <v>240343</v>
      </c>
      <c r="E5" s="116"/>
      <c r="F5" s="117">
        <v>203567</v>
      </c>
      <c r="G5" s="118"/>
      <c r="H5" s="119"/>
    </row>
    <row r="6" spans="1:8">
      <c r="A6" s="120"/>
      <c r="B6" s="121"/>
      <c r="C6" s="122"/>
      <c r="D6" s="123">
        <v>124122</v>
      </c>
      <c r="E6" s="124"/>
      <c r="F6" s="125">
        <v>121137</v>
      </c>
      <c r="G6" s="126"/>
      <c r="H6" s="127"/>
    </row>
    <row r="7" spans="1:8">
      <c r="A7" s="108" t="s">
        <v>509</v>
      </c>
      <c r="B7" s="113"/>
      <c r="C7" s="114"/>
      <c r="D7" s="115">
        <v>228414</v>
      </c>
      <c r="E7" s="116"/>
      <c r="F7" s="117">
        <v>185018</v>
      </c>
      <c r="G7" s="118"/>
      <c r="H7" s="119"/>
    </row>
    <row r="8" spans="1:8">
      <c r="A8" s="120"/>
      <c r="B8" s="121"/>
      <c r="C8" s="122"/>
      <c r="D8" s="123">
        <v>67449</v>
      </c>
      <c r="E8" s="124"/>
      <c r="F8" s="125">
        <v>95064</v>
      </c>
      <c r="G8" s="126"/>
      <c r="H8" s="127"/>
    </row>
    <row r="9" spans="1:8">
      <c r="A9" s="108" t="s">
        <v>510</v>
      </c>
      <c r="B9" s="113"/>
      <c r="C9" s="114"/>
      <c r="D9" s="115">
        <v>277105</v>
      </c>
      <c r="E9" s="116"/>
      <c r="F9" s="117">
        <v>238802</v>
      </c>
      <c r="G9" s="118"/>
      <c r="H9" s="119"/>
    </row>
    <row r="10" spans="1:8">
      <c r="A10" s="120"/>
      <c r="B10" s="121"/>
      <c r="C10" s="122"/>
      <c r="D10" s="123">
        <v>63635</v>
      </c>
      <c r="E10" s="124"/>
      <c r="F10" s="125">
        <v>128562</v>
      </c>
      <c r="G10" s="126"/>
      <c r="H10" s="127"/>
    </row>
    <row r="11" spans="1:8">
      <c r="A11" s="108" t="s">
        <v>511</v>
      </c>
      <c r="B11" s="113"/>
      <c r="C11" s="114"/>
      <c r="D11" s="115">
        <v>573026</v>
      </c>
      <c r="E11" s="116"/>
      <c r="F11" s="117">
        <v>288550</v>
      </c>
      <c r="G11" s="118"/>
      <c r="H11" s="119"/>
    </row>
    <row r="12" spans="1:8">
      <c r="A12" s="120"/>
      <c r="B12" s="121"/>
      <c r="C12" s="128"/>
      <c r="D12" s="123">
        <v>68636</v>
      </c>
      <c r="E12" s="124"/>
      <c r="F12" s="125">
        <v>141525</v>
      </c>
      <c r="G12" s="126"/>
      <c r="H12" s="127"/>
    </row>
    <row r="13" spans="1:8">
      <c r="A13" s="108"/>
      <c r="B13" s="113"/>
      <c r="C13" s="129"/>
      <c r="D13" s="130">
        <v>340237</v>
      </c>
      <c r="E13" s="131"/>
      <c r="F13" s="132">
        <v>248304</v>
      </c>
      <c r="G13" s="133"/>
      <c r="H13" s="119"/>
    </row>
    <row r="14" spans="1:8">
      <c r="A14" s="120"/>
      <c r="B14" s="121"/>
      <c r="C14" s="122"/>
      <c r="D14" s="123">
        <v>118074</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2.5099999999999998</v>
      </c>
      <c r="C19" s="134">
        <f>ROUND(VALUE(SUBSTITUTE(実質収支比率等に係る経年分析!G$48,"▲","-")),2)</f>
        <v>3.57</v>
      </c>
      <c r="D19" s="134">
        <f>ROUND(VALUE(SUBSTITUTE(実質収支比率等に係る経年分析!H$48,"▲","-")),2)</f>
        <v>3.51</v>
      </c>
      <c r="E19" s="134">
        <f>ROUND(VALUE(SUBSTITUTE(実質収支比率等に係る経年分析!I$48,"▲","-")),2)</f>
        <v>4.43</v>
      </c>
      <c r="F19" s="134">
        <f>ROUND(VALUE(SUBSTITUTE(実質収支比率等に係る経年分析!J$48,"▲","-")),2)</f>
        <v>4.32</v>
      </c>
    </row>
    <row r="20" spans="1:11">
      <c r="A20" s="134" t="s">
        <v>43</v>
      </c>
      <c r="B20" s="134">
        <f>ROUND(VALUE(SUBSTITUTE(実質収支比率等に係る経年分析!F$47,"▲","-")),2)</f>
        <v>13.15</v>
      </c>
      <c r="C20" s="134">
        <f>ROUND(VALUE(SUBSTITUTE(実質収支比率等に係る経年分析!G$47,"▲","-")),2)</f>
        <v>19.77</v>
      </c>
      <c r="D20" s="134">
        <f>ROUND(VALUE(SUBSTITUTE(実質収支比率等に係る経年分析!H$47,"▲","-")),2)</f>
        <v>21.46</v>
      </c>
      <c r="E20" s="134">
        <f>ROUND(VALUE(SUBSTITUTE(実質収支比率等に係る経年分析!I$47,"▲","-")),2)</f>
        <v>26.91</v>
      </c>
      <c r="F20" s="134">
        <f>ROUND(VALUE(SUBSTITUTE(実質収支比率等に係る経年分析!J$47,"▲","-")),2)</f>
        <v>28.1</v>
      </c>
    </row>
    <row r="21" spans="1:11">
      <c r="A21" s="134" t="s">
        <v>44</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8.9600000000000009</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5.71</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大和診療所特別会計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大和の園特別会計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集落排水事業特別会計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4.3099999999999996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430</v>
      </c>
      <c r="E42" s="136"/>
      <c r="F42" s="136"/>
      <c r="G42" s="136">
        <f>'実質公債費比率（分子）の構造'!L$52</f>
        <v>403</v>
      </c>
      <c r="H42" s="136"/>
      <c r="I42" s="136"/>
      <c r="J42" s="136">
        <f>'実質公債費比率（分子）の構造'!M$52</f>
        <v>385</v>
      </c>
      <c r="K42" s="136"/>
      <c r="L42" s="136"/>
      <c r="M42" s="136">
        <f>'実質公債費比率（分子）の構造'!N$52</f>
        <v>361</v>
      </c>
      <c r="N42" s="136"/>
      <c r="O42" s="136"/>
      <c r="P42" s="136">
        <f>'実質公債費比率（分子）の構造'!O$52</f>
        <v>370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6</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50</v>
      </c>
      <c r="C46" s="136"/>
      <c r="D46" s="136"/>
      <c r="E46" s="136">
        <f>'実質公債費比率（分子）の構造'!L$48</f>
        <v>53</v>
      </c>
      <c r="F46" s="136"/>
      <c r="G46" s="136"/>
      <c r="H46" s="136">
        <f>'実質公債費比率（分子）の構造'!M$48</f>
        <v>67</v>
      </c>
      <c r="I46" s="136"/>
      <c r="J46" s="136"/>
      <c r="K46" s="136">
        <f>'実質公債費比率（分子）の構造'!N$48</f>
        <v>58</v>
      </c>
      <c r="L46" s="136"/>
      <c r="M46" s="136"/>
      <c r="N46" s="136">
        <f>'実質公債費比率（分子）の構造'!O$48</f>
        <v>51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580</v>
      </c>
      <c r="C49" s="136"/>
      <c r="D49" s="136"/>
      <c r="E49" s="136">
        <f>'実質公債費比率（分子）の構造'!L$45</f>
        <v>527</v>
      </c>
      <c r="F49" s="136"/>
      <c r="G49" s="136"/>
      <c r="H49" s="136">
        <f>'実質公債費比率（分子）の構造'!M$45</f>
        <v>499</v>
      </c>
      <c r="I49" s="136"/>
      <c r="J49" s="136"/>
      <c r="K49" s="136">
        <f>'実質公債費比率（分子）の構造'!N$45</f>
        <v>462</v>
      </c>
      <c r="L49" s="136"/>
      <c r="M49" s="136"/>
      <c r="N49" s="136">
        <f>'実質公債費比率（分子）の構造'!O$45</f>
        <v>444</v>
      </c>
      <c r="O49" s="136"/>
      <c r="P49" s="136"/>
    </row>
    <row r="50" spans="1:16">
      <c r="A50" s="136" t="s">
        <v>58</v>
      </c>
      <c r="B50" s="136" t="e">
        <f>NA()</f>
        <v>#N/A</v>
      </c>
      <c r="C50" s="136">
        <f>IF(ISNUMBER('実質公債費比率（分子）の構造'!K$53),'実質公債費比率（分子）の構造'!K$53,NA())</f>
        <v>210</v>
      </c>
      <c r="D50" s="136" t="e">
        <f>NA()</f>
        <v>#N/A</v>
      </c>
      <c r="E50" s="136" t="e">
        <f>NA()</f>
        <v>#N/A</v>
      </c>
      <c r="F50" s="136">
        <f>IF(ISNUMBER('実質公債費比率（分子）の構造'!L$53),'実質公債費比率（分子）の構造'!L$53,NA())</f>
        <v>183</v>
      </c>
      <c r="G50" s="136" t="e">
        <f>NA()</f>
        <v>#N/A</v>
      </c>
      <c r="H50" s="136" t="e">
        <f>NA()</f>
        <v>#N/A</v>
      </c>
      <c r="I50" s="136">
        <f>IF(ISNUMBER('実質公債費比率（分子）の構造'!M$53),'実質公債費比率（分子）の構造'!M$53,NA())</f>
        <v>184</v>
      </c>
      <c r="J50" s="136" t="e">
        <f>NA()</f>
        <v>#N/A</v>
      </c>
      <c r="K50" s="136" t="e">
        <f>NA()</f>
        <v>#N/A</v>
      </c>
      <c r="L50" s="136">
        <f>IF(ISNUMBER('実質公債費比率（分子）の構造'!N$53),'実質公債費比率（分子）の構造'!N$53,NA())</f>
        <v>162</v>
      </c>
      <c r="M50" s="136" t="e">
        <f>NA()</f>
        <v>#N/A</v>
      </c>
      <c r="N50" s="136" t="e">
        <f>NA()</f>
        <v>#N/A</v>
      </c>
      <c r="O50" s="136">
        <f>IF(ISNUMBER('実質公債費比率（分子）の構造'!O$53),'実質公債費比率（分子）の構造'!O$53,NA())</f>
        <v>128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3066</v>
      </c>
      <c r="E56" s="135"/>
      <c r="F56" s="135"/>
      <c r="G56" s="135">
        <f>'将来負担比率（分子）の構造'!J$51</f>
        <v>2965</v>
      </c>
      <c r="H56" s="135"/>
      <c r="I56" s="135"/>
      <c r="J56" s="135">
        <f>'将来負担比率（分子）の構造'!K$51</f>
        <v>2846</v>
      </c>
      <c r="K56" s="135"/>
      <c r="L56" s="135"/>
      <c r="M56" s="135">
        <f>'将来負担比率（分子）の構造'!L$51</f>
        <v>2728</v>
      </c>
      <c r="N56" s="135"/>
      <c r="O56" s="135"/>
      <c r="P56" s="135">
        <f>'将来負担比率（分子）の構造'!M$51</f>
        <v>2794</v>
      </c>
    </row>
    <row r="57" spans="1:16">
      <c r="A57" s="135" t="s">
        <v>35</v>
      </c>
      <c r="B57" s="135"/>
      <c r="C57" s="135"/>
      <c r="D57" s="135">
        <f>'将来負担比率（分子）の構造'!I$50</f>
        <v>253</v>
      </c>
      <c r="E57" s="135"/>
      <c r="F57" s="135"/>
      <c r="G57" s="135">
        <f>'将来負担比率（分子）の構造'!J$50</f>
        <v>259</v>
      </c>
      <c r="H57" s="135"/>
      <c r="I57" s="135"/>
      <c r="J57" s="135">
        <f>'将来負担比率（分子）の構造'!K$50</f>
        <v>232</v>
      </c>
      <c r="K57" s="135"/>
      <c r="L57" s="135"/>
      <c r="M57" s="135">
        <f>'将来負担比率（分子）の構造'!L$50</f>
        <v>188</v>
      </c>
      <c r="N57" s="135"/>
      <c r="O57" s="135"/>
      <c r="P57" s="135">
        <f>'将来負担比率（分子）の構造'!M$50</f>
        <v>147</v>
      </c>
    </row>
    <row r="58" spans="1:16">
      <c r="A58" s="135" t="s">
        <v>34</v>
      </c>
      <c r="B58" s="135"/>
      <c r="C58" s="135"/>
      <c r="D58" s="135">
        <f>'将来負担比率（分子）の構造'!I$49</f>
        <v>902</v>
      </c>
      <c r="E58" s="135"/>
      <c r="F58" s="135"/>
      <c r="G58" s="135">
        <f>'将来負担比率（分子）の構造'!J$49</f>
        <v>1067</v>
      </c>
      <c r="H58" s="135"/>
      <c r="I58" s="135"/>
      <c r="J58" s="135">
        <f>'将来負担比率（分子）の構造'!K$49</f>
        <v>1119</v>
      </c>
      <c r="K58" s="135"/>
      <c r="L58" s="135"/>
      <c r="M58" s="135">
        <f>'将来負担比率（分子）の構造'!L$49</f>
        <v>1215</v>
      </c>
      <c r="N58" s="135"/>
      <c r="O58" s="135"/>
      <c r="P58" s="135">
        <f>'将来負担比率（分子）の構造'!M$49</f>
        <v>1242</v>
      </c>
    </row>
    <row r="59" spans="1:16">
      <c r="A59" s="135" t="s">
        <v>32</v>
      </c>
      <c r="B59" s="135" t="str">
        <f>'将来負担比率（分子）の構造'!I$48</f>
        <v>-</v>
      </c>
      <c r="C59" s="135"/>
      <c r="D59" s="135"/>
      <c r="E59" s="135" t="str">
        <f>'将来負担比率（分子）の構造'!J$48</f>
        <v>-</v>
      </c>
      <c r="F59" s="135"/>
      <c r="G59" s="135"/>
      <c r="H59" s="135">
        <f>'将来負担比率（分子）の構造'!K$48</f>
        <v>0</v>
      </c>
      <c r="I59" s="135"/>
      <c r="J59" s="135"/>
      <c r="K59" s="135" t="str">
        <f>'将来負担比率（分子）の構造'!L$48</f>
        <v>-</v>
      </c>
      <c r="L59" s="135"/>
      <c r="M59" s="135"/>
      <c r="N59" s="135">
        <f>'将来負担比率（分子）の構造'!M$48</f>
        <v>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395</v>
      </c>
      <c r="C62" s="135"/>
      <c r="D62" s="135"/>
      <c r="E62" s="135">
        <f>'将来負担比率（分子）の構造'!J$45</f>
        <v>352</v>
      </c>
      <c r="F62" s="135"/>
      <c r="G62" s="135"/>
      <c r="H62" s="135">
        <f>'将来負担比率（分子）の構造'!K$45</f>
        <v>356</v>
      </c>
      <c r="I62" s="135"/>
      <c r="J62" s="135"/>
      <c r="K62" s="135">
        <f>'将来負担比率（分子）の構造'!L$45</f>
        <v>289</v>
      </c>
      <c r="L62" s="135"/>
      <c r="M62" s="135"/>
      <c r="N62" s="135">
        <f>'将来負担比率（分子）の構造'!M$45</f>
        <v>221</v>
      </c>
      <c r="O62" s="135"/>
      <c r="P62" s="135"/>
    </row>
    <row r="63" spans="1:16">
      <c r="A63" s="135" t="s">
        <v>28</v>
      </c>
      <c r="B63" s="135">
        <f>'将来負担比率（分子）の構造'!I$44</f>
        <v>30</v>
      </c>
      <c r="C63" s="135"/>
      <c r="D63" s="135"/>
      <c r="E63" s="135">
        <f>'将来負担比率（分子）の構造'!J$44</f>
        <v>20</v>
      </c>
      <c r="F63" s="135"/>
      <c r="G63" s="135"/>
      <c r="H63" s="135">
        <f>'将来負担比率（分子）の構造'!K$44</f>
        <v>13</v>
      </c>
      <c r="I63" s="135"/>
      <c r="J63" s="135"/>
      <c r="K63" s="135">
        <f>'将来負担比率（分子）の構造'!L$44</f>
        <v>5</v>
      </c>
      <c r="L63" s="135"/>
      <c r="M63" s="135"/>
      <c r="N63" s="135">
        <f>'将来負担比率（分子）の構造'!M$44</f>
        <v>0</v>
      </c>
      <c r="O63" s="135"/>
      <c r="P63" s="135"/>
    </row>
    <row r="64" spans="1:16">
      <c r="A64" s="135" t="s">
        <v>27</v>
      </c>
      <c r="B64" s="135">
        <f>'将来負担比率（分子）の構造'!I$43</f>
        <v>632</v>
      </c>
      <c r="C64" s="135"/>
      <c r="D64" s="135"/>
      <c r="E64" s="135">
        <f>'将来負担比率（分子）の構造'!J$43</f>
        <v>644</v>
      </c>
      <c r="F64" s="135"/>
      <c r="G64" s="135"/>
      <c r="H64" s="135">
        <f>'将来負担比率（分子）の構造'!K$43</f>
        <v>644</v>
      </c>
      <c r="I64" s="135"/>
      <c r="J64" s="135"/>
      <c r="K64" s="135">
        <f>'将来負担比率（分子）の構造'!L$43</f>
        <v>617</v>
      </c>
      <c r="L64" s="135"/>
      <c r="M64" s="135"/>
      <c r="N64" s="135">
        <f>'将来負担比率（分子）の構造'!M$43</f>
        <v>608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3995</v>
      </c>
      <c r="C66" s="135"/>
      <c r="D66" s="135"/>
      <c r="E66" s="135">
        <f>'将来負担比率（分子）の構造'!J$41</f>
        <v>3675</v>
      </c>
      <c r="F66" s="135"/>
      <c r="G66" s="135"/>
      <c r="H66" s="135">
        <f>'将来負担比率（分子）の構造'!K$41</f>
        <v>3407</v>
      </c>
      <c r="I66" s="135"/>
      <c r="J66" s="135"/>
      <c r="K66" s="135">
        <f>'将来負担比率（分子）の構造'!L$41</f>
        <v>3191</v>
      </c>
      <c r="L66" s="135"/>
      <c r="M66" s="135"/>
      <c r="N66" s="135">
        <f>'将来負担比率（分子）の構造'!M$41</f>
        <v>3138</v>
      </c>
      <c r="O66" s="135"/>
      <c r="P66" s="135"/>
    </row>
    <row r="67" spans="1:16">
      <c r="A67" s="135" t="s">
        <v>62</v>
      </c>
      <c r="B67" s="135" t="e">
        <f>NA()</f>
        <v>#N/A</v>
      </c>
      <c r="C67" s="135">
        <f>IF(ISNUMBER('将来負担比率（分子）の構造'!I$52), IF('将来負担比率（分子）の構造'!I$52 &lt; 0, 0, '将来負担比率（分子）の構造'!I$52), NA())</f>
        <v>829</v>
      </c>
      <c r="D67" s="135" t="e">
        <f>NA()</f>
        <v>#N/A</v>
      </c>
      <c r="E67" s="135" t="e">
        <f>NA()</f>
        <v>#N/A</v>
      </c>
      <c r="F67" s="135">
        <f>IF(ISNUMBER('将来負担比率（分子）の構造'!J$52), IF('将来負担比率（分子）の構造'!J$52 &lt; 0, 0, '将来負担比率（分子）の構造'!J$52), NA())</f>
        <v>401</v>
      </c>
      <c r="G67" s="135" t="e">
        <f>NA()</f>
        <v>#N/A</v>
      </c>
      <c r="H67" s="135" t="e">
        <f>NA()</f>
        <v>#N/A</v>
      </c>
      <c r="I67" s="135">
        <f>IF(ISNUMBER('将来負担比率（分子）の構造'!K$52), IF('将来負担比率（分子）の構造'!K$52 &lt; 0, 0, '将来負担比率（分子）の構造'!K$52), NA())</f>
        <v>225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2016-04-20T06:07:54Z</cp:lastPrinted>
  <dcterms:created xsi:type="dcterms:W3CDTF">2016-02-15T02:29:06Z</dcterms:created>
  <dcterms:modified xsi:type="dcterms:W3CDTF">2016-04-20T06:08:32Z</dcterms:modified>
  <cp:category/>
</cp:coreProperties>
</file>