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U34" i="9" s="1"/>
  <c r="U35" i="9" s="1"/>
  <c r="U36" i="9" s="1"/>
  <c r="U37" i="9" s="1"/>
  <c r="CO34" i="9"/>
  <c r="BW34" i="9"/>
  <c r="AM34" i="9"/>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<sst xmlns="http://schemas.openxmlformats.org/spreadsheetml/2006/main" count="1030" uniqueCount="543">
  <si>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</si>
  <si>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</si>
  <si>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</si>
  <si>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</si>
  <si>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</si>
  <si>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</si>
  <si>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</si>
  <si>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</si>
  <si>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</si>
  <si>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</si>
  <si>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</si>
  <si>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</si>
  <si>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</si>
  <si>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</si>
  <si>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</si>
  <si>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</si>
  <si>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</si>
  <si>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</si>
  <si>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</si>
  <si>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</si>
  <si>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</si>
  <si>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</si>
  <si>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</si>
  <si>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</si>
  <si>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</si>
  <si>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</si>
  <si>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</si>
  <si>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</si>
  <si>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</si>
  <si>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</si>
  <si>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</si>
  <si>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</si>
  <si>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</si>
  <si>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</si>
  <si>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</si>
  <si>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</si>
  <si>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</si>
  <si>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</si>
  <si>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</si>
  <si>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</si>
  <si>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</si>
  <si>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</si>
  <si>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</si>
  <si>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</si>
  <si>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</si>
  <si>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</si>
  <si>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</si>
  <si>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</si>
  <si>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</si>
  <si>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</si>
  <si>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</si>
  <si>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</si>
  <si>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</si>
  <si>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</si>
  <si>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</si>
  <si>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</si>
  <si>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</si>
  <si>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</si>
  <si>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</si>
  <si>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</si>
  <si>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</si>
  <si>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</si>
  <si>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</si>
  <si>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</si>
  <si>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</si>
  <si>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</si>
  <si>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</si>
  <si>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</si>
  <si>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</si>
  <si>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</si>
  <si>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</si>
  <si>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</si>
  <si>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</si>
  <si>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</si>
  <si>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</si>
  <si>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</si>
  <si>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</si>
  <si>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</si>
  <si>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</si>
  <si>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</si>
  <si>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</si>
  <si>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</si>
  <si>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</si>
  <si>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</si>
  <si>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</si>
  <si>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</si>
  <si>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</si>
  <si>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</si>
  <si>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</si>
  <si>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</si>
  <si>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</si>
  <si>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</si>
  <si>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</si>
  <si>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</si>
  <si>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</si>
  <si>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</si>
  <si>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</si>
  <si>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</si>
  <si>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</si>
  <si>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</si>
  <si>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</si>
  <si>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</si>
  <si>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</si>
  <si>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</si>
  <si>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</si>
  <si>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</si>
  <si>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</si>
  <si>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</si>
  <si>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</si>
  <si>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</si>
  <si>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</si>
  <si>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</si>
  <si>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</si>
  <si>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</si>
  <si>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</si>
  <si>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</si>
  <si>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</si>
  <si>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</si>
  <si>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</si>
  <si>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</si>
  <si>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</si>
  <si>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</si>
  <si>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</si>
  <si>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</si>
  <si>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</si>
  <si>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</si>
  <si>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</si>
  <si>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</si>
  <si>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</si>
  <si>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</si>
  <si>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</si>
  <si>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</si>
  <si>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</si>
  <si>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</si>
  <si>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</si>
  <si>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</si>
  <si>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</si>
  <si>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</si>
  <si>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</si>
  <si>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</si>
  <si>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</si>
  <si>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</si>
  <si>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</si>
  <si>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</si>
  <si>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</si>
  <si>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</si>
  <si>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</si>
  <si>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</si>
  <si>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</si>
  <si>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</si>
  <si>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</si>
  <si>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</si>
  <si>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</si>
  <si>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</si>
  <si>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</si>
  <si>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</si>
  <si>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</si>
  <si>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</si>
  <si>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</si>
  <si>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</si>
  <si>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</si>
  <si>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</si>
  <si>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</si>
  <si>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</si>
  <si>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</si>
  <si>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</si>
  <si>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</si>
  <si>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</si>
  <si>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</si>
  <si>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</si>
  <si>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</si>
  <si>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</si>
  <si>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</si>
  <si>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</si>
  <si>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</si>
  <si>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</si>
  <si>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</si>
  <si>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</si>
  <si>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</si>
  <si>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</si>
  <si>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</si>
  <si>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</si>
  <si>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</si>
  <si>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</si>
  <si>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</si>
  <si>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</si>
  <si>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</si>
  <si>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</si>
  <si>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</si>
  <si>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</si>
  <si>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</si>
  <si>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</si>
  <si>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</si>
  <si>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鹿児島県宇検村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</si>
  <si>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</si>
  <si>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</si>
  <si>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</si>
  <si>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</si>
  <si>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</si>
  <si>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</si>
  <si>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</si>
  <si>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</si>
  <si>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</si>
  <si>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</si>
  <si>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</si>
  <si>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</si>
  <si>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</si>
  <si>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</si>
  <si>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</si>
  <si>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</si>
  <si>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</si>
  <si>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</si>
  <si>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</si>
  <si>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</si>
  <si>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</si>
  <si>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</si>
  <si>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</si>
  <si>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</si>
  <si>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</si>
  <si>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</si>
  <si>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</si>
  <si>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</si>
  <si>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</si>
  <si>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</si>
  <si>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</si>
  <si>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</si>
  <si>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</si>
  <si>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</si>
  <si>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</si>
  <si>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</si>
  <si>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</si>
  <si>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</si>
  <si>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</si>
  <si>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</si>
  <si>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</si>
  <si>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</si>
  <si>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</si>
  <si>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</si>
  <si>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</si>
  <si>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</si>
  <si>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</si>
  <si>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</si>
  <si>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</si>
  <si>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</si>
  <si>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</si>
  <si>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</si>
  <si>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</si>
  <si>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</si>
  <si>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</si>
  <si>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</si>
  <si>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</si>
  <si>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</si>
  <si>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</si>
  <si>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</si>
  <si>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</si>
  <si>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</si>
  <si>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</si>
  <si>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</si>
  <si>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</si>
  <si>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</si>
  <si>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</si>
  <si>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</si>
  <si>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</si>
  <si>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</si>
  <si>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</si>
  <si>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</si>
  <si>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</si>
  <si>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</si>
  <si>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</si>
  <si>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</si>
  <si>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</si>
  <si>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</si>
  <si>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</si>
  <si>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</si>
  <si>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</si>
  <si>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</si>
  <si>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</si>
  <si>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</si>
  <si>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</si>
  <si>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</si>
  <si>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</si>
  <si>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</si>
  <si>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</si>
  <si>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</si>
  <si>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</si>
  <si>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</si>
  <si>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</si>
  <si>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</si>
  <si>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</si>
  <si>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</si>
  <si>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</si>
  <si>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</si>
  <si>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</si>
  <si>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</si>
  <si>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</si>
  <si>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</si>
  <si>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</si>
  <si>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</si>
  <si>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</si>
  <si>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</si>
  <si>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</si>
  <si>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</si>
  <si>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</si>
  <si>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</si>
  <si>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</si>
  <si>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</si>
  <si>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</si>
  <si>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</si>
  <si>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</si>
  <si>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</si>
  <si>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</si>
  <si>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</si>
  <si>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</si>
  <si>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</si>
  <si>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</si>
  <si>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</si>
  <si>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</si>
  <si>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</si>
  <si>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</si>
  <si>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</si>
  <si>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</si>
  <si>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</si>
  <si>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</si>
  <si>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</si>
  <si>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</si>
  <si>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</si>
  <si>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</si>
  <si>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</si>
  <si>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</si>
  <si>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</si>
  <si>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</si>
  <si>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</si>
  <si>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</si>
  <si>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</si>
  <si>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</si>
  <si>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</si>
  <si>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</si>
  <si>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</si>
  <si>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</si>
  <si>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</si>
  <si>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</si>
  <si>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</si>
  <si>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鹿児島県宇検村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</si>
  <si>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</si>
  <si>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</si>
  <si>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</si>
  <si>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</si>
  <si>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</si>
  <si>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</si>
  <si>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</si>
  <si>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</si>
  <si>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</si>
  <si>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</si>
  <si>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</si>
  <si>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</si>
  <si>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</si>
  <si>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</si>
  <si>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</si>
  <si>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</si>
  <si>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</si>
  <si>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</si>
  <si>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</si>
  <si>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</si>
  <si>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</si>
  <si>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</si>
  <si>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</si>
  <si>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</si>
  <si>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</si>
  <si>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</si>
  <si>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</si>
  <si>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</si>
  <si>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</si>
  <si>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</si>
  <si>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</si>
  <si>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</si>
  <si>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</si>
  <si>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</si>
  <si>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</si>
  <si>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</si>
  <si>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</si>
  <si>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</si>
  <si>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phoneticPr fontId="5"/>
  </si>
  <si>
    <t>農業集落排水事業特別会計</t>
    <phoneticPr fontId="5"/>
  </si>
  <si>
    <t>漁港漁村集落排水事業特別会計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</si>
  <si>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</si>
  <si>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</si>
  <si>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</si>
  <si>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</si>
  <si>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</si>
  <si>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</si>
  <si>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</si>
  <si>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</si>
  <si>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</si>
  <si>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</si>
  <si>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</si>
  <si>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</si>
  <si>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</si>
  <si>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</si>
  <si>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</si>
  <si>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</si>
  <si>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</si>
  <si>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</si>
  <si>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</si>
  <si>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</si>
  <si>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</si>
  <si>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</si>
  <si>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</si>
  <si>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</si>
  <si>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</si>
  <si>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</si>
  <si>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</si>
  <si>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</si>
  <si>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</si>
  <si>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</si>
  <si>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</si>
  <si>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</si>
  <si>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</si>
  <si>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</si>
  <si>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</si>
  <si>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</si>
  <si>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</si>
  <si>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</si>
  <si>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</si>
  <si>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</si>
  <si>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</si>
  <si>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</si>
  <si>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</si>
  <si>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</si>
  <si>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</si>
  <si>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</si>
  <si>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</si>
  <si>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</si>
  <si>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</si>
  <si>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</si>
  <si>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</si>
  <si>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</si>
  <si>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</si>
  <si>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</si>
  <si>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</si>
  <si>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</si>
  <si>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</si>
  <si>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</si>
  <si>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</si>
  <si>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</si>
  <si>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</si>
  <si>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</si>
  <si>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</si>
  <si>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</si>
  <si>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</si>
  <si>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</si>
  <si>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</si>
  <si>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</si>
  <si>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</si>
  <si>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</si>
  <si>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</si>
  <si>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</si>
  <si>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</si>
  <si>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</si>
  <si>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</si>
  <si>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</si>
  <si>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</si>
  <si>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</si>
  <si>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</si>
  <si>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</si>
  <si>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</si>
  <si>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</si>
  <si>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</si>
  <si>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</si>
  <si>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</si>
  <si>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</si>
  <si>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</si>
  <si>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</si>
  <si>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</si>
  <si>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</si>
  <si>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</si>
  <si>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</si>
  <si>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</si>
  <si>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</si>
  <si>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</si>
  <si>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</si>
  <si>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</si>
  <si>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</si>
  <si>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</si>
  <si>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</si>
  <si>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</si>
  <si>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</si>
  <si>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</si>
  <si>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</si>
  <si>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</si>
  <si>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</si>
  <si>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</si>
  <si>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</si>
  <si>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</si>
  <si>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</si>
  <si>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</si>
  <si>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</si>
  <si>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</si>
  <si>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</si>
  <si>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</si>
  <si>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</si>
  <si>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</si>
  <si>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</si>
  <si>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</si>
  <si>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</si>
  <si>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</si>
  <si>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</si>
  <si>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</si>
  <si>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</si>
  <si>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</si>
  <si>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</si>
  <si>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</si>
  <si>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</si>
  <si>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</si>
  <si>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</si>
  <si>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</si>
  <si>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</si>
  <si>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0.10</t>
  </si>
  <si>
    <t>一般会計</t>
  </si>
  <si>
    <t>介護保険特別会計</t>
  </si>
  <si>
    <t>簡易水道特別会計</t>
  </si>
  <si>
    <t>健康保険特別会計（事業勘定）</t>
  </si>
  <si>
    <t>農業集落排水事業特別会計</t>
  </si>
  <si>
    <t>漁港漁村集落排水事業特別会計</t>
  </si>
  <si>
    <t>健康保険特別会計（施設勘定）</t>
  </si>
  <si>
    <t>後期高齢者医療事業特別会計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</si>
  <si>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</si>
  <si>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</si>
  <si>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</si>
  <si>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</si>
  <si>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</si>
  <si>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</si>
  <si>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</si>
  <si>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</si>
  <si>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</si>
  <si>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</si>
  <si>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</si>
  <si>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宇検村元気の出る公社</t>
    <rPh sb="0" eb="3">
      <t>ウケンソン</t>
    </rPh>
    <rPh sb="3" eb="5">
      <t>ゲンキ</t>
    </rPh>
    <rPh sb="6" eb="7">
      <t>デ</t>
    </rPh>
    <rPh sb="8" eb="10">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</si>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</sst>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227846</c:v>
                </c:pt>
                <c:pt idx="1">
                  <c:v>224887</c:v>
                </c:pt>
                <c:pt idx="2">
                  <c:v>219895</c:v>
                </c:pt>
                <c:pt idx="3">
                  <c:v>287570</c:v>
                </c:pt>
                <c:pt idx="4">
                  <c:v>357467</c:v>
                </c:pt>
              </c:numCache>
            </c:numRef>
          </c:val>
          <c:smooth val="0"/>
        </c:ser>
        <c:dLbls>
          <c:showLegendKey val="0"/>
          <c:showVal val="0"/>
          <c:showCatName val="0"/>
          <c:showSerName val="0"/>
          <c:showPercent val="0"/>
          <c:showBubbleSize val="0"/>
        </c:dLbls>
        <c:marker val="1"/>
        <c:smooth val="0"/>
        <c:axId val="95271552"/>
        <c:axId val="95286016"/>
      </c:lineChart>
      <c:catAx>
        <c:axId val="95271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86016"/>
        <c:crosses val="autoZero"/>
        <c:auto val="1"/>
        <c:lblAlgn val="ctr"/>
        <c:lblOffset val="100"/>
        <c:tickLblSkip val="1"/>
        <c:tickMarkSkip val="1"/>
        <c:noMultiLvlLbl val="0"/>
      </c:catAx>
      <c:valAx>
        <c:axId val="952860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7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4.28</c:v>
                </c:pt>
                <c:pt idx="1">
                  <c:v>3.81</c:v>
                </c:pt>
                <c:pt idx="2">
                  <c:v>3.68</c:v>
                </c:pt>
                <c:pt idx="3">
                  <c:v>3.92</c:v>
                </c:pt>
                <c:pt idx="4">
                  <c:v>3.89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20.170000000000002</c:v>
                </c:pt>
                <c:pt idx="1">
                  <c:v>25.88</c:v>
                </c:pt>
                <c:pt idx="2">
                  <c:v>25.71</c:v>
                </c:pt>
                <c:pt idx="3">
                  <c:v>26.79</c:v>
                </c:pt>
                <c:pt idx="4">
                  <c:v>28.57</c:v>
                </c:pt>
              </c:numCache>
            </c:numRef>
          </c:val>
        </c:ser>
        <c:dLbls>
          <c:showLegendKey val="0"/>
          <c:showVal val="0"/>
          <c:showCatName val="0"/>
          <c:showSerName val="0"/>
          <c:showPercent val="0"/>
          <c:showBubbleSize val="0"/>
        </c:dLbls>
        <c:gapWidth val="250"/>
        <c:overlap val="100"/>
        <c:axId val="98841344"/>
        <c:axId val="9884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9.3699999999999992</c:v>
                </c:pt>
                <c:pt idx="1">
                  <c:v>5.48</c:v>
                </c:pt>
                <c:pt idx="2">
                  <c:v>-0.1</c:v>
                </c:pt>
                <c:pt idx="3">
                  <c:v>0.77</c:v>
                </c:pt>
                <c:pt idx="4">
                  <c:v>1.02</c:v>
                </c:pt>
              </c:numCache>
            </c:numRef>
          </c:val>
          <c:smooth val="0"/>
        </c:ser>
        <c:dLbls>
          <c:showLegendKey val="0"/>
          <c:showVal val="0"/>
          <c:showCatName val="0"/>
          <c:showSerName val="0"/>
          <c:showPercent val="0"/>
          <c:showBubbleSize val="0"/>
        </c:dLbls>
        <c:marker val="1"/>
        <c:smooth val="0"/>
        <c:axId val="98841344"/>
        <c:axId val="98843264"/>
      </c:lineChart>
      <c:catAx>
        <c:axId val="988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43264"/>
        <c:crosses val="autoZero"/>
        <c:auto val="1"/>
        <c:lblAlgn val="ctr"/>
        <c:lblOffset val="100"/>
        <c:tickLblSkip val="1"/>
        <c:tickMarkSkip val="1"/>
        <c:noMultiLvlLbl val="0"/>
      </c:catAx>
      <c:valAx>
        <c:axId val="9884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4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c:v>
                </c:pt>
                <c:pt idx="4">
                  <c:v>#N/A</c:v>
                </c:pt>
                <c:pt idx="5">
                  <c:v>0.41</c:v>
                </c:pt>
                <c:pt idx="6">
                  <c:v>#N/A</c:v>
                </c:pt>
                <c:pt idx="7">
                  <c:v>0.01</c:v>
                </c:pt>
                <c:pt idx="8">
                  <c:v>#N/A</c:v>
                </c:pt>
                <c:pt idx="9">
                  <c:v>0</c:v>
                </c:pt>
              </c:numCache>
            </c:numRef>
          </c:val>
        </c:ser>
        <c:ser>
          <c:idx val="4"/>
          <c:order val="4"/>
          <c:tx>
            <c:strRef>
              <c:f>データシート!$A$31</c:f>
              <c:strCache>
                <c:ptCount val="1"/>
                <c:pt idx="0">
                  <c:v>漁港漁村集落排水事業特別会計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6"/>
          <c:order val="6"/>
          <c:tx>
            <c:strRef>
              <c:f>データシート!$A$33</c:f>
              <c:strCache>
                <c:ptCount val="1"/>
                <c:pt idx="0">
                  <c:v>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0.9</c:v>
                </c:pt>
                <c:pt idx="4">
                  <c:v>#N/A</c:v>
                </c:pt>
                <c:pt idx="5">
                  <c:v>0.91</c:v>
                </c:pt>
                <c:pt idx="6">
                  <c:v>#N/A</c:v>
                </c:pt>
                <c:pt idx="7">
                  <c:v>0.43</c:v>
                </c:pt>
                <c:pt idx="8">
                  <c:v>#N/A</c:v>
                </c:pt>
                <c:pt idx="9">
                  <c:v>0.02</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0.01</c:v>
                </c:pt>
                <c:pt idx="4">
                  <c:v>#N/A</c:v>
                </c:pt>
                <c:pt idx="5">
                  <c:v>0.11</c:v>
                </c:pt>
                <c:pt idx="6">
                  <c:v>#N/A</c:v>
                </c:pt>
                <c:pt idx="7">
                  <c:v>0.04</c:v>
                </c:pt>
                <c:pt idx="8">
                  <c:v>#N/A</c:v>
                </c:pt>
                <c:pt idx="9">
                  <c:v>0.02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0.41</c:v>
                </c:pt>
                <c:pt idx="2">
                  <c:v>#N/A</c:v>
                </c:pt>
                <c:pt idx="3">
                  <c:v>0.21</c:v>
                </c:pt>
                <c:pt idx="4">
                  <c:v>#N/A</c:v>
                </c:pt>
                <c:pt idx="5">
                  <c:v>0.53</c:v>
                </c:pt>
                <c:pt idx="6">
                  <c:v>#N/A</c:v>
                </c:pt>
                <c:pt idx="7">
                  <c:v>0.47</c:v>
                </c:pt>
                <c:pt idx="8">
                  <c:v>#N/A</c:v>
                </c:pt>
                <c:pt idx="9">
                  <c:v>0.63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4.2699999999999996</c:v>
                </c:pt>
                <c:pt idx="2">
                  <c:v>#N/A</c:v>
                </c:pt>
                <c:pt idx="3">
                  <c:v>3.81</c:v>
                </c:pt>
                <c:pt idx="4">
                  <c:v>#N/A</c:v>
                </c:pt>
                <c:pt idx="5">
                  <c:v>3.68</c:v>
                </c:pt>
                <c:pt idx="6">
                  <c:v>#N/A</c:v>
                </c:pt>
                <c:pt idx="7">
                  <c:v>3.91</c:v>
                </c:pt>
                <c:pt idx="8">
                  <c:v>#N/A</c:v>
                </c:pt>
                <c:pt idx="9">
                  <c:v>3.88</c:v>
                </c:pt>
              </c:numCache>
            </c:numRef>
          </c:val>
        </c:ser>
        <c:dLbls>
          <c:showLegendKey val="0"/>
          <c:showVal val="0"/>
          <c:showCatName val="0"/>
          <c:showSerName val="0"/>
          <c:showPercent val="0"/>
          <c:showBubbleSize val="0"/>
        </c:dLbls>
        <c:gapWidth val="150"/>
        <c:overlap val="100"/>
        <c:axId val="100882688"/>
        <c:axId val="100888576"/>
      </c:barChart>
      <c:catAx>
        <c:axId val="1008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888576"/>
        <c:crosses val="autoZero"/>
        <c:auto val="1"/>
        <c:lblAlgn val="ctr"/>
        <c:lblOffset val="100"/>
        <c:tickLblSkip val="1"/>
        <c:tickMarkSkip val="1"/>
        <c:noMultiLvlLbl val="0"/>
      </c:catAx>
      <c:valAx>
        <c:axId val="10088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8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439</c:v>
                </c:pt>
                <c:pt idx="5">
                  <c:v>418</c:v>
                </c:pt>
                <c:pt idx="8">
                  <c:v>415</c:v>
                </c:pt>
                <c:pt idx="11">
                  <c:v>394</c:v>
                </c:pt>
                <c:pt idx="14">
                  <c:v>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6</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c:v>
                </c:pt>
                <c:pt idx="3">
                  <c:v>73</c:v>
                </c:pt>
                <c:pt idx="6">
                  <c:v>75</c:v>
                </c:pt>
                <c:pt idx="9">
                  <c:v>76</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580</c:v>
                </c:pt>
                <c:pt idx="3">
                  <c:v>545</c:v>
                </c:pt>
                <c:pt idx="6">
                  <c:v>532</c:v>
                </c:pt>
                <c:pt idx="9">
                  <c:v>507</c:v>
                </c:pt>
                <c:pt idx="12">
                  <c:v>470</c:v>
                </c:pt>
              </c:numCache>
            </c:numRef>
          </c:val>
        </c:ser>
        <c:dLbls>
          <c:showLegendKey val="0"/>
          <c:showVal val="0"/>
          <c:showCatName val="0"/>
          <c:showSerName val="0"/>
          <c:showPercent val="0"/>
          <c:showBubbleSize val="0"/>
        </c:dLbls>
        <c:gapWidth val="100"/>
        <c:overlap val="100"/>
        <c:axId val="105904000"/>
        <c:axId val="10591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214</c:v>
                </c:pt>
                <c:pt idx="2">
                  <c:v>#N/A</c:v>
                </c:pt>
                <c:pt idx="3">
                  <c:v>#N/A</c:v>
                </c:pt>
                <c:pt idx="4">
                  <c:v>206</c:v>
                </c:pt>
                <c:pt idx="5">
                  <c:v>#N/A</c:v>
                </c:pt>
                <c:pt idx="6">
                  <c:v>#N/A</c:v>
                </c:pt>
                <c:pt idx="7">
                  <c:v>195</c:v>
                </c:pt>
                <c:pt idx="8">
                  <c:v>#N/A</c:v>
                </c:pt>
                <c:pt idx="9">
                  <c:v>#N/A</c:v>
                </c:pt>
                <c:pt idx="10">
                  <c:v>192</c:v>
                </c:pt>
                <c:pt idx="11">
                  <c:v>#N/A</c:v>
                </c:pt>
                <c:pt idx="12">
                  <c:v>#N/A</c:v>
                </c:pt>
                <c:pt idx="13">
                  <c:v>174</c:v>
                </c:pt>
                <c:pt idx="14">
                  <c:v>#N/A</c:v>
                </c:pt>
              </c:numCache>
            </c:numRef>
          </c:val>
          <c:smooth val="0"/>
        </c:ser>
        <c:dLbls>
          <c:showLegendKey val="0"/>
          <c:showVal val="0"/>
          <c:showCatName val="0"/>
          <c:showSerName val="0"/>
          <c:showPercent val="0"/>
          <c:showBubbleSize val="0"/>
        </c:dLbls>
        <c:marker val="1"/>
        <c:smooth val="0"/>
        <c:axId val="105904000"/>
        <c:axId val="105910272"/>
      </c:lineChart>
      <c:catAx>
        <c:axId val="1059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10272"/>
        <c:crosses val="autoZero"/>
        <c:auto val="1"/>
        <c:lblAlgn val="ctr"/>
        <c:lblOffset val="100"/>
        <c:tickLblSkip val="1"/>
        <c:tickMarkSkip val="1"/>
        <c:noMultiLvlLbl val="0"/>
      </c:catAx>
      <c:valAx>
        <c:axId val="10591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0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3116</c:v>
                </c:pt>
                <c:pt idx="5">
                  <c:v>2898</c:v>
                </c:pt>
                <c:pt idx="8">
                  <c:v>3091</c:v>
                </c:pt>
                <c:pt idx="11">
                  <c:v>3011</c:v>
                </c:pt>
                <c:pt idx="14">
                  <c:v>3011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167</c:v>
                </c:pt>
                <c:pt idx="5">
                  <c:v>344</c:v>
                </c:pt>
                <c:pt idx="8">
                  <c:v>256</c:v>
                </c:pt>
                <c:pt idx="11">
                  <c:v>246</c:v>
                </c:pt>
                <c:pt idx="14">
                  <c:v>229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1125</c:v>
                </c:pt>
                <c:pt idx="5">
                  <c:v>1297</c:v>
                </c:pt>
                <c:pt idx="8">
                  <c:v>1302</c:v>
                </c:pt>
                <c:pt idx="11">
                  <c:v>1462</c:v>
                </c:pt>
                <c:pt idx="14">
                  <c:v>1533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540</c:v>
                </c:pt>
                <c:pt idx="3">
                  <c:v>567</c:v>
                </c:pt>
                <c:pt idx="6">
                  <c:v>517</c:v>
                </c:pt>
                <c:pt idx="9">
                  <c:v>463</c:v>
                </c:pt>
                <c:pt idx="12">
                  <c:v>435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c:v>
                </c:pt>
                <c:pt idx="3">
                  <c:v>8</c:v>
                </c:pt>
                <c:pt idx="6">
                  <c:v>6</c:v>
                </c:pt>
                <c:pt idx="9">
                  <c:v>3</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911</c:v>
                </c:pt>
                <c:pt idx="3">
                  <c:v>915</c:v>
                </c:pt>
                <c:pt idx="6">
                  <c:v>942</c:v>
                </c:pt>
                <c:pt idx="9">
                  <c:v>962</c:v>
                </c:pt>
                <c:pt idx="12">
                  <c:v>1006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3909</c:v>
                </c:pt>
                <c:pt idx="3">
                  <c:v>3626</c:v>
                </c:pt>
                <c:pt idx="6">
                  <c:v>3528</c:v>
                </c:pt>
                <c:pt idx="9">
                  <c:v>3519</c:v>
                </c:pt>
                <c:pt idx="12">
                  <c:v>3482</c:v>
                </c:pt>
              </c:numCache>
            </c:numRef>
          </c:val>
        </c:ser>
        <c:dLbls>
          <c:showLegendKey val="0"/>
          <c:showVal val="0"/>
          <c:showCatName val="0"/>
          <c:showSerName val="0"/>
          <c:showPercent val="0"/>
          <c:showBubbleSize val="0"/>
        </c:dLbls>
        <c:gapWidth val="100"/>
        <c:overlap val="100"/>
        <c:axId val="107262336"/>
        <c:axId val="10726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1006</c:v>
                </c:pt>
                <c:pt idx="2">
                  <c:v>#N/A</c:v>
                </c:pt>
                <c:pt idx="3">
                  <c:v>#N/A</c:v>
                </c:pt>
                <c:pt idx="4">
                  <c:v>581</c:v>
                </c:pt>
                <c:pt idx="5">
                  <c:v>#N/A</c:v>
                </c:pt>
                <c:pt idx="6">
                  <c:v>#N/A</c:v>
                </c:pt>
                <c:pt idx="7">
                  <c:v>343</c:v>
                </c:pt>
                <c:pt idx="8">
                  <c:v>#N/A</c:v>
                </c:pt>
                <c:pt idx="9">
                  <c:v>#N/A</c:v>
                </c:pt>
                <c:pt idx="10">
                  <c:v>228</c:v>
                </c:pt>
                <c:pt idx="11">
                  <c:v>#N/A</c:v>
                </c:pt>
                <c:pt idx="12">
                  <c:v>#N/A</c:v>
                </c:pt>
                <c:pt idx="13">
                  <c:v>151</c:v>
                </c:pt>
                <c:pt idx="14">
                  <c:v>#N/A</c:v>
                </c:pt>
              </c:numCache>
            </c:numRef>
          </c:val>
          <c:smooth val="0"/>
        </c:ser>
        <c:dLbls>
          <c:showLegendKey val="0"/>
          <c:showVal val="0"/>
          <c:showCatName val="0"/>
          <c:showSerName val="0"/>
          <c:showPercent val="0"/>
          <c:showBubbleSize val="0"/>
        </c:dLbls>
        <c:marker val="1"/>
        <c:smooth val="0"/>
        <c:axId val="107262336"/>
        <c:axId val="107264256"/>
      </c:lineChart>
      <c:catAx>
        <c:axId val="10726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264256"/>
        <c:crosses val="autoZero"/>
        <c:auto val="1"/>
        <c:lblAlgn val="ctr"/>
        <c:lblOffset val="100"/>
        <c:tickLblSkip val="1"/>
        <c:tickMarkSkip val="1"/>
        <c:noMultiLvlLbl val="0"/>
      </c:catAx>
      <c:valAx>
        <c:axId val="10726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6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
1,834
103.07
2,862,775
2,791,985
68,352
1,758,365
3,482,308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より自主財源の確保が厳しく、類似団体内平均値を下回っている。行政改革計画により、組織の見直しで課の削減等を行ったが、今後は住民サービスを維持しながら、職員数の削減が可能か検討し、行政の効率化に努め財政の健全化を図る。</a:t>
          </a:r>
          <a:r>
            <a:rPr kumimoji="1" lang="en-US" altLang="ja-JP" sz="1300">
              <a:latin typeface="ＭＳ Ｐゴシック"/>
            </a:rPr>
            <a:t>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8" name="直線コネクタ 67"/>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1" name="直線コネクタ 70"/>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4" name="直線コネクタ 73"/>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147865</xdr:rowOff>
    </xdr:to>
    <xdr:cxnSp macro="">
      <xdr:nvCxnSpPr>
        <xdr:cNvPr id="77" name="直線コネクタ 76"/>
        <xdr:cNvCxnSpPr/>
      </xdr:nvCxnSpPr>
      <xdr:spPr>
        <a:xfrm>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7" name="円/楕円 86"/>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8"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89" name="円/楕円 88"/>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0" name="テキスト ボックス 89"/>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1" name="円/楕円 90"/>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2" name="テキスト ボックス 91"/>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3" name="円/楕円 92"/>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4" name="テキスト ボックス 93"/>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健全化計画等により、高利率の地方債の補償金免除繰上償還を行い、公債費の削減を図ったが、全国平均・県平均・類似団体内平均値を上回っている状況である。今後も地方債の発行を抑制し経常経費である公債費の軽減を図るとともに自主財源の確保にも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100512</xdr:rowOff>
    </xdr:from>
    <xdr:to>
      <xdr:col>7</xdr:col>
      <xdr:colOff>152400</xdr:colOff>
      <xdr:row>64</xdr:row>
      <xdr:rowOff>53159</xdr:rowOff>
    </xdr:to>
    <xdr:cxnSp macro="">
      <xdr:nvCxnSpPr>
        <xdr:cNvPr id="133" name="直線コネクタ 132"/>
        <xdr:cNvCxnSpPr/>
      </xdr:nvCxnSpPr>
      <xdr:spPr>
        <a:xfrm>
          <a:off x="4114800" y="1090186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100512</xdr:rowOff>
    </xdr:from>
    <xdr:to>
      <xdr:col>6</xdr:col>
      <xdr:colOff>0</xdr:colOff>
      <xdr:row>63</xdr:row>
      <xdr:rowOff>141877</xdr:rowOff>
    </xdr:to>
    <xdr:cxnSp macro="">
      <xdr:nvCxnSpPr>
        <xdr:cNvPr id="136" name="直線コネクタ 135"/>
        <xdr:cNvCxnSpPr/>
      </xdr:nvCxnSpPr>
      <xdr:spPr>
        <a:xfrm flipV="1">
          <a:off x="3225800" y="1090186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141877</xdr:rowOff>
    </xdr:to>
    <xdr:cxnSp macro="">
      <xdr:nvCxnSpPr>
        <xdr:cNvPr id="139" name="直線コネクタ 138"/>
        <xdr:cNvCxnSpPr/>
      </xdr:nvCxnSpPr>
      <xdr:spPr>
        <a:xfrm>
          <a:off x="2336800" y="1089152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63</xdr:row>
      <xdr:rowOff>90170</xdr:rowOff>
    </xdr:to>
    <xdr:cxnSp macro="">
      <xdr:nvCxnSpPr>
        <xdr:cNvPr id="142" name="直線コネクタ 141"/>
        <xdr:cNvCxnSpPr/>
      </xdr:nvCxnSpPr>
      <xdr:spPr>
        <a:xfrm>
          <a:off x="1447800" y="108294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2359</xdr:rowOff>
    </xdr:from>
    <xdr:to>
      <xdr:col>7</xdr:col>
      <xdr:colOff>203200</xdr:colOff>
      <xdr:row>64</xdr:row>
      <xdr:rowOff>103959</xdr:rowOff>
    </xdr:to>
    <xdr:sp macro="" textlink="">
      <xdr:nvSpPr>
        <xdr:cNvPr id="152" name="円/楕円 151"/>
        <xdr:cNvSpPr/>
      </xdr:nvSpPr>
      <xdr:spPr>
        <a:xfrm>
          <a:off x="4902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145886</xdr:rowOff>
    </xdr:from>
    <xdr:ext cx="762000" cy="259045"/>
    <xdr:sp macro="" textlink="">
      <xdr:nvSpPr>
        <xdr:cNvPr id="153" name="財政構造の弾力性該当値テキスト"/>
        <xdr:cNvSpPr txBox="1"/>
      </xdr:nvSpPr>
      <xdr:spPr>
        <a:xfrm>
          <a:off x="5041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49712</xdr:rowOff>
    </xdr:from>
    <xdr:to>
      <xdr:col>6</xdr:col>
      <xdr:colOff>50800</xdr:colOff>
      <xdr:row>63</xdr:row>
      <xdr:rowOff>151312</xdr:rowOff>
    </xdr:to>
    <xdr:sp macro="" textlink="">
      <xdr:nvSpPr>
        <xdr:cNvPr id="154" name="円/楕円 153"/>
        <xdr:cNvSpPr/>
      </xdr:nvSpPr>
      <xdr:spPr>
        <a:xfrm>
          <a:off x="4064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136089</xdr:rowOff>
    </xdr:from>
    <xdr:ext cx="736600" cy="259045"/>
    <xdr:sp macro="" textlink="">
      <xdr:nvSpPr>
        <xdr:cNvPr id="155" name="テキスト ボックス 154"/>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91077</xdr:rowOff>
    </xdr:from>
    <xdr:to>
      <xdr:col>4</xdr:col>
      <xdr:colOff>533400</xdr:colOff>
      <xdr:row>64</xdr:row>
      <xdr:rowOff>21227</xdr:rowOff>
    </xdr:to>
    <xdr:sp macro="" textlink="">
      <xdr:nvSpPr>
        <xdr:cNvPr id="156" name="円/楕円 155"/>
        <xdr:cNvSpPr/>
      </xdr:nvSpPr>
      <xdr:spPr>
        <a:xfrm>
          <a:off x="3175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6004</xdr:rowOff>
    </xdr:from>
    <xdr:ext cx="762000" cy="259045"/>
    <xdr:sp macro="" textlink="">
      <xdr:nvSpPr>
        <xdr:cNvPr id="157" name="テキスト ボックス 156"/>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8" name="円/楕円 157"/>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9" name="テキスト ボックス 15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60" name="円/楕円 159"/>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61" name="テキスト ボックス 160"/>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[464,770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１人当たりの決算額が類似団体内平均値を上回っているのは、類似団体と比較して職員数が多いため、人件費が主な要因となっている。今後、業務の適切な遂行・住民サービスを低下させることなく職員数を削減できるのか検討し、コストの低減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6941</xdr:rowOff>
    </xdr:from>
    <xdr:to>
      <xdr:col>7</xdr:col>
      <xdr:colOff>152400</xdr:colOff>
      <xdr:row>84</xdr:row>
      <xdr:rowOff>21916</xdr:rowOff>
    </xdr:to>
    <xdr:cxnSp macro="">
      <xdr:nvCxnSpPr>
        <xdr:cNvPr id="195" name="直線コネクタ 194"/>
        <xdr:cNvCxnSpPr/>
      </xdr:nvCxnSpPr>
      <xdr:spPr>
        <a:xfrm>
          <a:off x="4114800" y="14408741"/>
          <a:ext cx="8382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144196</xdr:rowOff>
    </xdr:from>
    <xdr:to>
      <xdr:col>6</xdr:col>
      <xdr:colOff>0</xdr:colOff>
      <xdr:row>84</xdr:row>
      <xdr:rowOff>6941</xdr:rowOff>
    </xdr:to>
    <xdr:cxnSp macro="">
      <xdr:nvCxnSpPr>
        <xdr:cNvPr id="198" name="直線コネクタ 197"/>
        <xdr:cNvCxnSpPr/>
      </xdr:nvCxnSpPr>
      <xdr:spPr>
        <a:xfrm>
          <a:off x="3225800" y="14374546"/>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117739</xdr:rowOff>
    </xdr:from>
    <xdr:to>
      <xdr:col>4</xdr:col>
      <xdr:colOff>482600</xdr:colOff>
      <xdr:row>83</xdr:row>
      <xdr:rowOff>144196</xdr:rowOff>
    </xdr:to>
    <xdr:cxnSp macro="">
      <xdr:nvCxnSpPr>
        <xdr:cNvPr id="201" name="直線コネクタ 200"/>
        <xdr:cNvCxnSpPr/>
      </xdr:nvCxnSpPr>
      <xdr:spPr>
        <a:xfrm>
          <a:off x="2336800" y="14348089"/>
          <a:ext cx="8890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113607</xdr:rowOff>
    </xdr:from>
    <xdr:to>
      <xdr:col>3</xdr:col>
      <xdr:colOff>279400</xdr:colOff>
      <xdr:row>83</xdr:row>
      <xdr:rowOff>117739</xdr:rowOff>
    </xdr:to>
    <xdr:cxnSp macro="">
      <xdr:nvCxnSpPr>
        <xdr:cNvPr id="204" name="直線コネクタ 203"/>
        <xdr:cNvCxnSpPr/>
      </xdr:nvCxnSpPr>
      <xdr:spPr>
        <a:xfrm>
          <a:off x="1447800" y="14343957"/>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142566</xdr:rowOff>
    </xdr:from>
    <xdr:to>
      <xdr:col>7</xdr:col>
      <xdr:colOff>203200</xdr:colOff>
      <xdr:row>84</xdr:row>
      <xdr:rowOff>72716</xdr:rowOff>
    </xdr:to>
    <xdr:sp macro="" textlink="">
      <xdr:nvSpPr>
        <xdr:cNvPr id="214" name="円/楕円 213"/>
        <xdr:cNvSpPr/>
      </xdr:nvSpPr>
      <xdr:spPr>
        <a:xfrm>
          <a:off x="4902200" y="143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114643</xdr:rowOff>
    </xdr:from>
    <xdr:ext cx="762000" cy="259045"/>
    <xdr:sp macro="" textlink="">
      <xdr:nvSpPr>
        <xdr:cNvPr id="215" name="人件費・物件費等の状況該当値テキスト"/>
        <xdr:cNvSpPr txBox="1"/>
      </xdr:nvSpPr>
      <xdr:spPr>
        <a:xfrm>
          <a:off x="5041900" y="1434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464,770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127591</xdr:rowOff>
    </xdr:from>
    <xdr:to>
      <xdr:col>6</xdr:col>
      <xdr:colOff>50800</xdr:colOff>
      <xdr:row>84</xdr:row>
      <xdr:rowOff>57741</xdr:rowOff>
    </xdr:to>
    <xdr:sp macro="" textlink="">
      <xdr:nvSpPr>
        <xdr:cNvPr id="216" name="円/楕円 215"/>
        <xdr:cNvSpPr/>
      </xdr:nvSpPr>
      <xdr:spPr>
        <a:xfrm>
          <a:off x="4064000" y="14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42518</xdr:rowOff>
    </xdr:from>
    <xdr:ext cx="736600" cy="259045"/>
    <xdr:sp macro="" textlink="">
      <xdr:nvSpPr>
        <xdr:cNvPr id="217" name="テキスト ボックス 216"/>
        <xdr:cNvSpPr txBox="1"/>
      </xdr:nvSpPr>
      <xdr:spPr>
        <a:xfrm>
          <a:off x="3733800" y="1444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453,599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93396</xdr:rowOff>
    </xdr:from>
    <xdr:to>
      <xdr:col>4</xdr:col>
      <xdr:colOff>533400</xdr:colOff>
      <xdr:row>84</xdr:row>
      <xdr:rowOff>23546</xdr:rowOff>
    </xdr:to>
    <xdr:sp macro="" textlink="">
      <xdr:nvSpPr>
        <xdr:cNvPr id="218" name="円/楕円 217"/>
        <xdr:cNvSpPr/>
      </xdr:nvSpPr>
      <xdr:spPr>
        <a:xfrm>
          <a:off x="3175000" y="143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8323</xdr:rowOff>
    </xdr:from>
    <xdr:ext cx="762000" cy="259045"/>
    <xdr:sp macro="" textlink="">
      <xdr:nvSpPr>
        <xdr:cNvPr id="219" name="テキスト ボックス 218"/>
        <xdr:cNvSpPr txBox="1"/>
      </xdr:nvSpPr>
      <xdr:spPr>
        <a:xfrm>
          <a:off x="2844800" y="1441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66939</xdr:rowOff>
    </xdr:from>
    <xdr:to>
      <xdr:col>3</xdr:col>
      <xdr:colOff>330200</xdr:colOff>
      <xdr:row>83</xdr:row>
      <xdr:rowOff>168539</xdr:rowOff>
    </xdr:to>
    <xdr:sp macro="" textlink="">
      <xdr:nvSpPr>
        <xdr:cNvPr id="220" name="円/楕円 219"/>
        <xdr:cNvSpPr/>
      </xdr:nvSpPr>
      <xdr:spPr>
        <a:xfrm>
          <a:off x="2286000" y="142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153316</xdr:rowOff>
    </xdr:from>
    <xdr:ext cx="762000" cy="259045"/>
    <xdr:sp macro="" textlink="">
      <xdr:nvSpPr>
        <xdr:cNvPr id="221" name="テキスト ボックス 220"/>
        <xdr:cNvSpPr txBox="1"/>
      </xdr:nvSpPr>
      <xdr:spPr>
        <a:xfrm>
          <a:off x="1955800" y="143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408,355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62807</xdr:rowOff>
    </xdr:from>
    <xdr:to>
      <xdr:col>2</xdr:col>
      <xdr:colOff>127000</xdr:colOff>
      <xdr:row>83</xdr:row>
      <xdr:rowOff>164407</xdr:rowOff>
    </xdr:to>
    <xdr:sp macro="" textlink="">
      <xdr:nvSpPr>
        <xdr:cNvPr id="222" name="円/楕円 221"/>
        <xdr:cNvSpPr/>
      </xdr:nvSpPr>
      <xdr:spPr>
        <a:xfrm>
          <a:off x="1397000" y="14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149184</xdr:rowOff>
    </xdr:from>
    <xdr:ext cx="762000" cy="259045"/>
    <xdr:sp macro="" textlink="">
      <xdr:nvSpPr>
        <xdr:cNvPr id="223" name="テキスト ボックス 222"/>
        <xdr:cNvSpPr txBox="1"/>
      </xdr:nvSpPr>
      <xdr:spPr>
        <a:xfrm>
          <a:off x="1066800" y="14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405,273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計画に基づき、職員手当のカット（特殊勤務手当の廃止、管理職手当１５％から月額１万円）により、全国平均・類似団体平均を下回っている。引き続き適正な給与制度の運用を行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108162</xdr:rowOff>
    </xdr:from>
    <xdr:to>
      <xdr:col>24</xdr:col>
      <xdr:colOff>558800</xdr:colOff>
      <xdr:row>85</xdr:row>
      <xdr:rowOff>136313</xdr:rowOff>
    </xdr:to>
    <xdr:cxnSp macro="">
      <xdr:nvCxnSpPr>
        <xdr:cNvPr id="257" name="直線コネクタ 256"/>
        <xdr:cNvCxnSpPr/>
      </xdr:nvCxnSpPr>
      <xdr:spPr>
        <a:xfrm flipV="1">
          <a:off x="16179800" y="1468141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87</xdr:row>
      <xdr:rowOff>111125</xdr:rowOff>
    </xdr:to>
    <xdr:cxnSp macro="">
      <xdr:nvCxnSpPr>
        <xdr:cNvPr id="260" name="直線コネクタ 259"/>
        <xdr:cNvCxnSpPr/>
      </xdr:nvCxnSpPr>
      <xdr:spPr>
        <a:xfrm flipV="1">
          <a:off x="15290800" y="14709563"/>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111125</xdr:rowOff>
    </xdr:from>
    <xdr:to>
      <xdr:col>22</xdr:col>
      <xdr:colOff>203200</xdr:colOff>
      <xdr:row>87</xdr:row>
      <xdr:rowOff>115146</xdr:rowOff>
    </xdr:to>
    <xdr:cxnSp macro="">
      <xdr:nvCxnSpPr>
        <xdr:cNvPr id="263" name="直線コネクタ 262"/>
        <xdr:cNvCxnSpPr/>
      </xdr:nvCxnSpPr>
      <xdr:spPr>
        <a:xfrm flipV="1">
          <a:off x="14401800" y="150272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87</xdr:row>
      <xdr:rowOff>115146</xdr:rowOff>
    </xdr:to>
    <xdr:cxnSp macro="">
      <xdr:nvCxnSpPr>
        <xdr:cNvPr id="266" name="直線コネクタ 265"/>
        <xdr:cNvCxnSpPr/>
      </xdr:nvCxnSpPr>
      <xdr:spPr>
        <a:xfrm>
          <a:off x="13512800" y="1470956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57362</xdr:rowOff>
    </xdr:from>
    <xdr:to>
      <xdr:col>24</xdr:col>
      <xdr:colOff>609600</xdr:colOff>
      <xdr:row>85</xdr:row>
      <xdr:rowOff>158962</xdr:rowOff>
    </xdr:to>
    <xdr:sp macro="" textlink="">
      <xdr:nvSpPr>
        <xdr:cNvPr id="276" name="円/楕円 275"/>
        <xdr:cNvSpPr/>
      </xdr:nvSpPr>
      <xdr:spPr>
        <a:xfrm>
          <a:off x="16967200" y="146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73889</xdr:rowOff>
    </xdr:from>
    <xdr:ext cx="762000" cy="259045"/>
    <xdr:sp macro="" textlink="">
      <xdr:nvSpPr>
        <xdr:cNvPr id="277" name="給与水準   （国との比較）該当値テキスト"/>
        <xdr:cNvSpPr txBox="1"/>
      </xdr:nvSpPr>
      <xdr:spPr>
        <a:xfrm>
          <a:off x="17106900" y="1447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8" name="円/楕円 277"/>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79" name="テキスト ボックス 278"/>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60325</xdr:rowOff>
    </xdr:from>
    <xdr:to>
      <xdr:col>22</xdr:col>
      <xdr:colOff>254000</xdr:colOff>
      <xdr:row>87</xdr:row>
      <xdr:rowOff>161925</xdr:rowOff>
    </xdr:to>
    <xdr:sp macro="" textlink="">
      <xdr:nvSpPr>
        <xdr:cNvPr id="280" name="円/楕円 279"/>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652</xdr:rowOff>
    </xdr:from>
    <xdr:ext cx="762000" cy="259045"/>
    <xdr:sp macro="" textlink="">
      <xdr:nvSpPr>
        <xdr:cNvPr id="281" name="テキスト ボックス 280"/>
        <xdr:cNvSpPr txBox="1"/>
      </xdr:nvSpPr>
      <xdr:spPr>
        <a:xfrm>
          <a:off x="14909800" y="147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2" name="円/楕円 281"/>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3" name="テキスト ボックス 282"/>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4" name="円/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25840</xdr:rowOff>
    </xdr:from>
    <xdr:ext cx="762000" cy="259045"/>
    <xdr:sp macro="" textlink="">
      <xdr:nvSpPr>
        <xdr:cNvPr id="285" name="テキスト ボックス 284"/>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計画（平成１８年度～平成２２年度）において、職員の削減を行ったものの、類似団体内平均値を上回った状態が続いている。今後、業務の適切な遂行・住民サービスを低下させることなく職員数を削減できるのか検討し、行政の効率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1371</xdr:rowOff>
    </xdr:from>
    <xdr:to>
      <xdr:col>24</xdr:col>
      <xdr:colOff>558800</xdr:colOff>
      <xdr:row>63</xdr:row>
      <xdr:rowOff>18986</xdr:rowOff>
    </xdr:to>
    <xdr:cxnSp macro="">
      <xdr:nvCxnSpPr>
        <xdr:cNvPr id="317" name="直線コネクタ 316"/>
        <xdr:cNvCxnSpPr/>
      </xdr:nvCxnSpPr>
      <xdr:spPr>
        <a:xfrm>
          <a:off x="16179800" y="10802721"/>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128422</xdr:rowOff>
    </xdr:from>
    <xdr:to>
      <xdr:col>23</xdr:col>
      <xdr:colOff>406400</xdr:colOff>
      <xdr:row>63</xdr:row>
      <xdr:rowOff>1371</xdr:rowOff>
    </xdr:to>
    <xdr:cxnSp macro="">
      <xdr:nvCxnSpPr>
        <xdr:cNvPr id="320" name="直線コネクタ 319"/>
        <xdr:cNvCxnSpPr/>
      </xdr:nvCxnSpPr>
      <xdr:spPr>
        <a:xfrm>
          <a:off x="15290800" y="10758322"/>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128422</xdr:rowOff>
    </xdr:from>
    <xdr:to>
      <xdr:col>22</xdr:col>
      <xdr:colOff>203200</xdr:colOff>
      <xdr:row>62</xdr:row>
      <xdr:rowOff>128905</xdr:rowOff>
    </xdr:to>
    <xdr:cxnSp macro="">
      <xdr:nvCxnSpPr>
        <xdr:cNvPr id="323" name="直線コネクタ 322"/>
        <xdr:cNvCxnSpPr/>
      </xdr:nvCxnSpPr>
      <xdr:spPr>
        <a:xfrm flipV="1">
          <a:off x="14401800" y="10758322"/>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120701</xdr:rowOff>
    </xdr:from>
    <xdr:to>
      <xdr:col>21</xdr:col>
      <xdr:colOff>0</xdr:colOff>
      <xdr:row>62</xdr:row>
      <xdr:rowOff>128905</xdr:rowOff>
    </xdr:to>
    <xdr:cxnSp macro="">
      <xdr:nvCxnSpPr>
        <xdr:cNvPr id="326" name="直線コネクタ 325"/>
        <xdr:cNvCxnSpPr/>
      </xdr:nvCxnSpPr>
      <xdr:spPr>
        <a:xfrm>
          <a:off x="13512800" y="1075060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139636</xdr:rowOff>
    </xdr:from>
    <xdr:to>
      <xdr:col>24</xdr:col>
      <xdr:colOff>609600</xdr:colOff>
      <xdr:row>63</xdr:row>
      <xdr:rowOff>69786</xdr:rowOff>
    </xdr:to>
    <xdr:sp macro="" textlink="">
      <xdr:nvSpPr>
        <xdr:cNvPr id="336" name="円/楕円 335"/>
        <xdr:cNvSpPr/>
      </xdr:nvSpPr>
      <xdr:spPr>
        <a:xfrm>
          <a:off x="16967200" y="107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111713</xdr:rowOff>
    </xdr:from>
    <xdr:ext cx="762000" cy="259045"/>
    <xdr:sp macro="" textlink="">
      <xdr:nvSpPr>
        <xdr:cNvPr id="337" name="定員管理の状況該当値テキスト"/>
        <xdr:cNvSpPr txBox="1"/>
      </xdr:nvSpPr>
      <xdr:spPr>
        <a:xfrm>
          <a:off x="17106900" y="1074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122021</xdr:rowOff>
    </xdr:from>
    <xdr:to>
      <xdr:col>23</xdr:col>
      <xdr:colOff>457200</xdr:colOff>
      <xdr:row>63</xdr:row>
      <xdr:rowOff>52171</xdr:rowOff>
    </xdr:to>
    <xdr:sp macro="" textlink="">
      <xdr:nvSpPr>
        <xdr:cNvPr id="338" name="円/楕円 337"/>
        <xdr:cNvSpPr/>
      </xdr:nvSpPr>
      <xdr:spPr>
        <a:xfrm>
          <a:off x="161290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36948</xdr:rowOff>
    </xdr:from>
    <xdr:ext cx="736600" cy="259045"/>
    <xdr:sp macro="" textlink="">
      <xdr:nvSpPr>
        <xdr:cNvPr id="339" name="テキスト ボックス 338"/>
        <xdr:cNvSpPr txBox="1"/>
      </xdr:nvSpPr>
      <xdr:spPr>
        <a:xfrm>
          <a:off x="15798800" y="1083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77622</xdr:rowOff>
    </xdr:from>
    <xdr:to>
      <xdr:col>22</xdr:col>
      <xdr:colOff>254000</xdr:colOff>
      <xdr:row>63</xdr:row>
      <xdr:rowOff>7772</xdr:rowOff>
    </xdr:to>
    <xdr:sp macro="" textlink="">
      <xdr:nvSpPr>
        <xdr:cNvPr id="340" name="円/楕円 339"/>
        <xdr:cNvSpPr/>
      </xdr:nvSpPr>
      <xdr:spPr>
        <a:xfrm>
          <a:off x="15240000" y="107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163999</xdr:rowOff>
    </xdr:from>
    <xdr:ext cx="762000" cy="259045"/>
    <xdr:sp macro="" textlink="">
      <xdr:nvSpPr>
        <xdr:cNvPr id="341" name="テキスト ボックス 340"/>
        <xdr:cNvSpPr txBox="1"/>
      </xdr:nvSpPr>
      <xdr:spPr>
        <a:xfrm>
          <a:off x="14909800" y="107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78105</xdr:rowOff>
    </xdr:from>
    <xdr:to>
      <xdr:col>21</xdr:col>
      <xdr:colOff>50800</xdr:colOff>
      <xdr:row>63</xdr:row>
      <xdr:rowOff>8255</xdr:rowOff>
    </xdr:to>
    <xdr:sp macro="" textlink="">
      <xdr:nvSpPr>
        <xdr:cNvPr id="342" name="円/楕円 341"/>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43" name="テキスト ボックス 342"/>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69901</xdr:rowOff>
    </xdr:from>
    <xdr:to>
      <xdr:col>19</xdr:col>
      <xdr:colOff>533400</xdr:colOff>
      <xdr:row>63</xdr:row>
      <xdr:rowOff>51</xdr:rowOff>
    </xdr:to>
    <xdr:sp macro="" textlink="">
      <xdr:nvSpPr>
        <xdr:cNvPr id="344" name="円/楕円 343"/>
        <xdr:cNvSpPr/>
      </xdr:nvSpPr>
      <xdr:spPr>
        <a:xfrm>
          <a:off x="134620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156278</xdr:rowOff>
    </xdr:from>
    <xdr:ext cx="762000" cy="259045"/>
    <xdr:sp macro="" textlink="">
      <xdr:nvSpPr>
        <xdr:cNvPr id="345" name="テキスト ボックス 344"/>
        <xdr:cNvSpPr txBox="1"/>
      </xdr:nvSpPr>
      <xdr:spPr>
        <a:xfrm>
          <a:off x="13131800" y="1078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年々比率は改善してきているが、平成５年度から平成８年度に実施した大規模な普通建設事業に係る起債の償還の影響により、全国平均・県平均・類似団体内平均値を上回っている。</a:t>
          </a:r>
          <a:endParaRPr kumimoji="1" lang="en-US" altLang="ja-JP" sz="1300">
            <a:latin typeface="ＭＳ Ｐゴシック"/>
          </a:endParaRPr>
        </a:p>
        <a:p>
          <a:r>
            <a:rPr kumimoji="1" lang="ja-JP" altLang="en-US" sz="1300">
              <a:latin typeface="ＭＳ Ｐゴシック"/>
            </a:rPr>
            <a:t>　今後も、地方債の借入を計画的に行い発行を抑制することで、実質公債費比率の減少を図る。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3556</xdr:rowOff>
    </xdr:from>
    <xdr:to>
      <xdr:col>24</xdr:col>
      <xdr:colOff>558800</xdr:colOff>
      <xdr:row>43</xdr:row>
      <xdr:rowOff>37338</xdr:rowOff>
    </xdr:to>
    <xdr:cxnSp macro="">
      <xdr:nvCxnSpPr>
        <xdr:cNvPr id="376" name="直線コネクタ 375"/>
        <xdr:cNvCxnSpPr/>
      </xdr:nvCxnSpPr>
      <xdr:spPr>
        <a:xfrm flipV="1">
          <a:off x="16179800" y="73759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56642</xdr:rowOff>
    </xdr:to>
    <xdr:cxnSp macro="">
      <xdr:nvCxnSpPr>
        <xdr:cNvPr id="379" name="直線コネクタ 378"/>
        <xdr:cNvCxnSpPr/>
      </xdr:nvCxnSpPr>
      <xdr:spPr>
        <a:xfrm flipV="1">
          <a:off x="15290800" y="740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43</xdr:row>
      <xdr:rowOff>100076</xdr:rowOff>
    </xdr:to>
    <xdr:cxnSp macro="">
      <xdr:nvCxnSpPr>
        <xdr:cNvPr id="382" name="直線コネクタ 381"/>
        <xdr:cNvCxnSpPr/>
      </xdr:nvCxnSpPr>
      <xdr:spPr>
        <a:xfrm flipV="1">
          <a:off x="14401800" y="74289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100076</xdr:rowOff>
    </xdr:from>
    <xdr:to>
      <xdr:col>21</xdr:col>
      <xdr:colOff>0</xdr:colOff>
      <xdr:row>44</xdr:row>
      <xdr:rowOff>15494</xdr:rowOff>
    </xdr:to>
    <xdr:cxnSp macro="">
      <xdr:nvCxnSpPr>
        <xdr:cNvPr id="385" name="直線コネクタ 384"/>
        <xdr:cNvCxnSpPr/>
      </xdr:nvCxnSpPr>
      <xdr:spPr>
        <a:xfrm flipV="1">
          <a:off x="13512800" y="74724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124206</xdr:rowOff>
    </xdr:from>
    <xdr:to>
      <xdr:col>24</xdr:col>
      <xdr:colOff>609600</xdr:colOff>
      <xdr:row>43</xdr:row>
      <xdr:rowOff>54356</xdr:rowOff>
    </xdr:to>
    <xdr:sp macro="" textlink="">
      <xdr:nvSpPr>
        <xdr:cNvPr id="395" name="円/楕円 394"/>
        <xdr:cNvSpPr/>
      </xdr:nvSpPr>
      <xdr:spPr>
        <a:xfrm>
          <a:off x="169672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96283</xdr:rowOff>
    </xdr:from>
    <xdr:ext cx="762000" cy="259045"/>
    <xdr:sp macro="" textlink="">
      <xdr:nvSpPr>
        <xdr:cNvPr id="396" name="公債費負担の状況該当値テキスト"/>
        <xdr:cNvSpPr txBox="1"/>
      </xdr:nvSpPr>
      <xdr:spPr>
        <a:xfrm>
          <a:off x="17106900" y="72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397" name="円/楕円 396"/>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398" name="テキスト ボックス 397"/>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399" name="円/楕円 398"/>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00" name="テキスト ボックス 399"/>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49276</xdr:rowOff>
    </xdr:from>
    <xdr:to>
      <xdr:col>21</xdr:col>
      <xdr:colOff>50800</xdr:colOff>
      <xdr:row>43</xdr:row>
      <xdr:rowOff>150876</xdr:rowOff>
    </xdr:to>
    <xdr:sp macro="" textlink="">
      <xdr:nvSpPr>
        <xdr:cNvPr id="401" name="円/楕円 400"/>
        <xdr:cNvSpPr/>
      </xdr:nvSpPr>
      <xdr:spPr>
        <a:xfrm>
          <a:off x="14351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135653</xdr:rowOff>
    </xdr:from>
    <xdr:ext cx="762000" cy="259045"/>
    <xdr:sp macro="" textlink="">
      <xdr:nvSpPr>
        <xdr:cNvPr id="402" name="テキスト ボックス 401"/>
        <xdr:cNvSpPr txBox="1"/>
      </xdr:nvSpPr>
      <xdr:spPr>
        <a:xfrm>
          <a:off x="14020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136144</xdr:rowOff>
    </xdr:from>
    <xdr:to>
      <xdr:col>19</xdr:col>
      <xdr:colOff>533400</xdr:colOff>
      <xdr:row>44</xdr:row>
      <xdr:rowOff>66294</xdr:rowOff>
    </xdr:to>
    <xdr:sp macro="" textlink="">
      <xdr:nvSpPr>
        <xdr:cNvPr id="403" name="円/楕円 402"/>
        <xdr:cNvSpPr/>
      </xdr:nvSpPr>
      <xdr:spPr>
        <a:xfrm>
          <a:off x="13462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51071</xdr:rowOff>
    </xdr:from>
    <xdr:ext cx="762000" cy="259045"/>
    <xdr:sp macro="" textlink="">
      <xdr:nvSpPr>
        <xdr:cNvPr id="404" name="テキスト ボックス 403"/>
        <xdr:cNvSpPr txBox="1"/>
      </xdr:nvSpPr>
      <xdr:spPr>
        <a:xfrm>
          <a:off x="13131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年々比率は改善してきているが、平成５年度から平成８年度に実施した大規模な普通建設事業に係る地方債残高の影響により</a:t>
          </a:r>
          <a:r>
            <a:rPr kumimoji="1" lang="ja-JP" altLang="en-US" sz="1400">
              <a:latin typeface="ＭＳ Ｐゴシック"/>
            </a:rPr>
            <a:t>、</a:t>
          </a:r>
          <a:r>
            <a:rPr kumimoji="1" lang="ja-JP" altLang="ja-JP" sz="1300">
              <a:solidFill>
                <a:schemeClr val="dk1"/>
              </a:solidFill>
              <a:effectLst/>
              <a:latin typeface="+mn-lt"/>
              <a:ea typeface="+mn-ea"/>
              <a:cs typeface="+mn-cs"/>
            </a:rPr>
            <a:t>類似団体内平均値を上回っている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今後も、地方債の借入を計画的に行い発行を抑制することで、将来負担比率の減少を図る。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115147</xdr:rowOff>
    </xdr:from>
    <xdr:to>
      <xdr:col>24</xdr:col>
      <xdr:colOff>558800</xdr:colOff>
      <xdr:row>15</xdr:row>
      <xdr:rowOff>13406</xdr:rowOff>
    </xdr:to>
    <xdr:cxnSp macro="">
      <xdr:nvCxnSpPr>
        <xdr:cNvPr id="438" name="直線コネクタ 437"/>
        <xdr:cNvCxnSpPr/>
      </xdr:nvCxnSpPr>
      <xdr:spPr>
        <a:xfrm flipV="1">
          <a:off x="16179800" y="2515447"/>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13406</xdr:rowOff>
    </xdr:from>
    <xdr:to>
      <xdr:col>23</xdr:col>
      <xdr:colOff>406400</xdr:colOff>
      <xdr:row>15</xdr:row>
      <xdr:rowOff>116628</xdr:rowOff>
    </xdr:to>
    <xdr:cxnSp macro="">
      <xdr:nvCxnSpPr>
        <xdr:cNvPr id="441" name="直線コネクタ 440"/>
        <xdr:cNvCxnSpPr/>
      </xdr:nvCxnSpPr>
      <xdr:spPr>
        <a:xfrm flipV="1">
          <a:off x="15290800" y="258515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116628</xdr:rowOff>
    </xdr:from>
    <xdr:to>
      <xdr:col>22</xdr:col>
      <xdr:colOff>203200</xdr:colOff>
      <xdr:row>17</xdr:row>
      <xdr:rowOff>1623</xdr:rowOff>
    </xdr:to>
    <xdr:cxnSp macro="">
      <xdr:nvCxnSpPr>
        <xdr:cNvPr id="444" name="直線コネクタ 443"/>
        <xdr:cNvCxnSpPr/>
      </xdr:nvCxnSpPr>
      <xdr:spPr>
        <a:xfrm flipV="1">
          <a:off x="14401800" y="2688378"/>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1623</xdr:rowOff>
    </xdr:from>
    <xdr:to>
      <xdr:col>21</xdr:col>
      <xdr:colOff>0</xdr:colOff>
      <xdr:row>19</xdr:row>
      <xdr:rowOff>30057</xdr:rowOff>
    </xdr:to>
    <xdr:cxnSp macro="">
      <xdr:nvCxnSpPr>
        <xdr:cNvPr id="447" name="直線コネクタ 446"/>
        <xdr:cNvCxnSpPr/>
      </xdr:nvCxnSpPr>
      <xdr:spPr>
        <a:xfrm flipV="1">
          <a:off x="13512800" y="2916273"/>
          <a:ext cx="889000" cy="3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64347</xdr:rowOff>
    </xdr:from>
    <xdr:to>
      <xdr:col>24</xdr:col>
      <xdr:colOff>609600</xdr:colOff>
      <xdr:row>14</xdr:row>
      <xdr:rowOff>165947</xdr:rowOff>
    </xdr:to>
    <xdr:sp macro="" textlink="">
      <xdr:nvSpPr>
        <xdr:cNvPr id="457" name="円/楕円 456"/>
        <xdr:cNvSpPr/>
      </xdr:nvSpPr>
      <xdr:spPr>
        <a:xfrm>
          <a:off x="169672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36424</xdr:rowOff>
    </xdr:from>
    <xdr:ext cx="762000" cy="259045"/>
    <xdr:sp macro="" textlink="">
      <xdr:nvSpPr>
        <xdr:cNvPr id="458" name="将来負担の状況該当値テキスト"/>
        <xdr:cNvSpPr txBox="1"/>
      </xdr:nvSpPr>
      <xdr:spPr>
        <a:xfrm>
          <a:off x="17106900" y="24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134056</xdr:rowOff>
    </xdr:from>
    <xdr:to>
      <xdr:col>23</xdr:col>
      <xdr:colOff>457200</xdr:colOff>
      <xdr:row>15</xdr:row>
      <xdr:rowOff>64206</xdr:rowOff>
    </xdr:to>
    <xdr:sp macro="" textlink="">
      <xdr:nvSpPr>
        <xdr:cNvPr id="459" name="円/楕円 458"/>
        <xdr:cNvSpPr/>
      </xdr:nvSpPr>
      <xdr:spPr>
        <a:xfrm>
          <a:off x="16129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48983</xdr:rowOff>
    </xdr:from>
    <xdr:ext cx="736600" cy="259045"/>
    <xdr:sp macro="" textlink="">
      <xdr:nvSpPr>
        <xdr:cNvPr id="460" name="テキスト ボックス 459"/>
        <xdr:cNvSpPr txBox="1"/>
      </xdr:nvSpPr>
      <xdr:spPr>
        <a:xfrm>
          <a:off x="15798800" y="262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65828</xdr:rowOff>
    </xdr:from>
    <xdr:to>
      <xdr:col>22</xdr:col>
      <xdr:colOff>254000</xdr:colOff>
      <xdr:row>15</xdr:row>
      <xdr:rowOff>167428</xdr:rowOff>
    </xdr:to>
    <xdr:sp macro="" textlink="">
      <xdr:nvSpPr>
        <xdr:cNvPr id="461" name="円/楕円 460"/>
        <xdr:cNvSpPr/>
      </xdr:nvSpPr>
      <xdr:spPr>
        <a:xfrm>
          <a:off x="15240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152205</xdr:rowOff>
    </xdr:from>
    <xdr:ext cx="762000" cy="259045"/>
    <xdr:sp macro="" textlink="">
      <xdr:nvSpPr>
        <xdr:cNvPr id="462" name="テキスト ボックス 461"/>
        <xdr:cNvSpPr txBox="1"/>
      </xdr:nvSpPr>
      <xdr:spPr>
        <a:xfrm>
          <a:off x="14909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122273</xdr:rowOff>
    </xdr:from>
    <xdr:to>
      <xdr:col>21</xdr:col>
      <xdr:colOff>50800</xdr:colOff>
      <xdr:row>17</xdr:row>
      <xdr:rowOff>52423</xdr:rowOff>
    </xdr:to>
    <xdr:sp macro="" textlink="">
      <xdr:nvSpPr>
        <xdr:cNvPr id="463" name="円/楕円 462"/>
        <xdr:cNvSpPr/>
      </xdr:nvSpPr>
      <xdr:spPr>
        <a:xfrm>
          <a:off x="14351000" y="2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37200</xdr:rowOff>
    </xdr:from>
    <xdr:ext cx="762000" cy="259045"/>
    <xdr:sp macro="" textlink="">
      <xdr:nvSpPr>
        <xdr:cNvPr id="464" name="テキスト ボックス 463"/>
        <xdr:cNvSpPr txBox="1"/>
      </xdr:nvSpPr>
      <xdr:spPr>
        <a:xfrm>
          <a:off x="14020800" y="29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5" name="円/楕円 464"/>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6" name="テキスト ボックス 465"/>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鹿児島県宇検村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
1,834
103.07
2,862,775
2,791,985
68,352
1,758,365
3,482,308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職員数が類似団体内平均値と比較して多いために、経常収支比率の人件費が高くなっている。今後、業務の適切な遂行・住民サービスを低下させることなく、職員数を削減できるのか検討し、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130810</xdr:rowOff>
    </xdr:from>
    <xdr:to>
      <xdr:col>7</xdr:col>
      <xdr:colOff>15875</xdr:colOff>
      <xdr:row>37</xdr:row>
      <xdr:rowOff>35560</xdr:rowOff>
    </xdr:to>
    <xdr:cxnSp macro="">
      <xdr:nvCxnSpPr>
        <xdr:cNvPr id="64" name="直線コネクタ 63"/>
        <xdr:cNvCxnSpPr/>
      </xdr:nvCxnSpPr>
      <xdr:spPr>
        <a:xfrm>
          <a:off x="3987800" y="63030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130810</xdr:rowOff>
    </xdr:from>
    <xdr:to>
      <xdr:col>5</xdr:col>
      <xdr:colOff>549275</xdr:colOff>
      <xdr:row>37</xdr:row>
      <xdr:rowOff>16510</xdr:rowOff>
    </xdr:to>
    <xdr:cxnSp macro="">
      <xdr:nvCxnSpPr>
        <xdr:cNvPr id="67" name="直線コネクタ 66"/>
        <xdr:cNvCxnSpPr/>
      </xdr:nvCxnSpPr>
      <xdr:spPr>
        <a:xfrm flipV="1">
          <a:off x="3098800" y="6303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138430</xdr:rowOff>
    </xdr:from>
    <xdr:to>
      <xdr:col>4</xdr:col>
      <xdr:colOff>346075</xdr:colOff>
      <xdr:row>37</xdr:row>
      <xdr:rowOff>16510</xdr:rowOff>
    </xdr:to>
    <xdr:cxnSp macro="">
      <xdr:nvCxnSpPr>
        <xdr:cNvPr id="70" name="直線コネクタ 69"/>
        <xdr:cNvCxnSpPr/>
      </xdr:nvCxnSpPr>
      <xdr:spPr>
        <a:xfrm>
          <a:off x="2209800" y="6310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138430</xdr:rowOff>
    </xdr:to>
    <xdr:cxnSp macro="">
      <xdr:nvCxnSpPr>
        <xdr:cNvPr id="73" name="直線コネクタ 72"/>
        <xdr:cNvCxnSpPr/>
      </xdr:nvCxnSpPr>
      <xdr:spPr>
        <a:xfrm>
          <a:off x="1320800" y="62458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156210</xdr:rowOff>
    </xdr:from>
    <xdr:to>
      <xdr:col>7</xdr:col>
      <xdr:colOff>66675</xdr:colOff>
      <xdr:row>37</xdr:row>
      <xdr:rowOff>86360</xdr:rowOff>
    </xdr:to>
    <xdr:sp macro="" textlink="">
      <xdr:nvSpPr>
        <xdr:cNvPr id="83" name="円/楕円 82"/>
        <xdr:cNvSpPr/>
      </xdr:nvSpPr>
      <xdr:spPr>
        <a:xfrm>
          <a:off x="4775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128287</xdr:rowOff>
    </xdr:from>
    <xdr:ext cx="762000" cy="259045"/>
    <xdr:sp macro="" textlink="">
      <xdr:nvSpPr>
        <xdr:cNvPr id="84" name="人件費該当値テキスト"/>
        <xdr:cNvSpPr txBox="1"/>
      </xdr:nvSpPr>
      <xdr:spPr>
        <a:xfrm>
          <a:off x="4914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80010</xdr:rowOff>
    </xdr:from>
    <xdr:to>
      <xdr:col>5</xdr:col>
      <xdr:colOff>600075</xdr:colOff>
      <xdr:row>37</xdr:row>
      <xdr:rowOff>10160</xdr:rowOff>
    </xdr:to>
    <xdr:sp macro="" textlink="">
      <xdr:nvSpPr>
        <xdr:cNvPr id="85" name="円/楕円 84"/>
        <xdr:cNvSpPr/>
      </xdr:nvSpPr>
      <xdr:spPr>
        <a:xfrm>
          <a:off x="3937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166387</xdr:rowOff>
    </xdr:from>
    <xdr:ext cx="736600" cy="259045"/>
    <xdr:sp macro="" textlink="">
      <xdr:nvSpPr>
        <xdr:cNvPr id="86" name="テキスト ボックス 85"/>
        <xdr:cNvSpPr txBox="1"/>
      </xdr:nvSpPr>
      <xdr:spPr>
        <a:xfrm>
          <a:off x="3606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88" name="テキスト ボックス 87"/>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87630</xdr:rowOff>
    </xdr:from>
    <xdr:to>
      <xdr:col>3</xdr:col>
      <xdr:colOff>193675</xdr:colOff>
      <xdr:row>37</xdr:row>
      <xdr:rowOff>17780</xdr:rowOff>
    </xdr:to>
    <xdr:sp macro="" textlink="">
      <xdr:nvSpPr>
        <xdr:cNvPr id="89" name="円/楕円 88"/>
        <xdr:cNvSpPr/>
      </xdr:nvSpPr>
      <xdr:spPr>
        <a:xfrm>
          <a:off x="2159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2557</xdr:rowOff>
    </xdr:from>
    <xdr:ext cx="762000" cy="259045"/>
    <xdr:sp macro="" textlink="">
      <xdr:nvSpPr>
        <xdr:cNvPr id="90" name="テキスト ボックス 89"/>
        <xdr:cNvSpPr txBox="1"/>
      </xdr:nvSpPr>
      <xdr:spPr>
        <a:xfrm>
          <a:off x="1828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1" name="円/楕円 90"/>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92" name="テキスト ボックス 91"/>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0.8</a:t>
          </a:r>
          <a:r>
            <a:rPr kumimoji="1" lang="ja-JP" altLang="en-US" sz="1300">
              <a:latin typeface="ＭＳ Ｐゴシック"/>
            </a:rPr>
            <a:t>ポイント増となっているものの、類似団体平均値を</a:t>
          </a:r>
          <a:r>
            <a:rPr kumimoji="1" lang="en-US" altLang="ja-JP" sz="1300">
              <a:latin typeface="ＭＳ Ｐゴシック"/>
            </a:rPr>
            <a:t>0.2</a:t>
          </a:r>
          <a:r>
            <a:rPr kumimoji="1" lang="ja-JP" altLang="en-US" sz="1300">
              <a:latin typeface="ＭＳ Ｐゴシック"/>
            </a:rPr>
            <a:t>ポイント下回っている。今後も物件費の歳出抑制を図り、財政運営の健全化に努める。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149860</xdr:rowOff>
    </xdr:to>
    <xdr:cxnSp macro="">
      <xdr:nvCxnSpPr>
        <xdr:cNvPr id="125" name="直線コネクタ 124"/>
        <xdr:cNvCxnSpPr/>
      </xdr:nvCxnSpPr>
      <xdr:spPr>
        <a:xfrm>
          <a:off x="15671800" y="2832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88900</xdr:rowOff>
    </xdr:to>
    <xdr:cxnSp macro="">
      <xdr:nvCxnSpPr>
        <xdr:cNvPr id="128" name="直線コネクタ 127"/>
        <xdr:cNvCxnSpPr/>
      </xdr:nvCxnSpPr>
      <xdr:spPr>
        <a:xfrm>
          <a:off x="14782800" y="274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5080</xdr:rowOff>
    </xdr:to>
    <xdr:cxnSp macro="">
      <xdr:nvCxnSpPr>
        <xdr:cNvPr id="131" name="直線コネクタ 130"/>
        <xdr:cNvCxnSpPr/>
      </xdr:nvCxnSpPr>
      <xdr:spPr>
        <a:xfrm>
          <a:off x="13893800" y="273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5080</xdr:rowOff>
    </xdr:to>
    <xdr:cxnSp macro="">
      <xdr:nvCxnSpPr>
        <xdr:cNvPr id="134" name="直線コネクタ 133"/>
        <xdr:cNvCxnSpPr/>
      </xdr:nvCxnSpPr>
      <xdr:spPr>
        <a:xfrm flipV="1">
          <a:off x="13004800" y="273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年々ポイントが増加し、類似団体平均値を上回っている。主な要因としては、障害介護給付費の増などがあげられる。単独の扶助費については見直し等を進めて抑制を図り、費用が膨らまない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53522</xdr:rowOff>
    </xdr:to>
    <xdr:cxnSp macro="">
      <xdr:nvCxnSpPr>
        <xdr:cNvPr id="187" name="直線コネクタ 186"/>
        <xdr:cNvCxnSpPr/>
      </xdr:nvCxnSpPr>
      <xdr:spPr>
        <a:xfrm>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4535</xdr:rowOff>
    </xdr:to>
    <xdr:cxnSp macro="">
      <xdr:nvCxnSpPr>
        <xdr:cNvPr id="190" name="直線コネクタ 189"/>
        <xdr:cNvCxnSpPr/>
      </xdr:nvCxnSpPr>
      <xdr:spPr>
        <a:xfrm>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3" name="直線コネクタ 192"/>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196" name="直線コネクタ 195"/>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209" name="テキスト ボックス 208"/>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1.1</a:t>
          </a:r>
          <a:r>
            <a:rPr kumimoji="1" lang="ja-JP" altLang="en-US" sz="1300">
              <a:latin typeface="ＭＳ Ｐゴシック"/>
            </a:rPr>
            <a:t>ポイント増加し、類似団体平均値を</a:t>
          </a:r>
          <a:r>
            <a:rPr kumimoji="1" lang="en-US" altLang="ja-JP" sz="1300">
              <a:latin typeface="ＭＳ Ｐゴシック"/>
            </a:rPr>
            <a:t>0.4</a:t>
          </a:r>
          <a:r>
            <a:rPr kumimoji="1" lang="ja-JP" altLang="en-US" sz="1300">
              <a:latin typeface="ＭＳ Ｐゴシック"/>
            </a:rPr>
            <a:t>ポイント上回っている。今後、独立採算の原則に立ち返り、使用料や保険料等の料金の適正化を図りながら、特別会計への繰出金の抑制に努める。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62992</xdr:rowOff>
    </xdr:to>
    <xdr:cxnSp macro="">
      <xdr:nvCxnSpPr>
        <xdr:cNvPr id="245" name="直線コネクタ 244"/>
        <xdr:cNvCxnSpPr/>
      </xdr:nvCxnSpPr>
      <xdr:spPr>
        <a:xfrm>
          <a:off x="15671800" y="9613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12700</xdr:rowOff>
    </xdr:to>
    <xdr:cxnSp macro="">
      <xdr:nvCxnSpPr>
        <xdr:cNvPr id="248" name="直線コネクタ 247"/>
        <xdr:cNvCxnSpPr/>
      </xdr:nvCxnSpPr>
      <xdr:spPr>
        <a:xfrm>
          <a:off x="14782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3556</xdr:rowOff>
    </xdr:to>
    <xdr:cxnSp macro="">
      <xdr:nvCxnSpPr>
        <xdr:cNvPr id="251" name="直線コネクタ 250"/>
        <xdr:cNvCxnSpPr/>
      </xdr:nvCxnSpPr>
      <xdr:spPr>
        <a:xfrm>
          <a:off x="13893800" y="9591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55</xdr:row>
      <xdr:rowOff>161290</xdr:rowOff>
    </xdr:to>
    <xdr:cxnSp macro="">
      <xdr:nvCxnSpPr>
        <xdr:cNvPr id="254" name="直線コネクタ 253"/>
        <xdr:cNvCxnSpPr/>
      </xdr:nvCxnSpPr>
      <xdr:spPr>
        <a:xfrm>
          <a:off x="13004800" y="95407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xdr:rowOff>
    </xdr:from>
    <xdr:to>
      <xdr:col>24</xdr:col>
      <xdr:colOff>82550</xdr:colOff>
      <xdr:row>56</xdr:row>
      <xdr:rowOff>113792</xdr:rowOff>
    </xdr:to>
    <xdr:sp macro="" textlink="">
      <xdr:nvSpPr>
        <xdr:cNvPr id="264" name="円/楕円 263"/>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155719</xdr:rowOff>
    </xdr:from>
    <xdr:ext cx="762000" cy="259045"/>
    <xdr:sp macro="" textlink="">
      <xdr:nvSpPr>
        <xdr:cNvPr id="265" name="その他該当値テキスト"/>
        <xdr:cNvSpPr txBox="1"/>
      </xdr:nvSpPr>
      <xdr:spPr>
        <a:xfrm>
          <a:off x="165989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6" name="円/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8" name="円/楕円 267"/>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9" name="テキスト ボックス 268"/>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0" name="円/楕円 269"/>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1" name="テキスト ボックス 270"/>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72" name="円/楕円 271"/>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73" name="テキスト ボックス 272"/>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補助費に係る経常収支比率は、類似団体内平均値を下回っている。今後も不適当な補助金がないかなど再確認を行い、現状維持に努める。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129286</xdr:rowOff>
    </xdr:to>
    <xdr:cxnSp macro="">
      <xdr:nvCxnSpPr>
        <xdr:cNvPr id="303" name="直線コネクタ 302"/>
        <xdr:cNvCxnSpPr/>
      </xdr:nvCxnSpPr>
      <xdr:spPr>
        <a:xfrm>
          <a:off x="15671800" y="6111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124714</xdr:rowOff>
    </xdr:to>
    <xdr:cxnSp macro="">
      <xdr:nvCxnSpPr>
        <xdr:cNvPr id="306" name="直線コネクタ 305"/>
        <xdr:cNvCxnSpPr/>
      </xdr:nvCxnSpPr>
      <xdr:spPr>
        <a:xfrm flipV="1">
          <a:off x="14782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129286</xdr:rowOff>
    </xdr:to>
    <xdr:cxnSp macro="">
      <xdr:nvCxnSpPr>
        <xdr:cNvPr id="309" name="直線コネクタ 308"/>
        <xdr:cNvCxnSpPr/>
      </xdr:nvCxnSpPr>
      <xdr:spPr>
        <a:xfrm flipV="1">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129286</xdr:rowOff>
    </xdr:to>
    <xdr:cxnSp macro="">
      <xdr:nvCxnSpPr>
        <xdr:cNvPr id="312" name="直線コネクタ 311"/>
        <xdr:cNvCxnSpPr/>
      </xdr:nvCxnSpPr>
      <xdr:spPr>
        <a:xfrm>
          <a:off x="13004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2" name="円/楕円 321"/>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3"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4" name="円/楕円 323"/>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5" name="テキスト ボックス 324"/>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6" name="円/楕円 325"/>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7" name="テキスト ボックス 326"/>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8" name="円/楕円 327"/>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9" name="テキスト ボックス 328"/>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30" name="円/楕円 329"/>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1" name="テキスト ボックス 330"/>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公債費については、年々ポイントは減少しているが、</a:t>
          </a:r>
          <a:r>
            <a:rPr kumimoji="1" lang="ja-JP" altLang="ja-JP" sz="1300">
              <a:solidFill>
                <a:schemeClr val="dk1"/>
              </a:solidFill>
              <a:effectLst/>
              <a:latin typeface="+mn-lt"/>
              <a:ea typeface="+mn-ea"/>
              <a:cs typeface="+mn-cs"/>
            </a:rPr>
            <a:t>平成５年度から平成８年度に実施した大規模な普通建設事業の影響により、公債費に係る経常収支比率が類似団体内平均値を上回っている</a:t>
          </a:r>
          <a:r>
            <a:rPr kumimoji="1" lang="ja-JP" altLang="en-US" sz="1300">
              <a:solidFill>
                <a:schemeClr val="dk1"/>
              </a:solidFill>
              <a:effectLst/>
              <a:latin typeface="+mn-lt"/>
              <a:ea typeface="+mn-ea"/>
              <a:cs typeface="+mn-cs"/>
            </a:rPr>
            <a:t>状況が続いている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地方債の元利償還金は減少傾向にあるので、</a:t>
          </a:r>
          <a:r>
            <a:rPr lang="ja-JP" altLang="ja-JP" sz="1300">
              <a:solidFill>
                <a:schemeClr val="dk1"/>
              </a:solidFill>
              <a:effectLst/>
              <a:latin typeface="+mn-lt"/>
              <a:ea typeface="+mn-ea"/>
              <a:cs typeface="+mn-cs"/>
            </a:rPr>
            <a:t>事業実施の重点化・効率化を進め</a:t>
          </a:r>
          <a:r>
            <a:rPr kumimoji="1" lang="ja-JP" altLang="ja-JP" sz="1300">
              <a:solidFill>
                <a:schemeClr val="dk1"/>
              </a:solidFill>
              <a:effectLst/>
              <a:latin typeface="+mn-lt"/>
              <a:ea typeface="+mn-ea"/>
              <a:cs typeface="+mn-cs"/>
            </a:rPr>
            <a:t>、地方債の新規発行の抑制（年３億円以内）に努める。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130811</xdr:rowOff>
    </xdr:from>
    <xdr:to>
      <xdr:col>7</xdr:col>
      <xdr:colOff>15875</xdr:colOff>
      <xdr:row>78</xdr:row>
      <xdr:rowOff>168911</xdr:rowOff>
    </xdr:to>
    <xdr:cxnSp macro="">
      <xdr:nvCxnSpPr>
        <xdr:cNvPr id="363" name="直線コネクタ 362"/>
        <xdr:cNvCxnSpPr/>
      </xdr:nvCxnSpPr>
      <xdr:spPr>
        <a:xfrm flipV="1">
          <a:off x="3987800" y="13503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168911</xdr:rowOff>
    </xdr:from>
    <xdr:to>
      <xdr:col>5</xdr:col>
      <xdr:colOff>549275</xdr:colOff>
      <xdr:row>79</xdr:row>
      <xdr:rowOff>27939</xdr:rowOff>
    </xdr:to>
    <xdr:cxnSp macro="">
      <xdr:nvCxnSpPr>
        <xdr:cNvPr id="366" name="直線コネクタ 365"/>
        <xdr:cNvCxnSpPr/>
      </xdr:nvCxnSpPr>
      <xdr:spPr>
        <a:xfrm flipV="1">
          <a:off x="3098800" y="13542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27939</xdr:rowOff>
    </xdr:from>
    <xdr:to>
      <xdr:col>4</xdr:col>
      <xdr:colOff>346075</xdr:colOff>
      <xdr:row>79</xdr:row>
      <xdr:rowOff>46989</xdr:rowOff>
    </xdr:to>
    <xdr:cxnSp macro="">
      <xdr:nvCxnSpPr>
        <xdr:cNvPr id="369" name="直線コネクタ 368"/>
        <xdr:cNvCxnSpPr/>
      </xdr:nvCxnSpPr>
      <xdr:spPr>
        <a:xfrm flipV="1">
          <a:off x="2209800" y="13572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88900</xdr:rowOff>
    </xdr:to>
    <xdr:cxnSp macro="">
      <xdr:nvCxnSpPr>
        <xdr:cNvPr id="372" name="直線コネクタ 371"/>
        <xdr:cNvCxnSpPr/>
      </xdr:nvCxnSpPr>
      <xdr:spPr>
        <a:xfrm flipV="1">
          <a:off x="1320800" y="13591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80011</xdr:rowOff>
    </xdr:from>
    <xdr:to>
      <xdr:col>7</xdr:col>
      <xdr:colOff>66675</xdr:colOff>
      <xdr:row>79</xdr:row>
      <xdr:rowOff>10161</xdr:rowOff>
    </xdr:to>
    <xdr:sp macro="" textlink="">
      <xdr:nvSpPr>
        <xdr:cNvPr id="382" name="円/楕円 381"/>
        <xdr:cNvSpPr/>
      </xdr:nvSpPr>
      <xdr:spPr>
        <a:xfrm>
          <a:off x="4775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52088</xdr:rowOff>
    </xdr:from>
    <xdr:ext cx="762000" cy="259045"/>
    <xdr:sp macro="" textlink="">
      <xdr:nvSpPr>
        <xdr:cNvPr id="383" name="公債費該当値テキスト"/>
        <xdr:cNvSpPr txBox="1"/>
      </xdr:nvSpPr>
      <xdr:spPr>
        <a:xfrm>
          <a:off x="4914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118111</xdr:rowOff>
    </xdr:from>
    <xdr:to>
      <xdr:col>5</xdr:col>
      <xdr:colOff>600075</xdr:colOff>
      <xdr:row>79</xdr:row>
      <xdr:rowOff>48261</xdr:rowOff>
    </xdr:to>
    <xdr:sp macro="" textlink="">
      <xdr:nvSpPr>
        <xdr:cNvPr id="384" name="円/楕円 383"/>
        <xdr:cNvSpPr/>
      </xdr:nvSpPr>
      <xdr:spPr>
        <a:xfrm>
          <a:off x="3937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33038</xdr:rowOff>
    </xdr:from>
    <xdr:ext cx="736600" cy="259045"/>
    <xdr:sp macro="" textlink="">
      <xdr:nvSpPr>
        <xdr:cNvPr id="385" name="テキスト ボックス 384"/>
        <xdr:cNvSpPr txBox="1"/>
      </xdr:nvSpPr>
      <xdr:spPr>
        <a:xfrm>
          <a:off x="3606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148589</xdr:rowOff>
    </xdr:from>
    <xdr:to>
      <xdr:col>4</xdr:col>
      <xdr:colOff>396875</xdr:colOff>
      <xdr:row>79</xdr:row>
      <xdr:rowOff>78739</xdr:rowOff>
    </xdr:to>
    <xdr:sp macro="" textlink="">
      <xdr:nvSpPr>
        <xdr:cNvPr id="386" name="円/楕円 385"/>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63516</xdr:rowOff>
    </xdr:from>
    <xdr:ext cx="762000" cy="259045"/>
    <xdr:sp macro="" textlink="">
      <xdr:nvSpPr>
        <xdr:cNvPr id="387" name="テキスト ボックス 386"/>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88" name="円/楕円 38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89" name="テキスト ボックス 38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90" name="円/楕円 389"/>
        <xdr:cNvSpPr/>
      </xdr:nvSpPr>
      <xdr:spPr>
        <a:xfrm>
          <a:off x="1270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124477</xdr:rowOff>
    </xdr:from>
    <xdr:ext cx="762000" cy="259045"/>
    <xdr:sp macro="" textlink="">
      <xdr:nvSpPr>
        <xdr:cNvPr id="391" name="テキスト ボックス 390"/>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4.6</a:t>
          </a:r>
          <a:r>
            <a:rPr kumimoji="1" lang="ja-JP" altLang="en-US" sz="1300">
              <a:latin typeface="ＭＳ Ｐゴシック"/>
            </a:rPr>
            <a:t>ポイント増加し、類似団体内平均値を</a:t>
          </a:r>
          <a:r>
            <a:rPr kumimoji="1" lang="en-US" altLang="ja-JP" sz="1300">
              <a:latin typeface="ＭＳ Ｐゴシック"/>
            </a:rPr>
            <a:t>2.5</a:t>
          </a:r>
          <a:r>
            <a:rPr kumimoji="1" lang="ja-JP" altLang="en-US" sz="1300">
              <a:latin typeface="ＭＳ Ｐゴシック"/>
            </a:rPr>
            <a:t>ポイント上回っている。大きな要因は人件費となっているので、職員数の削減を検討するなどし、経費節減に努めていく。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110671</xdr:rowOff>
    </xdr:from>
    <xdr:to>
      <xdr:col>24</xdr:col>
      <xdr:colOff>31750</xdr:colOff>
      <xdr:row>77</xdr:row>
      <xdr:rowOff>89444</xdr:rowOff>
    </xdr:to>
    <xdr:cxnSp macro="">
      <xdr:nvCxnSpPr>
        <xdr:cNvPr id="426" name="直線コネクタ 425"/>
        <xdr:cNvCxnSpPr/>
      </xdr:nvCxnSpPr>
      <xdr:spPr>
        <a:xfrm>
          <a:off x="15671800" y="13140871"/>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110671</xdr:rowOff>
    </xdr:from>
    <xdr:to>
      <xdr:col>22</xdr:col>
      <xdr:colOff>565150</xdr:colOff>
      <xdr:row>76</xdr:row>
      <xdr:rowOff>123734</xdr:rowOff>
    </xdr:to>
    <xdr:cxnSp macro="">
      <xdr:nvCxnSpPr>
        <xdr:cNvPr id="429" name="直線コネクタ 428"/>
        <xdr:cNvCxnSpPr/>
      </xdr:nvCxnSpPr>
      <xdr:spPr>
        <a:xfrm flipV="1">
          <a:off x="14782800" y="13140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123734</xdr:rowOff>
    </xdr:to>
    <xdr:cxnSp macro="">
      <xdr:nvCxnSpPr>
        <xdr:cNvPr id="432" name="直線コネクタ 431"/>
        <xdr:cNvCxnSpPr/>
      </xdr:nvCxnSpPr>
      <xdr:spPr>
        <a:xfrm>
          <a:off x="13893800" y="13088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135165</xdr:rowOff>
    </xdr:from>
    <xdr:to>
      <xdr:col>20</xdr:col>
      <xdr:colOff>158750</xdr:colOff>
      <xdr:row>76</xdr:row>
      <xdr:rowOff>58420</xdr:rowOff>
    </xdr:to>
    <xdr:cxnSp macro="">
      <xdr:nvCxnSpPr>
        <xdr:cNvPr id="435" name="直線コネクタ 434"/>
        <xdr:cNvCxnSpPr/>
      </xdr:nvCxnSpPr>
      <xdr:spPr>
        <a:xfrm>
          <a:off x="13004800" y="12993915"/>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38644</xdr:rowOff>
    </xdr:from>
    <xdr:to>
      <xdr:col>24</xdr:col>
      <xdr:colOff>82550</xdr:colOff>
      <xdr:row>77</xdr:row>
      <xdr:rowOff>140244</xdr:rowOff>
    </xdr:to>
    <xdr:sp macro="" textlink="">
      <xdr:nvSpPr>
        <xdr:cNvPr id="445" name="円/楕円 444"/>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10721</xdr:rowOff>
    </xdr:from>
    <xdr:ext cx="762000" cy="259045"/>
    <xdr:sp macro="" textlink="">
      <xdr:nvSpPr>
        <xdr:cNvPr id="446" name="公債費以外該当値テキスト"/>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59871</xdr:rowOff>
    </xdr:from>
    <xdr:to>
      <xdr:col>22</xdr:col>
      <xdr:colOff>615950</xdr:colOff>
      <xdr:row>76</xdr:row>
      <xdr:rowOff>161471</xdr:rowOff>
    </xdr:to>
    <xdr:sp macro="" textlink="">
      <xdr:nvSpPr>
        <xdr:cNvPr id="447" name="円/楕円 446"/>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146248</xdr:rowOff>
    </xdr:from>
    <xdr:ext cx="736600" cy="259045"/>
    <xdr:sp macro="" textlink="">
      <xdr:nvSpPr>
        <xdr:cNvPr id="448" name="テキスト ボックス 447"/>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72934</xdr:rowOff>
    </xdr:from>
    <xdr:to>
      <xdr:col>21</xdr:col>
      <xdr:colOff>412750</xdr:colOff>
      <xdr:row>77</xdr:row>
      <xdr:rowOff>3084</xdr:rowOff>
    </xdr:to>
    <xdr:sp macro="" textlink="">
      <xdr:nvSpPr>
        <xdr:cNvPr id="449" name="円/楕円 448"/>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159311</xdr:rowOff>
    </xdr:from>
    <xdr:ext cx="762000" cy="259045"/>
    <xdr:sp macro="" textlink="">
      <xdr:nvSpPr>
        <xdr:cNvPr id="450" name="テキスト ボックス 449"/>
        <xdr:cNvSpPr txBox="1"/>
      </xdr:nvSpPr>
      <xdr:spPr>
        <a:xfrm>
          <a:off x="14401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1" name="円/楕円 450"/>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2" name="テキスト ボックス 45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84365</xdr:rowOff>
    </xdr:from>
    <xdr:to>
      <xdr:col>19</xdr:col>
      <xdr:colOff>6350</xdr:colOff>
      <xdr:row>76</xdr:row>
      <xdr:rowOff>14514</xdr:rowOff>
    </xdr:to>
    <xdr:sp macro="" textlink="">
      <xdr:nvSpPr>
        <xdr:cNvPr id="453" name="円/楕円 452"/>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24692</xdr:rowOff>
    </xdr:from>
    <xdr:ext cx="762000" cy="259045"/>
    <xdr:sp macro="" textlink="">
      <xdr:nvSpPr>
        <xdr:cNvPr id="454" name="テキスト ボックス 453"/>
        <xdr:cNvSpPr txBox="1"/>
      </xdr:nvSpPr>
      <xdr:spPr>
        <a:xfrm>
          <a:off x="12623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鹿児島県宇検村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32408</xdr:rowOff>
    </xdr:from>
    <xdr:to>
      <xdr:col>4</xdr:col>
      <xdr:colOff>1117600</xdr:colOff>
      <xdr:row>15</xdr:row>
      <xdr:rowOff>92891</xdr:rowOff>
    </xdr:to>
    <xdr:cxnSp macro="">
      <xdr:nvCxnSpPr>
        <xdr:cNvPr id="47" name="直線コネクタ 46"/>
        <xdr:cNvCxnSpPr/>
      </xdr:nvCxnSpPr>
      <xdr:spPr bwMode="auto">
        <a:xfrm flipV="1">
          <a:off x="5003800" y="2651783"/>
          <a:ext cx="647700" cy="6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89423</xdr:rowOff>
    </xdr:from>
    <xdr:to>
      <xdr:col>4</xdr:col>
      <xdr:colOff>469900</xdr:colOff>
      <xdr:row>15</xdr:row>
      <xdr:rowOff>92891</xdr:rowOff>
    </xdr:to>
    <xdr:cxnSp macro="">
      <xdr:nvCxnSpPr>
        <xdr:cNvPr id="50" name="直線コネクタ 49"/>
        <xdr:cNvCxnSpPr/>
      </xdr:nvCxnSpPr>
      <xdr:spPr bwMode="auto">
        <a:xfrm>
          <a:off x="4305300" y="2708798"/>
          <a:ext cx="698500" cy="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89423</xdr:rowOff>
    </xdr:from>
    <xdr:to>
      <xdr:col>3</xdr:col>
      <xdr:colOff>904875</xdr:colOff>
      <xdr:row>15</xdr:row>
      <xdr:rowOff>103416</xdr:rowOff>
    </xdr:to>
    <xdr:cxnSp macro="">
      <xdr:nvCxnSpPr>
        <xdr:cNvPr id="53" name="直線コネクタ 52"/>
        <xdr:cNvCxnSpPr/>
      </xdr:nvCxnSpPr>
      <xdr:spPr bwMode="auto">
        <a:xfrm flipV="1">
          <a:off x="3606800" y="2708798"/>
          <a:ext cx="698500" cy="1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103416</xdr:rowOff>
    </xdr:from>
    <xdr:to>
      <xdr:col>3</xdr:col>
      <xdr:colOff>206375</xdr:colOff>
      <xdr:row>15</xdr:row>
      <xdr:rowOff>107677</xdr:rowOff>
    </xdr:to>
    <xdr:cxnSp macro="">
      <xdr:nvCxnSpPr>
        <xdr:cNvPr id="56" name="直線コネクタ 55"/>
        <xdr:cNvCxnSpPr/>
      </xdr:nvCxnSpPr>
      <xdr:spPr bwMode="auto">
        <a:xfrm flipV="1">
          <a:off x="2908300" y="2722791"/>
          <a:ext cx="698500" cy="4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153058</xdr:rowOff>
    </xdr:from>
    <xdr:to>
      <xdr:col>5</xdr:col>
      <xdr:colOff>34925</xdr:colOff>
      <xdr:row>15</xdr:row>
      <xdr:rowOff>83208</xdr:rowOff>
    </xdr:to>
    <xdr:sp macro="" textlink="">
      <xdr:nvSpPr>
        <xdr:cNvPr id="66" name="円/楕円 65"/>
        <xdr:cNvSpPr/>
      </xdr:nvSpPr>
      <xdr:spPr bwMode="auto">
        <a:xfrm>
          <a:off x="5600700" y="260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169585</xdr:rowOff>
    </xdr:from>
    <xdr:ext cx="762000" cy="259045"/>
    <xdr:sp macro="" textlink="">
      <xdr:nvSpPr>
        <xdr:cNvPr id="67" name="人口1人当たり決算額の推移該当値テキスト130"/>
        <xdr:cNvSpPr txBox="1"/>
      </xdr:nvSpPr>
      <xdr:spPr>
        <a:xfrm>
          <a:off x="5740400" y="244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362,212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42091</xdr:rowOff>
    </xdr:from>
    <xdr:to>
      <xdr:col>4</xdr:col>
      <xdr:colOff>520700</xdr:colOff>
      <xdr:row>15</xdr:row>
      <xdr:rowOff>143691</xdr:rowOff>
    </xdr:to>
    <xdr:sp macro="" textlink="">
      <xdr:nvSpPr>
        <xdr:cNvPr id="68" name="円/楕円 67"/>
        <xdr:cNvSpPr/>
      </xdr:nvSpPr>
      <xdr:spPr bwMode="auto">
        <a:xfrm>
          <a:off x="4953000" y="266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153868</xdr:rowOff>
    </xdr:from>
    <xdr:ext cx="736600" cy="259045"/>
    <xdr:sp macro="" textlink="">
      <xdr:nvSpPr>
        <xdr:cNvPr id="69" name="テキスト ボックス 68"/>
        <xdr:cNvSpPr txBox="1"/>
      </xdr:nvSpPr>
      <xdr:spPr>
        <a:xfrm>
          <a:off x="4622800" y="243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335,754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38623</xdr:rowOff>
    </xdr:from>
    <xdr:to>
      <xdr:col>3</xdr:col>
      <xdr:colOff>955675</xdr:colOff>
      <xdr:row>15</xdr:row>
      <xdr:rowOff>140223</xdr:rowOff>
    </xdr:to>
    <xdr:sp macro="" textlink="">
      <xdr:nvSpPr>
        <xdr:cNvPr id="70" name="円/楕円 69"/>
        <xdr:cNvSpPr/>
      </xdr:nvSpPr>
      <xdr:spPr bwMode="auto">
        <a:xfrm>
          <a:off x="4254500" y="265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150400</xdr:rowOff>
    </xdr:from>
    <xdr:ext cx="762000" cy="259045"/>
    <xdr:sp macro="" textlink="">
      <xdr:nvSpPr>
        <xdr:cNvPr id="71" name="テキスト ボックス 70"/>
        <xdr:cNvSpPr txBox="1"/>
      </xdr:nvSpPr>
      <xdr:spPr>
        <a:xfrm>
          <a:off x="3924300" y="24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337,271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52616</xdr:rowOff>
    </xdr:from>
    <xdr:to>
      <xdr:col>3</xdr:col>
      <xdr:colOff>257175</xdr:colOff>
      <xdr:row>15</xdr:row>
      <xdr:rowOff>154216</xdr:rowOff>
    </xdr:to>
    <xdr:sp macro="" textlink="">
      <xdr:nvSpPr>
        <xdr:cNvPr id="72" name="円/楕円 71"/>
        <xdr:cNvSpPr/>
      </xdr:nvSpPr>
      <xdr:spPr bwMode="auto">
        <a:xfrm>
          <a:off x="3556000" y="267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164393</xdr:rowOff>
    </xdr:from>
    <xdr:ext cx="762000" cy="259045"/>
    <xdr:sp macro="" textlink="">
      <xdr:nvSpPr>
        <xdr:cNvPr id="73" name="テキスト ボックス 72"/>
        <xdr:cNvSpPr txBox="1"/>
      </xdr:nvSpPr>
      <xdr:spPr>
        <a:xfrm>
          <a:off x="3225800" y="24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331,150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56877</xdr:rowOff>
    </xdr:from>
    <xdr:to>
      <xdr:col>2</xdr:col>
      <xdr:colOff>692150</xdr:colOff>
      <xdr:row>15</xdr:row>
      <xdr:rowOff>158477</xdr:rowOff>
    </xdr:to>
    <xdr:sp macro="" textlink="">
      <xdr:nvSpPr>
        <xdr:cNvPr id="74" name="円/楕円 73"/>
        <xdr:cNvSpPr/>
      </xdr:nvSpPr>
      <xdr:spPr bwMode="auto">
        <a:xfrm>
          <a:off x="2857500" y="26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168654</xdr:rowOff>
    </xdr:from>
    <xdr:ext cx="762000" cy="259045"/>
    <xdr:sp macro="" textlink="">
      <xdr:nvSpPr>
        <xdr:cNvPr id="75" name="テキスト ボックス 74"/>
        <xdr:cNvSpPr txBox="1"/>
      </xdr:nvSpPr>
      <xdr:spPr>
        <a:xfrm>
          <a:off x="2527300" y="244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131602</xdr:rowOff>
    </xdr:from>
    <xdr:to>
      <xdr:col>4</xdr:col>
      <xdr:colOff>1117600</xdr:colOff>
      <xdr:row>34</xdr:row>
      <xdr:rowOff>184676</xdr:rowOff>
    </xdr:to>
    <xdr:cxnSp macro="">
      <xdr:nvCxnSpPr>
        <xdr:cNvPr id="108" name="直線コネクタ 107"/>
        <xdr:cNvCxnSpPr/>
      </xdr:nvCxnSpPr>
      <xdr:spPr bwMode="auto">
        <a:xfrm>
          <a:off x="5003800" y="6399052"/>
          <a:ext cx="647700" cy="53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118679</xdr:rowOff>
    </xdr:from>
    <xdr:to>
      <xdr:col>4</xdr:col>
      <xdr:colOff>469900</xdr:colOff>
      <xdr:row>34</xdr:row>
      <xdr:rowOff>131602</xdr:rowOff>
    </xdr:to>
    <xdr:cxnSp macro="">
      <xdr:nvCxnSpPr>
        <xdr:cNvPr id="111" name="直線コネクタ 110"/>
        <xdr:cNvCxnSpPr/>
      </xdr:nvCxnSpPr>
      <xdr:spPr bwMode="auto">
        <a:xfrm>
          <a:off x="4305300" y="6386129"/>
          <a:ext cx="698500" cy="1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89479</xdr:rowOff>
    </xdr:from>
    <xdr:to>
      <xdr:col>3</xdr:col>
      <xdr:colOff>904875</xdr:colOff>
      <xdr:row>34</xdr:row>
      <xdr:rowOff>118679</xdr:rowOff>
    </xdr:to>
    <xdr:cxnSp macro="">
      <xdr:nvCxnSpPr>
        <xdr:cNvPr id="114" name="直線コネクタ 113"/>
        <xdr:cNvCxnSpPr/>
      </xdr:nvCxnSpPr>
      <xdr:spPr bwMode="auto">
        <a:xfrm>
          <a:off x="3606800" y="6356929"/>
          <a:ext cx="698500" cy="2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66772</xdr:rowOff>
    </xdr:from>
    <xdr:to>
      <xdr:col>3</xdr:col>
      <xdr:colOff>206375</xdr:colOff>
      <xdr:row>34</xdr:row>
      <xdr:rowOff>89479</xdr:rowOff>
    </xdr:to>
    <xdr:cxnSp macro="">
      <xdr:nvCxnSpPr>
        <xdr:cNvPr id="117" name="直線コネクタ 116"/>
        <xdr:cNvCxnSpPr/>
      </xdr:nvCxnSpPr>
      <xdr:spPr bwMode="auto">
        <a:xfrm>
          <a:off x="2908300" y="6334222"/>
          <a:ext cx="698500" cy="2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133876</xdr:rowOff>
    </xdr:from>
    <xdr:to>
      <xdr:col>5</xdr:col>
      <xdr:colOff>34925</xdr:colOff>
      <xdr:row>34</xdr:row>
      <xdr:rowOff>235476</xdr:rowOff>
    </xdr:to>
    <xdr:sp macro="" textlink="">
      <xdr:nvSpPr>
        <xdr:cNvPr id="127" name="円/楕円 126"/>
        <xdr:cNvSpPr/>
      </xdr:nvSpPr>
      <xdr:spPr bwMode="auto">
        <a:xfrm>
          <a:off x="5600700" y="640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321853</xdr:rowOff>
    </xdr:from>
    <xdr:ext cx="762000" cy="259045"/>
    <xdr:sp macro="" textlink="">
      <xdr:nvSpPr>
        <xdr:cNvPr id="128" name="人口1人当たり決算額の推移該当値テキスト445"/>
        <xdr:cNvSpPr txBox="1"/>
      </xdr:nvSpPr>
      <xdr:spPr>
        <a:xfrm>
          <a:off x="5740400" y="624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80802</xdr:rowOff>
    </xdr:from>
    <xdr:to>
      <xdr:col>4</xdr:col>
      <xdr:colOff>520700</xdr:colOff>
      <xdr:row>34</xdr:row>
      <xdr:rowOff>182402</xdr:rowOff>
    </xdr:to>
    <xdr:sp macro="" textlink="">
      <xdr:nvSpPr>
        <xdr:cNvPr id="129" name="円/楕円 128"/>
        <xdr:cNvSpPr/>
      </xdr:nvSpPr>
      <xdr:spPr bwMode="auto">
        <a:xfrm>
          <a:off x="4953000" y="634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192579</xdr:rowOff>
    </xdr:from>
    <xdr:ext cx="736600" cy="259045"/>
    <xdr:sp macro="" textlink="">
      <xdr:nvSpPr>
        <xdr:cNvPr id="130" name="テキスト ボックス 129"/>
        <xdr:cNvSpPr txBox="1"/>
      </xdr:nvSpPr>
      <xdr:spPr>
        <a:xfrm>
          <a:off x="4622800" y="611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67879</xdr:rowOff>
    </xdr:from>
    <xdr:to>
      <xdr:col>3</xdr:col>
      <xdr:colOff>955675</xdr:colOff>
      <xdr:row>34</xdr:row>
      <xdr:rowOff>169479</xdr:rowOff>
    </xdr:to>
    <xdr:sp macro="" textlink="">
      <xdr:nvSpPr>
        <xdr:cNvPr id="131" name="円/楕円 130"/>
        <xdr:cNvSpPr/>
      </xdr:nvSpPr>
      <xdr:spPr bwMode="auto">
        <a:xfrm>
          <a:off x="4254500" y="6335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179656</xdr:rowOff>
    </xdr:from>
    <xdr:ext cx="762000" cy="259045"/>
    <xdr:sp macro="" textlink="">
      <xdr:nvSpPr>
        <xdr:cNvPr id="132" name="テキスト ボックス 131"/>
        <xdr:cNvSpPr txBox="1"/>
      </xdr:nvSpPr>
      <xdr:spPr>
        <a:xfrm>
          <a:off x="3924300" y="610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38679</xdr:rowOff>
    </xdr:from>
    <xdr:to>
      <xdr:col>3</xdr:col>
      <xdr:colOff>257175</xdr:colOff>
      <xdr:row>34</xdr:row>
      <xdr:rowOff>140279</xdr:rowOff>
    </xdr:to>
    <xdr:sp macro="" textlink="">
      <xdr:nvSpPr>
        <xdr:cNvPr id="133" name="円/楕円 132"/>
        <xdr:cNvSpPr/>
      </xdr:nvSpPr>
      <xdr:spPr bwMode="auto">
        <a:xfrm>
          <a:off x="3556000" y="630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150456</xdr:rowOff>
    </xdr:from>
    <xdr:ext cx="762000" cy="259045"/>
    <xdr:sp macro="" textlink="">
      <xdr:nvSpPr>
        <xdr:cNvPr id="134" name="テキスト ボックス 133"/>
        <xdr:cNvSpPr txBox="1"/>
      </xdr:nvSpPr>
      <xdr:spPr>
        <a:xfrm>
          <a:off x="3225800" y="60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15972</xdr:rowOff>
    </xdr:from>
    <xdr:to>
      <xdr:col>2</xdr:col>
      <xdr:colOff>692150</xdr:colOff>
      <xdr:row>34</xdr:row>
      <xdr:rowOff>117572</xdr:rowOff>
    </xdr:to>
    <xdr:sp macro="" textlink="">
      <xdr:nvSpPr>
        <xdr:cNvPr id="135" name="円/楕円 134"/>
        <xdr:cNvSpPr/>
      </xdr:nvSpPr>
      <xdr:spPr bwMode="auto">
        <a:xfrm>
          <a:off x="2857500" y="628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127749</xdr:rowOff>
    </xdr:from>
    <xdr:ext cx="762000" cy="259045"/>
    <xdr:sp macro="" textlink="">
      <xdr:nvSpPr>
        <xdr:cNvPr id="136" name="テキスト ボックス 135"/>
        <xdr:cNvSpPr txBox="1"/>
      </xdr:nvSpPr>
      <xdr:spPr>
        <a:xfrm>
          <a:off x="2527300" y="605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財政調整基金残高については、今後も同水準を維持するよう努める。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実質収支額については、標準財政規模の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％以内を目安に行っている。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実質単年度収支については、平成２６年度は黒字となっており、今後も黒字になるように財政運営に努めていく。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すべての特別会計が一般会計からの繰出が必要な状況であることから、特別会計においても、税・使用料の見直しを検討し歳入の確保を図り、また、予防事業を積極的に進め医療費の抑制を図るなどし、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地方債の借入を抑制したことで、償還額が年々減少しており、実質公債費比率の分子も減少している。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しかし、簡易水道事業の実施に伴う地方債の借入で、公営企業債の元利償還金に対する繰入金が増加している。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今後も地方債発行の抑制措置を継続するとともに、交付税措置率の高い、有利な地方債の発行に努める。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一般会計等に係る地方債の残高は、地方債の発行の抑制により減少しているが、簡易水道事業の実施に伴う地方債の借入で、公営企業債等繰入見込額が増加している。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今後も地方債の借入を計画的に行い、併せて充当可能財源の確保に努め、将来負担比率の軽減を図る。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2862775</v>
      </c>
      <c r="BO4" s="379"/>
      <c r="BP4" s="379"/>
      <c r="BQ4" s="379"/>
      <c r="BR4" s="379"/>
      <c r="BS4" s="379"/>
      <c r="BT4" s="379"/>
      <c r="BU4" s="380"/>
      <c r="BV4" s="378">
        <v>3443070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2791985</v>
      </c>
      <c r="BO5" s="384"/>
      <c r="BP5" s="384"/>
      <c r="BQ5" s="384"/>
      <c r="BR5" s="384"/>
      <c r="BS5" s="384"/>
      <c r="BT5" s="384"/>
      <c r="BU5" s="385"/>
      <c r="BV5" s="383">
        <v>3371139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88.1</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70790</v>
      </c>
      <c r="BO6" s="384"/>
      <c r="BP6" s="384"/>
      <c r="BQ6" s="384"/>
      <c r="BR6" s="384"/>
      <c r="BS6" s="384"/>
      <c r="BT6" s="384"/>
      <c r="BU6" s="385"/>
      <c r="BV6" s="383">
        <v>71931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96.4</v>
      </c>
      <c r="CU6" s="530"/>
      <c r="CV6" s="530"/>
      <c r="CW6" s="530"/>
      <c r="CX6" s="530"/>
      <c r="CY6" s="530"/>
      <c r="CZ6" s="530"/>
      <c r="DA6" s="531"/>
      <c r="DB6" s="529">
        <v>92.5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2438</v>
      </c>
      <c r="BO7" s="384"/>
      <c r="BP7" s="384"/>
      <c r="BQ7" s="384"/>
      <c r="BR7" s="384"/>
      <c r="BS7" s="384"/>
      <c r="BT7" s="384"/>
      <c r="BU7" s="385"/>
      <c r="BV7" s="383">
        <v>1415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1758365</v>
      </c>
      <c r="CU7" s="384"/>
      <c r="CV7" s="384"/>
      <c r="CW7" s="384"/>
      <c r="CX7" s="384"/>
      <c r="CY7" s="384"/>
      <c r="CZ7" s="384"/>
      <c r="DA7" s="385"/>
      <c r="DB7" s="383">
        <v>1800242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68352</v>
      </c>
      <c r="BO8" s="384"/>
      <c r="BP8" s="384"/>
      <c r="BQ8" s="384"/>
      <c r="BR8" s="384"/>
      <c r="BS8" s="384"/>
      <c r="BT8" s="384"/>
      <c r="BU8" s="385"/>
      <c r="BV8" s="383">
        <v>70516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0.09</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1932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-2164</v>
      </c>
      <c r="BO9" s="384"/>
      <c r="BP9" s="384"/>
      <c r="BQ9" s="384"/>
      <c r="BR9" s="384"/>
      <c r="BS9" s="384"/>
      <c r="BT9" s="384"/>
      <c r="BU9" s="385"/>
      <c r="BV9" s="383">
        <v>2910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22.4</v>
      </c>
      <c r="CU9" s="354"/>
      <c r="CV9" s="354"/>
      <c r="CW9" s="354"/>
      <c r="CX9" s="354"/>
      <c r="CY9" s="354"/>
      <c r="CZ9" s="354"/>
      <c r="DA9" s="355"/>
      <c r="DB9" s="353">
        <v>22.6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2048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20096</v>
      </c>
      <c r="BO10" s="384"/>
      <c r="BP10" s="384"/>
      <c r="BQ10" s="384"/>
      <c r="BR10" s="384"/>
      <c r="BS10" s="384"/>
      <c r="BT10" s="384"/>
      <c r="BU10" s="385"/>
      <c r="BV10" s="383">
        <v>10086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800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1836</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1834</v>
      </c>
      <c r="S13" s="485"/>
      <c r="T13" s="485"/>
      <c r="U13" s="485"/>
      <c r="V13" s="486"/>
      <c r="W13" s="472" t="s">
        <v>122</v>
      </c>
      <c r="X13" s="396"/>
      <c r="Y13" s="396"/>
      <c r="Z13" s="396"/>
      <c r="AA13" s="396"/>
      <c r="AB13" s="397"/>
      <c r="AC13" s="359">
        <v>231</v>
      </c>
      <c r="AD13" s="360"/>
      <c r="AE13" s="360"/>
      <c r="AF13" s="360"/>
      <c r="AG13" s="361"/>
      <c r="AH13" s="359">
        <v>225</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17932</v>
      </c>
      <c r="BO13" s="384"/>
      <c r="BP13" s="384"/>
      <c r="BQ13" s="384"/>
      <c r="BR13" s="384"/>
      <c r="BS13" s="384"/>
      <c r="BT13" s="384"/>
      <c r="BU13" s="385"/>
      <c r="BV13" s="383">
        <v>13796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1880</v>
      </c>
      <c r="S14" s="485"/>
      <c r="T14" s="485"/>
      <c r="U14" s="485"/>
      <c r="V14" s="486"/>
      <c r="W14" s="487"/>
      <c r="X14" s="399"/>
      <c r="Y14" s="399"/>
      <c r="Z14" s="399"/>
      <c r="AA14" s="399"/>
      <c r="AB14" s="400"/>
      <c r="AC14" s="477">
        <v>27.8</v>
      </c>
      <c r="AD14" s="478"/>
      <c r="AE14" s="478"/>
      <c r="AF14" s="478"/>
      <c r="AG14" s="479"/>
      <c r="AH14" s="477">
        <v>26.3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10.8</v>
      </c>
      <c r="CU14" s="456"/>
      <c r="CV14" s="456"/>
      <c r="CW14" s="456"/>
      <c r="CX14" s="456"/>
      <c r="CY14" s="456"/>
      <c r="CZ14" s="456"/>
      <c r="DA14" s="457"/>
      <c r="DB14" s="488">
        <v>16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1878</v>
      </c>
      <c r="S15" s="485"/>
      <c r="T15" s="485"/>
      <c r="U15" s="485"/>
      <c r="V15" s="486"/>
      <c r="W15" s="472" t="s">
        <v>128</v>
      </c>
      <c r="X15" s="396"/>
      <c r="Y15" s="396"/>
      <c r="Z15" s="396"/>
      <c r="AA15" s="396"/>
      <c r="AB15" s="397"/>
      <c r="AC15" s="359">
        <v>160</v>
      </c>
      <c r="AD15" s="360"/>
      <c r="AE15" s="360"/>
      <c r="AF15" s="360"/>
      <c r="AG15" s="361"/>
      <c r="AH15" s="359">
        <v>180</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165572</v>
      </c>
      <c r="BO15" s="379"/>
      <c r="BP15" s="379"/>
      <c r="BQ15" s="379"/>
      <c r="BR15" s="379"/>
      <c r="BS15" s="379"/>
      <c r="BT15" s="379"/>
      <c r="BU15" s="380"/>
      <c r="BV15" s="378">
        <v>151066</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19.3</v>
      </c>
      <c r="AD16" s="478"/>
      <c r="AE16" s="478"/>
      <c r="AF16" s="478"/>
      <c r="AG16" s="479"/>
      <c r="AH16" s="477">
        <v>21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1630749</v>
      </c>
      <c r="BO16" s="384"/>
      <c r="BP16" s="384"/>
      <c r="BQ16" s="384"/>
      <c r="BR16" s="384"/>
      <c r="BS16" s="384"/>
      <c r="BT16" s="384"/>
      <c r="BU16" s="385"/>
      <c r="BV16" s="383">
        <v>1671547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439</v>
      </c>
      <c r="AD17" s="360"/>
      <c r="AE17" s="360"/>
      <c r="AF17" s="360"/>
      <c r="AG17" s="361"/>
      <c r="AH17" s="359">
        <v>452</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209312</v>
      </c>
      <c r="BO17" s="384"/>
      <c r="BP17" s="384"/>
      <c r="BQ17" s="384"/>
      <c r="BR17" s="384"/>
      <c r="BS17" s="384"/>
      <c r="BT17" s="384"/>
      <c r="BU17" s="385"/>
      <c r="BV17" s="383">
        <v>192460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103.07</v>
      </c>
      <c r="M18" s="448"/>
      <c r="N18" s="448"/>
      <c r="O18" s="448"/>
      <c r="P18" s="448"/>
      <c r="Q18" s="448"/>
      <c r="R18" s="449"/>
      <c r="S18" s="449"/>
      <c r="T18" s="449"/>
      <c r="U18" s="449"/>
      <c r="V18" s="450"/>
      <c r="W18" s="464"/>
      <c r="X18" s="465"/>
      <c r="Y18" s="465"/>
      <c r="Z18" s="465"/>
      <c r="AA18" s="465"/>
      <c r="AB18" s="473"/>
      <c r="AC18" s="347">
        <v>52.9</v>
      </c>
      <c r="AD18" s="348"/>
      <c r="AE18" s="348"/>
      <c r="AF18" s="348"/>
      <c r="AG18" s="451"/>
      <c r="AH18" s="347">
        <v>52.7</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1596518</v>
      </c>
      <c r="BO18" s="384"/>
      <c r="BP18" s="384"/>
      <c r="BQ18" s="384"/>
      <c r="BR18" s="384"/>
      <c r="BS18" s="384"/>
      <c r="BT18" s="384"/>
      <c r="BU18" s="385"/>
      <c r="BV18" s="383">
        <v>1595268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2025955</v>
      </c>
      <c r="BO19" s="384"/>
      <c r="BP19" s="384"/>
      <c r="BQ19" s="384"/>
      <c r="BR19" s="384"/>
      <c r="BS19" s="384"/>
      <c r="BT19" s="384"/>
      <c r="BU19" s="385"/>
      <c r="BV19" s="383">
        <v>2172441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935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3482308</v>
      </c>
      <c r="BO23" s="384"/>
      <c r="BP23" s="384"/>
      <c r="BQ23" s="384"/>
      <c r="BR23" s="384"/>
      <c r="BS23" s="384"/>
      <c r="BT23" s="384"/>
      <c r="BU23" s="385"/>
      <c r="BV23" s="383">
        <v>3519338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6849</v>
      </c>
      <c r="R24" s="360"/>
      <c r="S24" s="360"/>
      <c r="T24" s="360"/>
      <c r="U24" s="360"/>
      <c r="V24" s="361"/>
      <c r="W24" s="425"/>
      <c r="X24" s="416"/>
      <c r="Y24" s="417"/>
      <c r="Z24" s="356" t="s">
        <v>151</v>
      </c>
      <c r="AA24" s="357"/>
      <c r="AB24" s="357"/>
      <c r="AC24" s="357"/>
      <c r="AD24" s="357"/>
      <c r="AE24" s="357"/>
      <c r="AF24" s="357"/>
      <c r="AG24" s="358"/>
      <c r="AH24" s="359">
        <v>56</v>
      </c>
      <c r="AI24" s="360"/>
      <c r="AJ24" s="360"/>
      <c r="AK24" s="360"/>
      <c r="AL24" s="361"/>
      <c r="AM24" s="359">
        <v>169176</v>
      </c>
      <c r="AN24" s="360"/>
      <c r="AO24" s="360"/>
      <c r="AP24" s="360"/>
      <c r="AQ24" s="360"/>
      <c r="AR24" s="361"/>
      <c r="AS24" s="359">
        <v>3021</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3059798</v>
      </c>
      <c r="BO24" s="384"/>
      <c r="BP24" s="384"/>
      <c r="BQ24" s="384"/>
      <c r="BR24" s="384"/>
      <c r="BS24" s="384"/>
      <c r="BT24" s="384"/>
      <c r="BU24" s="385"/>
      <c r="BV24" s="383">
        <v>3138293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5400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56537</v>
      </c>
      <c r="BO25" s="379"/>
      <c r="BP25" s="379"/>
      <c r="BQ25" s="379"/>
      <c r="BR25" s="379"/>
      <c r="BS25" s="379"/>
      <c r="BT25" s="379"/>
      <c r="BU25" s="380"/>
      <c r="BV25" s="378">
        <v>42963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5103</v>
      </c>
      <c r="R26" s="360"/>
      <c r="S26" s="360"/>
      <c r="T26" s="360"/>
      <c r="U26" s="360"/>
      <c r="V26" s="361"/>
      <c r="W26" s="425"/>
      <c r="X26" s="416"/>
      <c r="Y26" s="417"/>
      <c r="Z26" s="356" t="s">
        <v>157</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3040</v>
      </c>
      <c r="R27" s="360"/>
      <c r="S27" s="360"/>
      <c r="T27" s="360"/>
      <c r="U27" s="360"/>
      <c r="V27" s="361"/>
      <c r="W27" s="425"/>
      <c r="X27" s="416"/>
      <c r="Y27" s="417"/>
      <c r="Z27" s="356" t="s">
        <v>160</v>
      </c>
      <c r="AA27" s="357"/>
      <c r="AB27" s="357"/>
      <c r="AC27" s="357"/>
      <c r="AD27" s="357"/>
      <c r="AE27" s="357"/>
      <c r="AF27" s="357"/>
      <c r="AG27" s="358"/>
      <c r="AH27" s="359">
        <v>1</v>
      </c>
      <c r="AI27" s="360"/>
      <c r="AJ27" s="360"/>
      <c r="AK27" s="360"/>
      <c r="AL27" s="361"/>
      <c r="AM27" s="359" t="s">
        <v>161</v>
      </c>
      <c r="AN27" s="360"/>
      <c r="AO27" s="360"/>
      <c r="AP27" s="360"/>
      <c r="AQ27" s="360"/>
      <c r="AR27" s="361"/>
      <c r="AS27" s="359" t="s">
        <v>161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26309</v>
      </c>
      <c r="BO27" s="387"/>
      <c r="BP27" s="387"/>
      <c r="BQ27" s="387"/>
      <c r="BR27" s="387"/>
      <c r="BS27" s="387"/>
      <c r="BT27" s="387"/>
      <c r="BU27" s="388"/>
      <c r="BV27" s="386">
        <v>26275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2510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502383</v>
      </c>
      <c r="BO28" s="379"/>
      <c r="BP28" s="379"/>
      <c r="BQ28" s="379"/>
      <c r="BR28" s="379"/>
      <c r="BS28" s="379"/>
      <c r="BT28" s="379"/>
      <c r="BU28" s="380"/>
      <c r="BV28" s="378">
        <v>482287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6</v>
      </c>
      <c r="M29" s="360"/>
      <c r="N29" s="360"/>
      <c r="O29" s="360"/>
      <c r="P29" s="361"/>
      <c r="Q29" s="359">
        <v>2280</v>
      </c>
      <c r="R29" s="360"/>
      <c r="S29" s="360"/>
      <c r="T29" s="360"/>
      <c r="U29" s="360"/>
      <c r="V29" s="361"/>
      <c r="W29" s="426"/>
      <c r="X29" s="427"/>
      <c r="Y29" s="428"/>
      <c r="Z29" s="356" t="s">
        <v>168</v>
      </c>
      <c r="AA29" s="357"/>
      <c r="AB29" s="357"/>
      <c r="AC29" s="357"/>
      <c r="AD29" s="357"/>
      <c r="AE29" s="357"/>
      <c r="AF29" s="357"/>
      <c r="AG29" s="358"/>
      <c r="AH29" s="359">
        <v>57</v>
      </c>
      <c r="AI29" s="360"/>
      <c r="AJ29" s="360"/>
      <c r="AK29" s="360"/>
      <c r="AL29" s="361"/>
      <c r="AM29" s="359">
        <v>172786</v>
      </c>
      <c r="AN29" s="360"/>
      <c r="AO29" s="360"/>
      <c r="AP29" s="360"/>
      <c r="AQ29" s="360"/>
      <c r="AR29" s="361"/>
      <c r="AS29" s="359">
        <v>3031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378107</v>
      </c>
      <c r="BO29" s="384"/>
      <c r="BP29" s="384"/>
      <c r="BQ29" s="384"/>
      <c r="BR29" s="384"/>
      <c r="BS29" s="384"/>
      <c r="BT29" s="384"/>
      <c r="BU29" s="385"/>
      <c r="BV29" s="383">
        <v>377523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91.9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577310</v>
      </c>
      <c r="BO30" s="387"/>
      <c r="BP30" s="387"/>
      <c r="BQ30" s="387"/>
      <c r="BR30" s="387"/>
      <c r="BS30" s="387"/>
      <c r="BT30" s="387"/>
      <c r="BU30" s="388"/>
      <c r="BV30" s="386">
        <v>525864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宇検村元気の出る公社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大島地区衛生組合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漁港漁村集落排水事業特別会計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大島地区消防組合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奄美群島広域事務組合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大島農業共済事務組合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奄美大島地区介護保険一部事務組合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鹿児島県後期高齢者医療広域連合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鹿児島県後期高齢者医療広域連合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144165</v>
      </c>
      <c r="S5" s="639"/>
      <c r="T5" s="639"/>
      <c r="U5" s="639"/>
      <c r="V5" s="639"/>
      <c r="W5" s="639"/>
      <c r="X5" s="639"/>
      <c r="Y5" s="686"/>
      <c r="Z5" s="699">
        <v>5</v>
      </c>
      <c r="AA5" s="699"/>
      <c r="AB5" s="699"/>
      <c r="AC5" s="699"/>
      <c r="AD5" s="700">
        <v>144165</v>
      </c>
      <c r="AE5" s="700"/>
      <c r="AF5" s="700"/>
      <c r="AG5" s="700"/>
      <c r="AH5" s="700"/>
      <c r="AI5" s="700"/>
      <c r="AJ5" s="700"/>
      <c r="AK5" s="700"/>
      <c r="AL5" s="687">
        <v>8.6999999999999993</v>
      </c>
      <c r="AM5" s="656"/>
      <c r="AN5" s="656"/>
      <c r="AO5" s="688"/>
      <c r="AP5" s="675" t="s">
        <v>206</v>
      </c>
      <c r="AQ5" s="676"/>
      <c r="AR5" s="676"/>
      <c r="AS5" s="676"/>
      <c r="AT5" s="676"/>
      <c r="AU5" s="676"/>
      <c r="AV5" s="676"/>
      <c r="AW5" s="676"/>
      <c r="AX5" s="676"/>
      <c r="AY5" s="676"/>
      <c r="AZ5" s="676"/>
      <c r="BA5" s="676"/>
      <c r="BB5" s="676"/>
      <c r="BC5" s="676"/>
      <c r="BD5" s="676"/>
      <c r="BE5" s="676"/>
      <c r="BF5" s="677"/>
      <c r="BG5" s="588">
        <v>144165</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16330</v>
      </c>
      <c r="S6" s="589"/>
      <c r="T6" s="589"/>
      <c r="U6" s="589"/>
      <c r="V6" s="589"/>
      <c r="W6" s="589"/>
      <c r="X6" s="589"/>
      <c r="Y6" s="590"/>
      <c r="Z6" s="641">
        <v>0.6</v>
      </c>
      <c r="AA6" s="641"/>
      <c r="AB6" s="641"/>
      <c r="AC6" s="641"/>
      <c r="AD6" s="642">
        <v>16330</v>
      </c>
      <c r="AE6" s="642"/>
      <c r="AF6" s="642"/>
      <c r="AG6" s="642"/>
      <c r="AH6" s="642"/>
      <c r="AI6" s="642"/>
      <c r="AJ6" s="642"/>
      <c r="AK6" s="642"/>
      <c r="AL6" s="611">
        <v>1</v>
      </c>
      <c r="AM6" s="643"/>
      <c r="AN6" s="643"/>
      <c r="AO6" s="644"/>
      <c r="AP6" s="585" t="s">
        <v>212</v>
      </c>
      <c r="AQ6" s="586"/>
      <c r="AR6" s="586"/>
      <c r="AS6" s="586"/>
      <c r="AT6" s="586"/>
      <c r="AU6" s="586"/>
      <c r="AV6" s="586"/>
      <c r="AW6" s="586"/>
      <c r="AX6" s="586"/>
      <c r="AY6" s="586"/>
      <c r="AZ6" s="586"/>
      <c r="BA6" s="586"/>
      <c r="BB6" s="586"/>
      <c r="BC6" s="586"/>
      <c r="BD6" s="586"/>
      <c r="BE6" s="586"/>
      <c r="BF6" s="587"/>
      <c r="BG6" s="588">
        <v>144165</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61255</v>
      </c>
      <c r="CS6" s="589"/>
      <c r="CT6" s="589"/>
      <c r="CU6" s="589"/>
      <c r="CV6" s="589"/>
      <c r="CW6" s="589"/>
      <c r="CX6" s="589"/>
      <c r="CY6" s="590"/>
      <c r="CZ6" s="641">
        <v>2.2000000000000002</v>
      </c>
      <c r="DA6" s="641"/>
      <c r="DB6" s="641"/>
      <c r="DC6" s="641"/>
      <c r="DD6" s="594" t="s">
        <v>207</v>
      </c>
      <c r="DE6" s="589"/>
      <c r="DF6" s="589"/>
      <c r="DG6" s="589"/>
      <c r="DH6" s="589"/>
      <c r="DI6" s="589"/>
      <c r="DJ6" s="589"/>
      <c r="DK6" s="589"/>
      <c r="DL6" s="589"/>
      <c r="DM6" s="589"/>
      <c r="DN6" s="589"/>
      <c r="DO6" s="589"/>
      <c r="DP6" s="590"/>
      <c r="DQ6" s="594">
        <v>61255</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227</v>
      </c>
      <c r="S7" s="589"/>
      <c r="T7" s="589"/>
      <c r="U7" s="589"/>
      <c r="V7" s="589"/>
      <c r="W7" s="589"/>
      <c r="X7" s="589"/>
      <c r="Y7" s="590"/>
      <c r="Z7" s="641">
        <v>0</v>
      </c>
      <c r="AA7" s="641"/>
      <c r="AB7" s="641"/>
      <c r="AC7" s="641"/>
      <c r="AD7" s="642">
        <v>227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63012</v>
      </c>
      <c r="BH7" s="589"/>
      <c r="BI7" s="589"/>
      <c r="BJ7" s="589"/>
      <c r="BK7" s="589"/>
      <c r="BL7" s="589"/>
      <c r="BM7" s="589"/>
      <c r="BN7" s="590"/>
      <c r="BO7" s="641">
        <v>43.7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467745</v>
      </c>
      <c r="CS7" s="589"/>
      <c r="CT7" s="589"/>
      <c r="CU7" s="589"/>
      <c r="CV7" s="589"/>
      <c r="CW7" s="589"/>
      <c r="CX7" s="589"/>
      <c r="CY7" s="590"/>
      <c r="CZ7" s="641">
        <v>16.8</v>
      </c>
      <c r="DA7" s="641"/>
      <c r="DB7" s="641"/>
      <c r="DC7" s="641"/>
      <c r="DD7" s="594">
        <v>27444</v>
      </c>
      <c r="DE7" s="589"/>
      <c r="DF7" s="589"/>
      <c r="DG7" s="589"/>
      <c r="DH7" s="589"/>
      <c r="DI7" s="589"/>
      <c r="DJ7" s="589"/>
      <c r="DK7" s="589"/>
      <c r="DL7" s="589"/>
      <c r="DM7" s="589"/>
      <c r="DN7" s="589"/>
      <c r="DO7" s="589"/>
      <c r="DP7" s="590"/>
      <c r="DQ7" s="594">
        <v>408750</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652</v>
      </c>
      <c r="S8" s="589"/>
      <c r="T8" s="589"/>
      <c r="U8" s="589"/>
      <c r="V8" s="589"/>
      <c r="W8" s="589"/>
      <c r="X8" s="589"/>
      <c r="Y8" s="590"/>
      <c r="Z8" s="641">
        <v>0</v>
      </c>
      <c r="AA8" s="641"/>
      <c r="AB8" s="641"/>
      <c r="AC8" s="641"/>
      <c r="AD8" s="642">
        <v>652</v>
      </c>
      <c r="AE8" s="642"/>
      <c r="AF8" s="642"/>
      <c r="AG8" s="642"/>
      <c r="AH8" s="642"/>
      <c r="AI8" s="642"/>
      <c r="AJ8" s="642"/>
      <c r="AK8" s="642"/>
      <c r="AL8" s="611">
        <v>0</v>
      </c>
      <c r="AM8" s="643"/>
      <c r="AN8" s="643"/>
      <c r="AO8" s="644"/>
      <c r="AP8" s="585" t="s">
        <v>218</v>
      </c>
      <c r="AQ8" s="586"/>
      <c r="AR8" s="586"/>
      <c r="AS8" s="586"/>
      <c r="AT8" s="586"/>
      <c r="AU8" s="586"/>
      <c r="AV8" s="586"/>
      <c r="AW8" s="586"/>
      <c r="AX8" s="586"/>
      <c r="AY8" s="586"/>
      <c r="AZ8" s="586"/>
      <c r="BA8" s="586"/>
      <c r="BB8" s="586"/>
      <c r="BC8" s="586"/>
      <c r="BD8" s="586"/>
      <c r="BE8" s="586"/>
      <c r="BF8" s="587"/>
      <c r="BG8" s="588">
        <v>2356</v>
      </c>
      <c r="BH8" s="589"/>
      <c r="BI8" s="589"/>
      <c r="BJ8" s="589"/>
      <c r="BK8" s="589"/>
      <c r="BL8" s="589"/>
      <c r="BM8" s="589"/>
      <c r="BN8" s="590"/>
      <c r="BO8" s="641">
        <v>1.6</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440038</v>
      </c>
      <c r="CS8" s="589"/>
      <c r="CT8" s="589"/>
      <c r="CU8" s="589"/>
      <c r="CV8" s="589"/>
      <c r="CW8" s="589"/>
      <c r="CX8" s="589"/>
      <c r="CY8" s="590"/>
      <c r="CZ8" s="641">
        <v>15.8</v>
      </c>
      <c r="DA8" s="641"/>
      <c r="DB8" s="641"/>
      <c r="DC8" s="641"/>
      <c r="DD8" s="594">
        <v>19076</v>
      </c>
      <c r="DE8" s="589"/>
      <c r="DF8" s="589"/>
      <c r="DG8" s="589"/>
      <c r="DH8" s="589"/>
      <c r="DI8" s="589"/>
      <c r="DJ8" s="589"/>
      <c r="DK8" s="589"/>
      <c r="DL8" s="589"/>
      <c r="DM8" s="589"/>
      <c r="DN8" s="589"/>
      <c r="DO8" s="589"/>
      <c r="DP8" s="590"/>
      <c r="DQ8" s="594">
        <v>300468</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446</v>
      </c>
      <c r="S9" s="589"/>
      <c r="T9" s="589"/>
      <c r="U9" s="589"/>
      <c r="V9" s="589"/>
      <c r="W9" s="589"/>
      <c r="X9" s="589"/>
      <c r="Y9" s="590"/>
      <c r="Z9" s="641">
        <v>0</v>
      </c>
      <c r="AA9" s="641"/>
      <c r="AB9" s="641"/>
      <c r="AC9" s="641"/>
      <c r="AD9" s="642">
        <v>446</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49978</v>
      </c>
      <c r="BH9" s="589"/>
      <c r="BI9" s="589"/>
      <c r="BJ9" s="589"/>
      <c r="BK9" s="589"/>
      <c r="BL9" s="589"/>
      <c r="BM9" s="589"/>
      <c r="BN9" s="590"/>
      <c r="BO9" s="641">
        <v>34.700000000000003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136352</v>
      </c>
      <c r="CS9" s="589"/>
      <c r="CT9" s="589"/>
      <c r="CU9" s="589"/>
      <c r="CV9" s="589"/>
      <c r="CW9" s="589"/>
      <c r="CX9" s="589"/>
      <c r="CY9" s="590"/>
      <c r="CZ9" s="641">
        <v>4.9000000000000004</v>
      </c>
      <c r="DA9" s="641"/>
      <c r="DB9" s="641"/>
      <c r="DC9" s="641"/>
      <c r="DD9" s="594" t="s">
        <v>219</v>
      </c>
      <c r="DE9" s="589"/>
      <c r="DF9" s="589"/>
      <c r="DG9" s="589"/>
      <c r="DH9" s="589"/>
      <c r="DI9" s="589"/>
      <c r="DJ9" s="589"/>
      <c r="DK9" s="589"/>
      <c r="DL9" s="589"/>
      <c r="DM9" s="589"/>
      <c r="DN9" s="589"/>
      <c r="DO9" s="589"/>
      <c r="DP9" s="590"/>
      <c r="DQ9" s="594">
        <v>107196</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20102</v>
      </c>
      <c r="S10" s="589"/>
      <c r="T10" s="589"/>
      <c r="U10" s="589"/>
      <c r="V10" s="589"/>
      <c r="W10" s="589"/>
      <c r="X10" s="589"/>
      <c r="Y10" s="590"/>
      <c r="Z10" s="641">
        <v>0.7</v>
      </c>
      <c r="AA10" s="641"/>
      <c r="AB10" s="641"/>
      <c r="AC10" s="641"/>
      <c r="AD10" s="642">
        <v>20102</v>
      </c>
      <c r="AE10" s="642"/>
      <c r="AF10" s="642"/>
      <c r="AG10" s="642"/>
      <c r="AH10" s="642"/>
      <c r="AI10" s="642"/>
      <c r="AJ10" s="642"/>
      <c r="AK10" s="642"/>
      <c r="AL10" s="611">
        <v>1.2</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4315</v>
      </c>
      <c r="BH10" s="589"/>
      <c r="BI10" s="589"/>
      <c r="BJ10" s="589"/>
      <c r="BK10" s="589"/>
      <c r="BL10" s="589"/>
      <c r="BM10" s="589"/>
      <c r="BN10" s="590"/>
      <c r="BO10" s="641">
        <v>3</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6363</v>
      </c>
      <c r="BH11" s="589"/>
      <c r="BI11" s="589"/>
      <c r="BJ11" s="589"/>
      <c r="BK11" s="589"/>
      <c r="BL11" s="589"/>
      <c r="BM11" s="589"/>
      <c r="BN11" s="590"/>
      <c r="BO11" s="641">
        <v>4.4000000000000004</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347289</v>
      </c>
      <c r="CS11" s="589"/>
      <c r="CT11" s="589"/>
      <c r="CU11" s="589"/>
      <c r="CV11" s="589"/>
      <c r="CW11" s="589"/>
      <c r="CX11" s="589"/>
      <c r="CY11" s="590"/>
      <c r="CZ11" s="641">
        <v>12.4</v>
      </c>
      <c r="DA11" s="641"/>
      <c r="DB11" s="641"/>
      <c r="DC11" s="641"/>
      <c r="DD11" s="594">
        <v>162434</v>
      </c>
      <c r="DE11" s="589"/>
      <c r="DF11" s="589"/>
      <c r="DG11" s="589"/>
      <c r="DH11" s="589"/>
      <c r="DI11" s="589"/>
      <c r="DJ11" s="589"/>
      <c r="DK11" s="589"/>
      <c r="DL11" s="589"/>
      <c r="DM11" s="589"/>
      <c r="DN11" s="589"/>
      <c r="DO11" s="589"/>
      <c r="DP11" s="590"/>
      <c r="DQ11" s="594">
        <v>167191</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57320</v>
      </c>
      <c r="BH12" s="589"/>
      <c r="BI12" s="589"/>
      <c r="BJ12" s="589"/>
      <c r="BK12" s="589"/>
      <c r="BL12" s="589"/>
      <c r="BM12" s="589"/>
      <c r="BN12" s="590"/>
      <c r="BO12" s="641">
        <v>39.799999999999997</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49251</v>
      </c>
      <c r="CS12" s="589"/>
      <c r="CT12" s="589"/>
      <c r="CU12" s="589"/>
      <c r="CV12" s="589"/>
      <c r="CW12" s="589"/>
      <c r="CX12" s="589"/>
      <c r="CY12" s="590"/>
      <c r="CZ12" s="641">
        <v>1.8</v>
      </c>
      <c r="DA12" s="641"/>
      <c r="DB12" s="641"/>
      <c r="DC12" s="641"/>
      <c r="DD12" s="594">
        <v>25167</v>
      </c>
      <c r="DE12" s="589"/>
      <c r="DF12" s="589"/>
      <c r="DG12" s="589"/>
      <c r="DH12" s="589"/>
      <c r="DI12" s="589"/>
      <c r="DJ12" s="589"/>
      <c r="DK12" s="589"/>
      <c r="DL12" s="589"/>
      <c r="DM12" s="589"/>
      <c r="DN12" s="589"/>
      <c r="DO12" s="589"/>
      <c r="DP12" s="590"/>
      <c r="DQ12" s="594">
        <v>34650</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1093</v>
      </c>
      <c r="S13" s="589"/>
      <c r="T13" s="589"/>
      <c r="U13" s="589"/>
      <c r="V13" s="589"/>
      <c r="W13" s="589"/>
      <c r="X13" s="589"/>
      <c r="Y13" s="590"/>
      <c r="Z13" s="641">
        <v>0</v>
      </c>
      <c r="AA13" s="641"/>
      <c r="AB13" s="641"/>
      <c r="AC13" s="641"/>
      <c r="AD13" s="642">
        <v>1093</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56797</v>
      </c>
      <c r="BH13" s="589"/>
      <c r="BI13" s="589"/>
      <c r="BJ13" s="589"/>
      <c r="BK13" s="589"/>
      <c r="BL13" s="589"/>
      <c r="BM13" s="589"/>
      <c r="BN13" s="590"/>
      <c r="BO13" s="641">
        <v>39.4</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325361</v>
      </c>
      <c r="CS13" s="589"/>
      <c r="CT13" s="589"/>
      <c r="CU13" s="589"/>
      <c r="CV13" s="589"/>
      <c r="CW13" s="589"/>
      <c r="CX13" s="589"/>
      <c r="CY13" s="590"/>
      <c r="CZ13" s="641">
        <v>11.7</v>
      </c>
      <c r="DA13" s="641"/>
      <c r="DB13" s="641"/>
      <c r="DC13" s="641"/>
      <c r="DD13" s="594">
        <v>256112</v>
      </c>
      <c r="DE13" s="589"/>
      <c r="DF13" s="589"/>
      <c r="DG13" s="589"/>
      <c r="DH13" s="589"/>
      <c r="DI13" s="589"/>
      <c r="DJ13" s="589"/>
      <c r="DK13" s="589"/>
      <c r="DL13" s="589"/>
      <c r="DM13" s="589"/>
      <c r="DN13" s="589"/>
      <c r="DO13" s="589"/>
      <c r="DP13" s="590"/>
      <c r="DQ13" s="594">
        <v>81455</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5053</v>
      </c>
      <c r="BH14" s="589"/>
      <c r="BI14" s="589"/>
      <c r="BJ14" s="589"/>
      <c r="BK14" s="589"/>
      <c r="BL14" s="589"/>
      <c r="BM14" s="589"/>
      <c r="BN14" s="590"/>
      <c r="BO14" s="641">
        <v>3.5</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136669</v>
      </c>
      <c r="CS14" s="589"/>
      <c r="CT14" s="589"/>
      <c r="CU14" s="589"/>
      <c r="CV14" s="589"/>
      <c r="CW14" s="589"/>
      <c r="CX14" s="589"/>
      <c r="CY14" s="590"/>
      <c r="CZ14" s="641">
        <v>4.9000000000000004</v>
      </c>
      <c r="DA14" s="641"/>
      <c r="DB14" s="641"/>
      <c r="DC14" s="641"/>
      <c r="DD14" s="594">
        <v>1890</v>
      </c>
      <c r="DE14" s="589"/>
      <c r="DF14" s="589"/>
      <c r="DG14" s="589"/>
      <c r="DH14" s="589"/>
      <c r="DI14" s="589"/>
      <c r="DJ14" s="589"/>
      <c r="DK14" s="589"/>
      <c r="DL14" s="589"/>
      <c r="DM14" s="589"/>
      <c r="DN14" s="589"/>
      <c r="DO14" s="589"/>
      <c r="DP14" s="590"/>
      <c r="DQ14" s="594">
        <v>116669</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87</v>
      </c>
      <c r="S15" s="589"/>
      <c r="T15" s="589"/>
      <c r="U15" s="589"/>
      <c r="V15" s="589"/>
      <c r="W15" s="589"/>
      <c r="X15" s="589"/>
      <c r="Y15" s="590"/>
      <c r="Z15" s="641">
        <v>0</v>
      </c>
      <c r="AA15" s="641"/>
      <c r="AB15" s="641"/>
      <c r="AC15" s="641"/>
      <c r="AD15" s="642">
        <v>87</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18780</v>
      </c>
      <c r="BH15" s="589"/>
      <c r="BI15" s="589"/>
      <c r="BJ15" s="589"/>
      <c r="BK15" s="589"/>
      <c r="BL15" s="589"/>
      <c r="BM15" s="589"/>
      <c r="BN15" s="590"/>
      <c r="BO15" s="641">
        <v>13</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357835</v>
      </c>
      <c r="CS15" s="589"/>
      <c r="CT15" s="589"/>
      <c r="CU15" s="589"/>
      <c r="CV15" s="589"/>
      <c r="CW15" s="589"/>
      <c r="CX15" s="589"/>
      <c r="CY15" s="590"/>
      <c r="CZ15" s="641">
        <v>12.8</v>
      </c>
      <c r="DA15" s="641"/>
      <c r="DB15" s="641"/>
      <c r="DC15" s="641"/>
      <c r="DD15" s="594">
        <v>164186</v>
      </c>
      <c r="DE15" s="589"/>
      <c r="DF15" s="589"/>
      <c r="DG15" s="589"/>
      <c r="DH15" s="589"/>
      <c r="DI15" s="589"/>
      <c r="DJ15" s="589"/>
      <c r="DK15" s="589"/>
      <c r="DL15" s="589"/>
      <c r="DM15" s="589"/>
      <c r="DN15" s="589"/>
      <c r="DO15" s="589"/>
      <c r="DP15" s="590"/>
      <c r="DQ15" s="594">
        <v>223330</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1606997</v>
      </c>
      <c r="S16" s="589"/>
      <c r="T16" s="589"/>
      <c r="U16" s="589"/>
      <c r="V16" s="589"/>
      <c r="W16" s="589"/>
      <c r="X16" s="589"/>
      <c r="Y16" s="590"/>
      <c r="Z16" s="641">
        <v>56.1</v>
      </c>
      <c r="AA16" s="641"/>
      <c r="AB16" s="641"/>
      <c r="AC16" s="641"/>
      <c r="AD16" s="642">
        <v>1465270</v>
      </c>
      <c r="AE16" s="642"/>
      <c r="AF16" s="642"/>
      <c r="AG16" s="642"/>
      <c r="AH16" s="642"/>
      <c r="AI16" s="642"/>
      <c r="AJ16" s="642"/>
      <c r="AK16" s="642"/>
      <c r="AL16" s="611">
        <v>88.4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219</v>
      </c>
      <c r="CS16" s="589"/>
      <c r="CT16" s="589"/>
      <c r="CU16" s="589"/>
      <c r="CV16" s="589"/>
      <c r="CW16" s="589"/>
      <c r="CX16" s="589"/>
      <c r="CY16" s="590"/>
      <c r="CZ16" s="641" t="s">
        <v>219</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1465270</v>
      </c>
      <c r="S17" s="589"/>
      <c r="T17" s="589"/>
      <c r="U17" s="589"/>
      <c r="V17" s="589"/>
      <c r="W17" s="589"/>
      <c r="X17" s="589"/>
      <c r="Y17" s="590"/>
      <c r="Z17" s="641">
        <v>51.2</v>
      </c>
      <c r="AA17" s="641"/>
      <c r="AB17" s="641"/>
      <c r="AC17" s="641"/>
      <c r="AD17" s="642">
        <v>1465270</v>
      </c>
      <c r="AE17" s="642"/>
      <c r="AF17" s="642"/>
      <c r="AG17" s="642"/>
      <c r="AH17" s="642"/>
      <c r="AI17" s="642"/>
      <c r="AJ17" s="642"/>
      <c r="AK17" s="642"/>
      <c r="AL17" s="611">
        <v>88.4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470190</v>
      </c>
      <c r="CS17" s="589"/>
      <c r="CT17" s="589"/>
      <c r="CU17" s="589"/>
      <c r="CV17" s="589"/>
      <c r="CW17" s="589"/>
      <c r="CX17" s="589"/>
      <c r="CY17" s="590"/>
      <c r="CZ17" s="641">
        <v>16.8</v>
      </c>
      <c r="DA17" s="641"/>
      <c r="DB17" s="641"/>
      <c r="DC17" s="641"/>
      <c r="DD17" s="594" t="s">
        <v>219</v>
      </c>
      <c r="DE17" s="589"/>
      <c r="DF17" s="589"/>
      <c r="DG17" s="589"/>
      <c r="DH17" s="589"/>
      <c r="DI17" s="589"/>
      <c r="DJ17" s="589"/>
      <c r="DK17" s="589"/>
      <c r="DL17" s="589"/>
      <c r="DM17" s="589"/>
      <c r="DN17" s="589"/>
      <c r="DO17" s="589"/>
      <c r="DP17" s="590"/>
      <c r="DQ17" s="594">
        <v>454201</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141727</v>
      </c>
      <c r="S18" s="589"/>
      <c r="T18" s="589"/>
      <c r="U18" s="589"/>
      <c r="V18" s="589"/>
      <c r="W18" s="589"/>
      <c r="X18" s="589"/>
      <c r="Y18" s="590"/>
      <c r="Z18" s="641">
        <v>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1790099</v>
      </c>
      <c r="S20" s="589"/>
      <c r="T20" s="589"/>
      <c r="U20" s="589"/>
      <c r="V20" s="589"/>
      <c r="W20" s="589"/>
      <c r="X20" s="589"/>
      <c r="Y20" s="590"/>
      <c r="Z20" s="641">
        <v>62.5</v>
      </c>
      <c r="AA20" s="641"/>
      <c r="AB20" s="641"/>
      <c r="AC20" s="641"/>
      <c r="AD20" s="642">
        <v>1648372</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2791985</v>
      </c>
      <c r="CS20" s="589"/>
      <c r="CT20" s="589"/>
      <c r="CU20" s="589"/>
      <c r="CV20" s="589"/>
      <c r="CW20" s="589"/>
      <c r="CX20" s="589"/>
      <c r="CY20" s="590"/>
      <c r="CZ20" s="641">
        <v>100</v>
      </c>
      <c r="DA20" s="641"/>
      <c r="DB20" s="641"/>
      <c r="DC20" s="641"/>
      <c r="DD20" s="594">
        <v>656309</v>
      </c>
      <c r="DE20" s="589"/>
      <c r="DF20" s="589"/>
      <c r="DG20" s="589"/>
      <c r="DH20" s="589"/>
      <c r="DI20" s="589"/>
      <c r="DJ20" s="589"/>
      <c r="DK20" s="589"/>
      <c r="DL20" s="589"/>
      <c r="DM20" s="589"/>
      <c r="DN20" s="589"/>
      <c r="DO20" s="589"/>
      <c r="DP20" s="590"/>
      <c r="DQ20" s="594">
        <v>1955165</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t="s">
        <v>219</v>
      </c>
      <c r="S21" s="589"/>
      <c r="T21" s="589"/>
      <c r="U21" s="589"/>
      <c r="V21" s="589"/>
      <c r="W21" s="589"/>
      <c r="X21" s="589"/>
      <c r="Y21" s="590"/>
      <c r="Z21" s="641" t="s">
        <v>219</v>
      </c>
      <c r="AA21" s="641"/>
      <c r="AB21" s="641"/>
      <c r="AC21" s="641"/>
      <c r="AD21" s="642" t="s">
        <v>219</v>
      </c>
      <c r="AE21" s="642"/>
      <c r="AF21" s="642"/>
      <c r="AG21" s="642"/>
      <c r="AH21" s="642"/>
      <c r="AI21" s="642"/>
      <c r="AJ21" s="642"/>
      <c r="AK21" s="642"/>
      <c r="AL21" s="611" t="s">
        <v>219</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1784</v>
      </c>
      <c r="S22" s="589"/>
      <c r="T22" s="589"/>
      <c r="U22" s="589"/>
      <c r="V22" s="589"/>
      <c r="W22" s="589"/>
      <c r="X22" s="589"/>
      <c r="Y22" s="590"/>
      <c r="Z22" s="641">
        <v>0.1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42578</v>
      </c>
      <c r="S23" s="589"/>
      <c r="T23" s="589"/>
      <c r="U23" s="589"/>
      <c r="V23" s="589"/>
      <c r="W23" s="589"/>
      <c r="X23" s="589"/>
      <c r="Y23" s="590"/>
      <c r="Z23" s="641">
        <v>1.5</v>
      </c>
      <c r="AA23" s="641"/>
      <c r="AB23" s="641"/>
      <c r="AC23" s="641"/>
      <c r="AD23" s="642">
        <v>5</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3143</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1168097</v>
      </c>
      <c r="CS24" s="639"/>
      <c r="CT24" s="639"/>
      <c r="CU24" s="639"/>
      <c r="CV24" s="639"/>
      <c r="CW24" s="639"/>
      <c r="CX24" s="639"/>
      <c r="CY24" s="686"/>
      <c r="CZ24" s="690">
        <v>41.8</v>
      </c>
      <c r="DA24" s="691"/>
      <c r="DB24" s="691"/>
      <c r="DC24" s="692"/>
      <c r="DD24" s="685">
        <v>1019526</v>
      </c>
      <c r="DE24" s="639"/>
      <c r="DF24" s="639"/>
      <c r="DG24" s="639"/>
      <c r="DH24" s="639"/>
      <c r="DI24" s="639"/>
      <c r="DJ24" s="639"/>
      <c r="DK24" s="686"/>
      <c r="DL24" s="685">
        <v>1009217</v>
      </c>
      <c r="DM24" s="639"/>
      <c r="DN24" s="639"/>
      <c r="DO24" s="639"/>
      <c r="DP24" s="639"/>
      <c r="DQ24" s="639"/>
      <c r="DR24" s="639"/>
      <c r="DS24" s="639"/>
      <c r="DT24" s="639"/>
      <c r="DU24" s="639"/>
      <c r="DV24" s="686"/>
      <c r="DW24" s="687">
        <v>58</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302253</v>
      </c>
      <c r="S25" s="589"/>
      <c r="T25" s="589"/>
      <c r="U25" s="589"/>
      <c r="V25" s="589"/>
      <c r="W25" s="589"/>
      <c r="X25" s="589"/>
      <c r="Y25" s="590"/>
      <c r="Z25" s="641">
        <v>10.6</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547367</v>
      </c>
      <c r="CS25" s="607"/>
      <c r="CT25" s="607"/>
      <c r="CU25" s="607"/>
      <c r="CV25" s="607"/>
      <c r="CW25" s="607"/>
      <c r="CX25" s="607"/>
      <c r="CY25" s="608"/>
      <c r="CZ25" s="591">
        <v>19.600000000000001</v>
      </c>
      <c r="DA25" s="609"/>
      <c r="DB25" s="609"/>
      <c r="DC25" s="610"/>
      <c r="DD25" s="594">
        <v>515587</v>
      </c>
      <c r="DE25" s="607"/>
      <c r="DF25" s="607"/>
      <c r="DG25" s="607"/>
      <c r="DH25" s="607"/>
      <c r="DI25" s="607"/>
      <c r="DJ25" s="607"/>
      <c r="DK25" s="608"/>
      <c r="DL25" s="594">
        <v>506278</v>
      </c>
      <c r="DM25" s="607"/>
      <c r="DN25" s="607"/>
      <c r="DO25" s="607"/>
      <c r="DP25" s="607"/>
      <c r="DQ25" s="607"/>
      <c r="DR25" s="607"/>
      <c r="DS25" s="607"/>
      <c r="DT25" s="607"/>
      <c r="DU25" s="607"/>
      <c r="DV25" s="608"/>
      <c r="DW25" s="611">
        <v>29.1</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295580</v>
      </c>
      <c r="CS26" s="589"/>
      <c r="CT26" s="589"/>
      <c r="CU26" s="589"/>
      <c r="CV26" s="589"/>
      <c r="CW26" s="589"/>
      <c r="CX26" s="589"/>
      <c r="CY26" s="590"/>
      <c r="CZ26" s="591">
        <v>10.6</v>
      </c>
      <c r="DA26" s="609"/>
      <c r="DB26" s="609"/>
      <c r="DC26" s="610"/>
      <c r="DD26" s="594">
        <v>266844</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221671</v>
      </c>
      <c r="S27" s="589"/>
      <c r="T27" s="589"/>
      <c r="U27" s="589"/>
      <c r="V27" s="589"/>
      <c r="W27" s="589"/>
      <c r="X27" s="589"/>
      <c r="Y27" s="590"/>
      <c r="Z27" s="641">
        <v>7.7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144165</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150540</v>
      </c>
      <c r="CS27" s="607"/>
      <c r="CT27" s="607"/>
      <c r="CU27" s="607"/>
      <c r="CV27" s="607"/>
      <c r="CW27" s="607"/>
      <c r="CX27" s="607"/>
      <c r="CY27" s="608"/>
      <c r="CZ27" s="591">
        <v>5.4</v>
      </c>
      <c r="DA27" s="609"/>
      <c r="DB27" s="609"/>
      <c r="DC27" s="610"/>
      <c r="DD27" s="594">
        <v>49738</v>
      </c>
      <c r="DE27" s="607"/>
      <c r="DF27" s="607"/>
      <c r="DG27" s="607"/>
      <c r="DH27" s="607"/>
      <c r="DI27" s="607"/>
      <c r="DJ27" s="607"/>
      <c r="DK27" s="608"/>
      <c r="DL27" s="594">
        <v>48738</v>
      </c>
      <c r="DM27" s="607"/>
      <c r="DN27" s="607"/>
      <c r="DO27" s="607"/>
      <c r="DP27" s="607"/>
      <c r="DQ27" s="607"/>
      <c r="DR27" s="607"/>
      <c r="DS27" s="607"/>
      <c r="DT27" s="607"/>
      <c r="DU27" s="607"/>
      <c r="DV27" s="608"/>
      <c r="DW27" s="611">
        <v>2.8</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11141</v>
      </c>
      <c r="S28" s="589"/>
      <c r="T28" s="589"/>
      <c r="U28" s="589"/>
      <c r="V28" s="589"/>
      <c r="W28" s="589"/>
      <c r="X28" s="589"/>
      <c r="Y28" s="590"/>
      <c r="Z28" s="641">
        <v>0.4</v>
      </c>
      <c r="AA28" s="641"/>
      <c r="AB28" s="641"/>
      <c r="AC28" s="641"/>
      <c r="AD28" s="642">
        <v>8163</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470190</v>
      </c>
      <c r="CS28" s="589"/>
      <c r="CT28" s="589"/>
      <c r="CU28" s="589"/>
      <c r="CV28" s="589"/>
      <c r="CW28" s="589"/>
      <c r="CX28" s="589"/>
      <c r="CY28" s="590"/>
      <c r="CZ28" s="591">
        <v>16.8</v>
      </c>
      <c r="DA28" s="609"/>
      <c r="DB28" s="609"/>
      <c r="DC28" s="610"/>
      <c r="DD28" s="594">
        <v>454201</v>
      </c>
      <c r="DE28" s="589"/>
      <c r="DF28" s="589"/>
      <c r="DG28" s="589"/>
      <c r="DH28" s="589"/>
      <c r="DI28" s="589"/>
      <c r="DJ28" s="589"/>
      <c r="DK28" s="590"/>
      <c r="DL28" s="594">
        <v>454201</v>
      </c>
      <c r="DM28" s="589"/>
      <c r="DN28" s="589"/>
      <c r="DO28" s="589"/>
      <c r="DP28" s="589"/>
      <c r="DQ28" s="589"/>
      <c r="DR28" s="589"/>
      <c r="DS28" s="589"/>
      <c r="DT28" s="589"/>
      <c r="DU28" s="589"/>
      <c r="DV28" s="590"/>
      <c r="DW28" s="611">
        <v>26.1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4164</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469942</v>
      </c>
      <c r="CS29" s="607"/>
      <c r="CT29" s="607"/>
      <c r="CU29" s="607"/>
      <c r="CV29" s="607"/>
      <c r="CW29" s="607"/>
      <c r="CX29" s="607"/>
      <c r="CY29" s="608"/>
      <c r="CZ29" s="591">
        <v>16.8</v>
      </c>
      <c r="DA29" s="609"/>
      <c r="DB29" s="609"/>
      <c r="DC29" s="610"/>
      <c r="DD29" s="594">
        <v>453953</v>
      </c>
      <c r="DE29" s="607"/>
      <c r="DF29" s="607"/>
      <c r="DG29" s="607"/>
      <c r="DH29" s="607"/>
      <c r="DI29" s="607"/>
      <c r="DJ29" s="607"/>
      <c r="DK29" s="608"/>
      <c r="DL29" s="594">
        <v>453953</v>
      </c>
      <c r="DM29" s="607"/>
      <c r="DN29" s="607"/>
      <c r="DO29" s="607"/>
      <c r="DP29" s="607"/>
      <c r="DQ29" s="607"/>
      <c r="DR29" s="607"/>
      <c r="DS29" s="607"/>
      <c r="DT29" s="607"/>
      <c r="DU29" s="607"/>
      <c r="DV29" s="608"/>
      <c r="DW29" s="611">
        <v>26.1</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3527</v>
      </c>
      <c r="S30" s="589"/>
      <c r="T30" s="589"/>
      <c r="U30" s="589"/>
      <c r="V30" s="589"/>
      <c r="W30" s="589"/>
      <c r="X30" s="589"/>
      <c r="Y30" s="590"/>
      <c r="Z30" s="641">
        <v>0.1</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98.1</v>
      </c>
      <c r="BH30" s="655"/>
      <c r="BI30" s="655"/>
      <c r="BJ30" s="655"/>
      <c r="BK30" s="655"/>
      <c r="BL30" s="655"/>
      <c r="BM30" s="656">
        <v>94.7</v>
      </c>
      <c r="BN30" s="655"/>
      <c r="BO30" s="655"/>
      <c r="BP30" s="655"/>
      <c r="BQ30" s="657"/>
      <c r="BR30" s="654">
        <v>98.9</v>
      </c>
      <c r="BS30" s="655"/>
      <c r="BT30" s="655"/>
      <c r="BU30" s="655"/>
      <c r="BV30" s="655"/>
      <c r="BW30" s="655"/>
      <c r="BX30" s="656">
        <v>95.1</v>
      </c>
      <c r="BY30" s="655"/>
      <c r="BZ30" s="655"/>
      <c r="CA30" s="655"/>
      <c r="CB30" s="657"/>
      <c r="CD30" s="660"/>
      <c r="CE30" s="661"/>
      <c r="CF30" s="625" t="s">
        <v>291</v>
      </c>
      <c r="CG30" s="622"/>
      <c r="CH30" s="622"/>
      <c r="CI30" s="622"/>
      <c r="CJ30" s="622"/>
      <c r="CK30" s="622"/>
      <c r="CL30" s="622"/>
      <c r="CM30" s="622"/>
      <c r="CN30" s="622"/>
      <c r="CO30" s="622"/>
      <c r="CP30" s="622"/>
      <c r="CQ30" s="623"/>
      <c r="CR30" s="588">
        <v>423613</v>
      </c>
      <c r="CS30" s="589"/>
      <c r="CT30" s="589"/>
      <c r="CU30" s="589"/>
      <c r="CV30" s="589"/>
      <c r="CW30" s="589"/>
      <c r="CX30" s="589"/>
      <c r="CY30" s="590"/>
      <c r="CZ30" s="591">
        <v>15.2</v>
      </c>
      <c r="DA30" s="609"/>
      <c r="DB30" s="609"/>
      <c r="DC30" s="610"/>
      <c r="DD30" s="594">
        <v>407624</v>
      </c>
      <c r="DE30" s="589"/>
      <c r="DF30" s="589"/>
      <c r="DG30" s="589"/>
      <c r="DH30" s="589"/>
      <c r="DI30" s="589"/>
      <c r="DJ30" s="589"/>
      <c r="DK30" s="590"/>
      <c r="DL30" s="594">
        <v>407624</v>
      </c>
      <c r="DM30" s="589"/>
      <c r="DN30" s="589"/>
      <c r="DO30" s="589"/>
      <c r="DP30" s="589"/>
      <c r="DQ30" s="589"/>
      <c r="DR30" s="589"/>
      <c r="DS30" s="589"/>
      <c r="DT30" s="589"/>
      <c r="DU30" s="589"/>
      <c r="DV30" s="590"/>
      <c r="DW30" s="611">
        <v>23.4</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71931</v>
      </c>
      <c r="S31" s="589"/>
      <c r="T31" s="589"/>
      <c r="U31" s="589"/>
      <c r="V31" s="589"/>
      <c r="W31" s="589"/>
      <c r="X31" s="589"/>
      <c r="Y31" s="590"/>
      <c r="Z31" s="641">
        <v>2.5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97.7</v>
      </c>
      <c r="BH31" s="607"/>
      <c r="BI31" s="607"/>
      <c r="BJ31" s="607"/>
      <c r="BK31" s="607"/>
      <c r="BL31" s="607"/>
      <c r="BM31" s="643">
        <v>96.6</v>
      </c>
      <c r="BN31" s="653"/>
      <c r="BO31" s="653"/>
      <c r="BP31" s="653"/>
      <c r="BQ31" s="617"/>
      <c r="BR31" s="652">
        <v>99.7</v>
      </c>
      <c r="BS31" s="607"/>
      <c r="BT31" s="607"/>
      <c r="BU31" s="607"/>
      <c r="BV31" s="607"/>
      <c r="BW31" s="607"/>
      <c r="BX31" s="643">
        <v>97.9</v>
      </c>
      <c r="BY31" s="653"/>
      <c r="BZ31" s="653"/>
      <c r="CA31" s="653"/>
      <c r="CB31" s="617"/>
      <c r="CD31" s="660"/>
      <c r="CE31" s="661"/>
      <c r="CF31" s="625" t="s">
        <v>295</v>
      </c>
      <c r="CG31" s="622"/>
      <c r="CH31" s="622"/>
      <c r="CI31" s="622"/>
      <c r="CJ31" s="622"/>
      <c r="CK31" s="622"/>
      <c r="CL31" s="622"/>
      <c r="CM31" s="622"/>
      <c r="CN31" s="622"/>
      <c r="CO31" s="622"/>
      <c r="CP31" s="622"/>
      <c r="CQ31" s="623"/>
      <c r="CR31" s="588">
        <v>46329</v>
      </c>
      <c r="CS31" s="607"/>
      <c r="CT31" s="607"/>
      <c r="CU31" s="607"/>
      <c r="CV31" s="607"/>
      <c r="CW31" s="607"/>
      <c r="CX31" s="607"/>
      <c r="CY31" s="608"/>
      <c r="CZ31" s="591">
        <v>1.7</v>
      </c>
      <c r="DA31" s="609"/>
      <c r="DB31" s="609"/>
      <c r="DC31" s="610"/>
      <c r="DD31" s="594">
        <v>46329</v>
      </c>
      <c r="DE31" s="607"/>
      <c r="DF31" s="607"/>
      <c r="DG31" s="607"/>
      <c r="DH31" s="607"/>
      <c r="DI31" s="607"/>
      <c r="DJ31" s="607"/>
      <c r="DK31" s="608"/>
      <c r="DL31" s="594">
        <v>46329</v>
      </c>
      <c r="DM31" s="607"/>
      <c r="DN31" s="607"/>
      <c r="DO31" s="607"/>
      <c r="DP31" s="607"/>
      <c r="DQ31" s="607"/>
      <c r="DR31" s="607"/>
      <c r="DS31" s="607"/>
      <c r="DT31" s="607"/>
      <c r="DU31" s="607"/>
      <c r="DV31" s="608"/>
      <c r="DW31" s="611">
        <v>2.7</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23901</v>
      </c>
      <c r="S32" s="589"/>
      <c r="T32" s="589"/>
      <c r="U32" s="589"/>
      <c r="V32" s="589"/>
      <c r="W32" s="589"/>
      <c r="X32" s="589"/>
      <c r="Y32" s="590"/>
      <c r="Z32" s="641">
        <v>0.8</v>
      </c>
      <c r="AA32" s="641"/>
      <c r="AB32" s="641"/>
      <c r="AC32" s="641"/>
      <c r="AD32" s="642">
        <v>76</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97.8</v>
      </c>
      <c r="BH32" s="573"/>
      <c r="BI32" s="573"/>
      <c r="BJ32" s="573"/>
      <c r="BK32" s="573"/>
      <c r="BL32" s="573"/>
      <c r="BM32" s="636">
        <v>91.2</v>
      </c>
      <c r="BN32" s="573"/>
      <c r="BO32" s="573"/>
      <c r="BP32" s="573"/>
      <c r="BQ32" s="630"/>
      <c r="BR32" s="651">
        <v>97.4</v>
      </c>
      <c r="BS32" s="573"/>
      <c r="BT32" s="573"/>
      <c r="BU32" s="573"/>
      <c r="BV32" s="573"/>
      <c r="BW32" s="573"/>
      <c r="BX32" s="636">
        <v>89.8</v>
      </c>
      <c r="BY32" s="573"/>
      <c r="BZ32" s="573"/>
      <c r="CA32" s="573"/>
      <c r="CB32" s="630"/>
      <c r="CD32" s="662"/>
      <c r="CE32" s="663"/>
      <c r="CF32" s="625" t="s">
        <v>298</v>
      </c>
      <c r="CG32" s="622"/>
      <c r="CH32" s="622"/>
      <c r="CI32" s="622"/>
      <c r="CJ32" s="622"/>
      <c r="CK32" s="622"/>
      <c r="CL32" s="622"/>
      <c r="CM32" s="622"/>
      <c r="CN32" s="622"/>
      <c r="CO32" s="622"/>
      <c r="CP32" s="622"/>
      <c r="CQ32" s="623"/>
      <c r="CR32" s="588">
        <v>248</v>
      </c>
      <c r="CS32" s="589"/>
      <c r="CT32" s="589"/>
      <c r="CU32" s="589"/>
      <c r="CV32" s="589"/>
      <c r="CW32" s="589"/>
      <c r="CX32" s="589"/>
      <c r="CY32" s="590"/>
      <c r="CZ32" s="591">
        <v>0</v>
      </c>
      <c r="DA32" s="609"/>
      <c r="DB32" s="609"/>
      <c r="DC32" s="610"/>
      <c r="DD32" s="594">
        <v>248</v>
      </c>
      <c r="DE32" s="589"/>
      <c r="DF32" s="589"/>
      <c r="DG32" s="589"/>
      <c r="DH32" s="589"/>
      <c r="DI32" s="589"/>
      <c r="DJ32" s="589"/>
      <c r="DK32" s="590"/>
      <c r="DL32" s="594">
        <v>248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386583</v>
      </c>
      <c r="S33" s="589"/>
      <c r="T33" s="589"/>
      <c r="U33" s="589"/>
      <c r="V33" s="589"/>
      <c r="W33" s="589"/>
      <c r="X33" s="589"/>
      <c r="Y33" s="590"/>
      <c r="Z33" s="641">
        <v>13.5</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967579</v>
      </c>
      <c r="CS33" s="607"/>
      <c r="CT33" s="607"/>
      <c r="CU33" s="607"/>
      <c r="CV33" s="607"/>
      <c r="CW33" s="607"/>
      <c r="CX33" s="607"/>
      <c r="CY33" s="608"/>
      <c r="CZ33" s="591">
        <v>34.700000000000003</v>
      </c>
      <c r="DA33" s="609"/>
      <c r="DB33" s="609"/>
      <c r="DC33" s="610"/>
      <c r="DD33" s="594">
        <v>790448</v>
      </c>
      <c r="DE33" s="607"/>
      <c r="DF33" s="607"/>
      <c r="DG33" s="607"/>
      <c r="DH33" s="607"/>
      <c r="DI33" s="607"/>
      <c r="DJ33" s="607"/>
      <c r="DK33" s="608"/>
      <c r="DL33" s="594">
        <v>587301</v>
      </c>
      <c r="DM33" s="607"/>
      <c r="DN33" s="607"/>
      <c r="DO33" s="607"/>
      <c r="DP33" s="607"/>
      <c r="DQ33" s="607"/>
      <c r="DR33" s="607"/>
      <c r="DS33" s="607"/>
      <c r="DT33" s="607"/>
      <c r="DU33" s="607"/>
      <c r="DV33" s="608"/>
      <c r="DW33" s="611">
        <v>33.700000000000003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349633</v>
      </c>
      <c r="CS34" s="589"/>
      <c r="CT34" s="589"/>
      <c r="CU34" s="589"/>
      <c r="CV34" s="589"/>
      <c r="CW34" s="589"/>
      <c r="CX34" s="589"/>
      <c r="CY34" s="590"/>
      <c r="CZ34" s="591">
        <v>12.5</v>
      </c>
      <c r="DA34" s="609"/>
      <c r="DB34" s="609"/>
      <c r="DC34" s="610"/>
      <c r="DD34" s="594">
        <v>279422</v>
      </c>
      <c r="DE34" s="589"/>
      <c r="DF34" s="589"/>
      <c r="DG34" s="589"/>
      <c r="DH34" s="589"/>
      <c r="DI34" s="589"/>
      <c r="DJ34" s="589"/>
      <c r="DK34" s="590"/>
      <c r="DL34" s="594">
        <v>240310</v>
      </c>
      <c r="DM34" s="589"/>
      <c r="DN34" s="589"/>
      <c r="DO34" s="589"/>
      <c r="DP34" s="589"/>
      <c r="DQ34" s="589"/>
      <c r="DR34" s="589"/>
      <c r="DS34" s="589"/>
      <c r="DT34" s="589"/>
      <c r="DU34" s="589"/>
      <c r="DV34" s="590"/>
      <c r="DW34" s="611">
        <v>13.8</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83783</v>
      </c>
      <c r="S35" s="589"/>
      <c r="T35" s="589"/>
      <c r="U35" s="589"/>
      <c r="V35" s="589"/>
      <c r="W35" s="589"/>
      <c r="X35" s="589"/>
      <c r="Y35" s="590"/>
      <c r="Z35" s="641">
        <v>2.9</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248123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393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16931</v>
      </c>
      <c r="CS35" s="607"/>
      <c r="CT35" s="607"/>
      <c r="CU35" s="607"/>
      <c r="CV35" s="607"/>
      <c r="CW35" s="607"/>
      <c r="CX35" s="607"/>
      <c r="CY35" s="608"/>
      <c r="CZ35" s="591">
        <v>0.6</v>
      </c>
      <c r="DA35" s="609"/>
      <c r="DB35" s="609"/>
      <c r="DC35" s="610"/>
      <c r="DD35" s="594">
        <v>9715</v>
      </c>
      <c r="DE35" s="607"/>
      <c r="DF35" s="607"/>
      <c r="DG35" s="607"/>
      <c r="DH35" s="607"/>
      <c r="DI35" s="607"/>
      <c r="DJ35" s="607"/>
      <c r="DK35" s="608"/>
      <c r="DL35" s="594">
        <v>8569</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2862775</v>
      </c>
      <c r="S36" s="629"/>
      <c r="T36" s="629"/>
      <c r="U36" s="629"/>
      <c r="V36" s="629"/>
      <c r="W36" s="629"/>
      <c r="X36" s="629"/>
      <c r="Y36" s="632"/>
      <c r="Z36" s="633">
        <v>100</v>
      </c>
      <c r="AA36" s="633"/>
      <c r="AB36" s="633"/>
      <c r="AC36" s="633"/>
      <c r="AD36" s="634">
        <v>1656616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57038</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-23809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277775</v>
      </c>
      <c r="CS36" s="589"/>
      <c r="CT36" s="589"/>
      <c r="CU36" s="589"/>
      <c r="CV36" s="589"/>
      <c r="CW36" s="589"/>
      <c r="CX36" s="589"/>
      <c r="CY36" s="590"/>
      <c r="CZ36" s="591">
        <v>9.9</v>
      </c>
      <c r="DA36" s="609"/>
      <c r="DB36" s="609"/>
      <c r="DC36" s="610"/>
      <c r="DD36" s="594">
        <v>199153</v>
      </c>
      <c r="DE36" s="589"/>
      <c r="DF36" s="589"/>
      <c r="DG36" s="589"/>
      <c r="DH36" s="589"/>
      <c r="DI36" s="589"/>
      <c r="DJ36" s="589"/>
      <c r="DK36" s="590"/>
      <c r="DL36" s="594">
        <v>152800</v>
      </c>
      <c r="DM36" s="589"/>
      <c r="DN36" s="589"/>
      <c r="DO36" s="589"/>
      <c r="DP36" s="589"/>
      <c r="DQ36" s="589"/>
      <c r="DR36" s="589"/>
      <c r="DS36" s="589"/>
      <c r="DT36" s="589"/>
      <c r="DU36" s="589"/>
      <c r="DV36" s="590"/>
      <c r="DW36" s="611">
        <v>8.8000000000000007</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35881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385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128277</v>
      </c>
      <c r="CS37" s="607"/>
      <c r="CT37" s="607"/>
      <c r="CU37" s="607"/>
      <c r="CV37" s="607"/>
      <c r="CW37" s="607"/>
      <c r="CX37" s="607"/>
      <c r="CY37" s="608"/>
      <c r="CZ37" s="591">
        <v>4.5999999999999996</v>
      </c>
      <c r="DA37" s="609"/>
      <c r="DB37" s="609"/>
      <c r="DC37" s="610"/>
      <c r="DD37" s="594">
        <v>107277</v>
      </c>
      <c r="DE37" s="607"/>
      <c r="DF37" s="607"/>
      <c r="DG37" s="607"/>
      <c r="DH37" s="607"/>
      <c r="DI37" s="607"/>
      <c r="DJ37" s="607"/>
      <c r="DK37" s="608"/>
      <c r="DL37" s="594">
        <v>95123</v>
      </c>
      <c r="DM37" s="607"/>
      <c r="DN37" s="607"/>
      <c r="DO37" s="607"/>
      <c r="DP37" s="607"/>
      <c r="DQ37" s="607"/>
      <c r="DR37" s="607"/>
      <c r="DS37" s="607"/>
      <c r="DT37" s="607"/>
      <c r="DU37" s="607"/>
      <c r="DV37" s="608"/>
      <c r="DW37" s="611">
        <v>5.5</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219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554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248123</v>
      </c>
      <c r="CS38" s="589"/>
      <c r="CT38" s="589"/>
      <c r="CU38" s="589"/>
      <c r="CV38" s="589"/>
      <c r="CW38" s="589"/>
      <c r="CX38" s="589"/>
      <c r="CY38" s="590"/>
      <c r="CZ38" s="591">
        <v>8.9</v>
      </c>
      <c r="DA38" s="609"/>
      <c r="DB38" s="609"/>
      <c r="DC38" s="610"/>
      <c r="DD38" s="594">
        <v>230768</v>
      </c>
      <c r="DE38" s="589"/>
      <c r="DF38" s="589"/>
      <c r="DG38" s="589"/>
      <c r="DH38" s="589"/>
      <c r="DI38" s="589"/>
      <c r="DJ38" s="589"/>
      <c r="DK38" s="590"/>
      <c r="DL38" s="594">
        <v>185622</v>
      </c>
      <c r="DM38" s="589"/>
      <c r="DN38" s="589"/>
      <c r="DO38" s="589"/>
      <c r="DP38" s="589"/>
      <c r="DQ38" s="589"/>
      <c r="DR38" s="589"/>
      <c r="DS38" s="589"/>
      <c r="DT38" s="589"/>
      <c r="DU38" s="589"/>
      <c r="DV38" s="590"/>
      <c r="DW38" s="611">
        <v>10.7</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57</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73727</v>
      </c>
      <c r="CS39" s="607"/>
      <c r="CT39" s="607"/>
      <c r="CU39" s="607"/>
      <c r="CV39" s="607"/>
      <c r="CW39" s="607"/>
      <c r="CX39" s="607"/>
      <c r="CY39" s="608"/>
      <c r="CZ39" s="591">
        <v>2.6</v>
      </c>
      <c r="DA39" s="609"/>
      <c r="DB39" s="609"/>
      <c r="DC39" s="610"/>
      <c r="DD39" s="594">
        <v>70000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53408</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246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1390</v>
      </c>
      <c r="CS40" s="589"/>
      <c r="CT40" s="589"/>
      <c r="CU40" s="589"/>
      <c r="CV40" s="589"/>
      <c r="CW40" s="589"/>
      <c r="CX40" s="589"/>
      <c r="CY40" s="590"/>
      <c r="CZ40" s="591">
        <v>0</v>
      </c>
      <c r="DA40" s="609"/>
      <c r="DB40" s="609"/>
      <c r="DC40" s="610"/>
      <c r="DD40" s="594">
        <v>1390</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101796</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370</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656309</v>
      </c>
      <c r="CS42" s="589"/>
      <c r="CT42" s="589"/>
      <c r="CU42" s="589"/>
      <c r="CV42" s="589"/>
      <c r="CW42" s="589"/>
      <c r="CX42" s="589"/>
      <c r="CY42" s="590"/>
      <c r="CZ42" s="591">
        <v>23.5</v>
      </c>
      <c r="DA42" s="592"/>
      <c r="DB42" s="592"/>
      <c r="DC42" s="593"/>
      <c r="DD42" s="594">
        <v>145191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14764</v>
      </c>
      <c r="CS43" s="607"/>
      <c r="CT43" s="607"/>
      <c r="CU43" s="607"/>
      <c r="CV43" s="607"/>
      <c r="CW43" s="607"/>
      <c r="CX43" s="607"/>
      <c r="CY43" s="608"/>
      <c r="CZ43" s="591">
        <v>0.5</v>
      </c>
      <c r="DA43" s="609"/>
      <c r="DB43" s="609"/>
      <c r="DC43" s="610"/>
      <c r="DD43" s="594">
        <v>8024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656309</v>
      </c>
      <c r="CS44" s="589"/>
      <c r="CT44" s="589"/>
      <c r="CU44" s="589"/>
      <c r="CV44" s="589"/>
      <c r="CW44" s="589"/>
      <c r="CX44" s="589"/>
      <c r="CY44" s="590"/>
      <c r="CZ44" s="591">
        <v>23.5</v>
      </c>
      <c r="DA44" s="592"/>
      <c r="DB44" s="592"/>
      <c r="DC44" s="593"/>
      <c r="DD44" s="594">
        <v>145191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484070</v>
      </c>
      <c r="CS45" s="607"/>
      <c r="CT45" s="607"/>
      <c r="CU45" s="607"/>
      <c r="CV45" s="607"/>
      <c r="CW45" s="607"/>
      <c r="CX45" s="607"/>
      <c r="CY45" s="608"/>
      <c r="CZ45" s="591">
        <v>17.3</v>
      </c>
      <c r="DA45" s="609"/>
      <c r="DB45" s="609"/>
      <c r="DC45" s="610"/>
      <c r="DD45" s="594">
        <v>34583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167389</v>
      </c>
      <c r="CS46" s="589"/>
      <c r="CT46" s="589"/>
      <c r="CU46" s="589"/>
      <c r="CV46" s="589"/>
      <c r="CW46" s="589"/>
      <c r="CX46" s="589"/>
      <c r="CY46" s="590"/>
      <c r="CZ46" s="591">
        <v>6</v>
      </c>
      <c r="DA46" s="592"/>
      <c r="DB46" s="592"/>
      <c r="DC46" s="593"/>
      <c r="DD46" s="594">
        <v>110558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t="s">
        <v>219</v>
      </c>
      <c r="CS47" s="607"/>
      <c r="CT47" s="607"/>
      <c r="CU47" s="607"/>
      <c r="CV47" s="607"/>
      <c r="CW47" s="607"/>
      <c r="CX47" s="607"/>
      <c r="CY47" s="608"/>
      <c r="CZ47" s="591" t="s">
        <v>219</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2791985</v>
      </c>
      <c r="CS49" s="573"/>
      <c r="CT49" s="573"/>
      <c r="CU49" s="573"/>
      <c r="CV49" s="573"/>
      <c r="CW49" s="573"/>
      <c r="CX49" s="573"/>
      <c r="CY49" s="574"/>
      <c r="CZ49" s="575">
        <v>100</v>
      </c>
      <c r="DA49" s="576"/>
      <c r="DB49" s="576"/>
      <c r="DC49" s="577"/>
      <c r="DD49" s="578">
        <v>1955165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2863</v>
      </c>
      <c r="R7" s="1101"/>
      <c r="S7" s="1101"/>
      <c r="T7" s="1101"/>
      <c r="U7" s="1101"/>
      <c r="V7" s="1101">
        <v>2792</v>
      </c>
      <c r="W7" s="1101"/>
      <c r="X7" s="1101"/>
      <c r="Y7" s="1101"/>
      <c r="Z7" s="1101"/>
      <c r="AA7" s="1101">
        <v>71</v>
      </c>
      <c r="AB7" s="1101"/>
      <c r="AC7" s="1101"/>
      <c r="AD7" s="1101"/>
      <c r="AE7" s="1102"/>
      <c r="AF7" s="1103">
        <v>68</v>
      </c>
      <c r="AG7" s="1104"/>
      <c r="AH7" s="1104"/>
      <c r="AI7" s="1104"/>
      <c r="AJ7" s="1105"/>
      <c r="AK7" s="1087">
        <v>4</v>
      </c>
      <c r="AL7" s="1088"/>
      <c r="AM7" s="1088"/>
      <c r="AN7" s="1088"/>
      <c r="AO7" s="1088"/>
      <c r="AP7" s="1088">
        <v>3482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1</v>
      </c>
      <c r="CI7" s="1085"/>
      <c r="CJ7" s="1085"/>
      <c r="CK7" s="1085"/>
      <c r="CL7" s="1086"/>
      <c r="CM7" s="1084">
        <v>30</v>
      </c>
      <c r="CN7" s="1085"/>
      <c r="CO7" s="1085"/>
      <c r="CP7" s="1085"/>
      <c r="CQ7" s="1086"/>
      <c r="CR7" s="1084">
        <v>7</v>
      </c>
      <c r="CS7" s="1085"/>
      <c r="CT7" s="1085"/>
      <c r="CU7" s="1085"/>
      <c r="CV7" s="1086"/>
      <c r="CW7" s="1084">
        <v>1</v>
      </c>
      <c r="CX7" s="1085"/>
      <c r="CY7" s="1085"/>
      <c r="CZ7" s="1085"/>
      <c r="DA7" s="1086"/>
      <c r="DB7" s="1084" t="s">
        <v>539</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2863</v>
      </c>
      <c r="R23" s="1065"/>
      <c r="S23" s="1065"/>
      <c r="T23" s="1065"/>
      <c r="U23" s="1065"/>
      <c r="V23" s="1065">
        <v>2792</v>
      </c>
      <c r="W23" s="1065"/>
      <c r="X23" s="1065"/>
      <c r="Y23" s="1065"/>
      <c r="Z23" s="1065"/>
      <c r="AA23" s="1065">
        <v>71</v>
      </c>
      <c r="AB23" s="1065"/>
      <c r="AC23" s="1065"/>
      <c r="AD23" s="1065"/>
      <c r="AE23" s="1066"/>
      <c r="AF23" s="1067">
        <v>68</v>
      </c>
      <c r="AG23" s="1065"/>
      <c r="AH23" s="1065"/>
      <c r="AI23" s="1065"/>
      <c r="AJ23" s="1068"/>
      <c r="AK23" s="1069"/>
      <c r="AL23" s="1070"/>
      <c r="AM23" s="1070"/>
      <c r="AN23" s="1070"/>
      <c r="AO23" s="1070"/>
      <c r="AP23" s="1065">
        <v>3482</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332</v>
      </c>
      <c r="R28" s="1050"/>
      <c r="S28" s="1050"/>
      <c r="T28" s="1050"/>
      <c r="U28" s="1050"/>
      <c r="V28" s="1050">
        <v>332</v>
      </c>
      <c r="W28" s="1050"/>
      <c r="X28" s="1050"/>
      <c r="Y28" s="1050"/>
      <c r="Z28" s="1050"/>
      <c r="AA28" s="1050">
        <v>0</v>
      </c>
      <c r="AB28" s="1050"/>
      <c r="AC28" s="1050"/>
      <c r="AD28" s="1050"/>
      <c r="AE28" s="1051"/>
      <c r="AF28" s="1052">
        <v>0</v>
      </c>
      <c r="AG28" s="1050"/>
      <c r="AH28" s="1050"/>
      <c r="AI28" s="1050"/>
      <c r="AJ28" s="1053"/>
      <c r="AK28" s="1054">
        <v>43</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377</v>
      </c>
      <c r="C29" s="1034"/>
      <c r="D29" s="1034"/>
      <c r="E29" s="1034"/>
      <c r="F29" s="1034"/>
      <c r="G29" s="1034"/>
      <c r="H29" s="1034"/>
      <c r="I29" s="1034"/>
      <c r="J29" s="1034"/>
      <c r="K29" s="1034"/>
      <c r="L29" s="1034"/>
      <c r="M29" s="1034"/>
      <c r="N29" s="1034"/>
      <c r="O29" s="1034"/>
      <c r="P29" s="1035"/>
      <c r="Q29" s="1039">
        <v>71</v>
      </c>
      <c r="R29" s="1040"/>
      <c r="S29" s="1040"/>
      <c r="T29" s="1040"/>
      <c r="U29" s="1040"/>
      <c r="V29" s="1040">
        <v>71</v>
      </c>
      <c r="W29" s="1040"/>
      <c r="X29" s="1040"/>
      <c r="Y29" s="1040"/>
      <c r="Z29" s="1040"/>
      <c r="AA29" s="1040">
        <v>0</v>
      </c>
      <c r="AB29" s="1040"/>
      <c r="AC29" s="1040"/>
      <c r="AD29" s="1040"/>
      <c r="AE29" s="1041"/>
      <c r="AF29" s="1015">
        <v>0</v>
      </c>
      <c r="AG29" s="1016"/>
      <c r="AH29" s="1016"/>
      <c r="AI29" s="1016"/>
      <c r="AJ29" s="1017"/>
      <c r="AK29" s="976">
        <v>11</v>
      </c>
      <c r="AL29" s="967"/>
      <c r="AM29" s="967"/>
      <c r="AN29" s="967"/>
      <c r="AO29" s="967"/>
      <c r="AP29" s="967">
        <v>13</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378</v>
      </c>
      <c r="C30" s="1034"/>
      <c r="D30" s="1034"/>
      <c r="E30" s="1034"/>
      <c r="F30" s="1034"/>
      <c r="G30" s="1034"/>
      <c r="H30" s="1034"/>
      <c r="I30" s="1034"/>
      <c r="J30" s="1034"/>
      <c r="K30" s="1034"/>
      <c r="L30" s="1034"/>
      <c r="M30" s="1034"/>
      <c r="N30" s="1034"/>
      <c r="O30" s="1034"/>
      <c r="P30" s="1035"/>
      <c r="Q30" s="1039">
        <v>260</v>
      </c>
      <c r="R30" s="1040"/>
      <c r="S30" s="1040"/>
      <c r="T30" s="1040"/>
      <c r="U30" s="1040"/>
      <c r="V30" s="1040">
        <v>249</v>
      </c>
      <c r="W30" s="1040"/>
      <c r="X30" s="1040"/>
      <c r="Y30" s="1040"/>
      <c r="Z30" s="1040"/>
      <c r="AA30" s="1040">
        <v>11</v>
      </c>
      <c r="AB30" s="1040"/>
      <c r="AC30" s="1040"/>
      <c r="AD30" s="1040"/>
      <c r="AE30" s="1041"/>
      <c r="AF30" s="1015">
        <v>11</v>
      </c>
      <c r="AG30" s="1016"/>
      <c r="AH30" s="1016"/>
      <c r="AI30" s="1016"/>
      <c r="AJ30" s="1017"/>
      <c r="AK30" s="976">
        <v>43</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379</v>
      </c>
      <c r="C31" s="1034"/>
      <c r="D31" s="1034"/>
      <c r="E31" s="1034"/>
      <c r="F31" s="1034"/>
      <c r="G31" s="1034"/>
      <c r="H31" s="1034"/>
      <c r="I31" s="1034"/>
      <c r="J31" s="1034"/>
      <c r="K31" s="1034"/>
      <c r="L31" s="1034"/>
      <c r="M31" s="1034"/>
      <c r="N31" s="1034"/>
      <c r="O31" s="1034"/>
      <c r="P31" s="1035"/>
      <c r="Q31" s="1039">
        <v>36</v>
      </c>
      <c r="R31" s="1040"/>
      <c r="S31" s="1040"/>
      <c r="T31" s="1040"/>
      <c r="U31" s="1040"/>
      <c r="V31" s="1040">
        <v>36</v>
      </c>
      <c r="W31" s="1040"/>
      <c r="X31" s="1040"/>
      <c r="Y31" s="1040"/>
      <c r="Z31" s="1040"/>
      <c r="AA31" s="1040">
        <v>0</v>
      </c>
      <c r="AB31" s="1040"/>
      <c r="AC31" s="1040"/>
      <c r="AD31" s="1040"/>
      <c r="AE31" s="1041"/>
      <c r="AF31" s="1015">
        <v>0</v>
      </c>
      <c r="AG31" s="1016"/>
      <c r="AH31" s="1016"/>
      <c r="AI31" s="1016"/>
      <c r="AJ31" s="1017"/>
      <c r="AK31" s="976">
        <v>55</v>
      </c>
      <c r="AL31" s="967"/>
      <c r="AM31" s="967"/>
      <c r="AN31" s="967"/>
      <c r="AO31" s="967"/>
      <c r="AP31" s="967" t="s">
        <v>537</v>
      </c>
      <c r="AQ31" s="967"/>
      <c r="AR31" s="967"/>
      <c r="AS31" s="967"/>
      <c r="AT31" s="967"/>
      <c r="AU31" s="967" t="s">
        <v>540</v>
      </c>
      <c r="AV31" s="967"/>
      <c r="AW31" s="967"/>
      <c r="AX31" s="967"/>
      <c r="AY31" s="967"/>
      <c r="AZ31" s="1038" t="s">
        <v>537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380</v>
      </c>
      <c r="C32" s="1034"/>
      <c r="D32" s="1034"/>
      <c r="E32" s="1034"/>
      <c r="F32" s="1034"/>
      <c r="G32" s="1034"/>
      <c r="H32" s="1034"/>
      <c r="I32" s="1034"/>
      <c r="J32" s="1034"/>
      <c r="K32" s="1034"/>
      <c r="L32" s="1034"/>
      <c r="M32" s="1034"/>
      <c r="N32" s="1034"/>
      <c r="O32" s="1034"/>
      <c r="P32" s="1035"/>
      <c r="Q32" s="1039">
        <v>321</v>
      </c>
      <c r="R32" s="1040"/>
      <c r="S32" s="1040"/>
      <c r="T32" s="1040"/>
      <c r="U32" s="1040"/>
      <c r="V32" s="1040">
        <v>321</v>
      </c>
      <c r="W32" s="1040"/>
      <c r="X32" s="1040"/>
      <c r="Y32" s="1040"/>
      <c r="Z32" s="1040"/>
      <c r="AA32" s="1040">
        <v>0</v>
      </c>
      <c r="AB32" s="1040"/>
      <c r="AC32" s="1040"/>
      <c r="AD32" s="1040"/>
      <c r="AE32" s="1041"/>
      <c r="AF32" s="1015">
        <v>0</v>
      </c>
      <c r="AG32" s="1016"/>
      <c r="AH32" s="1016"/>
      <c r="AI32" s="1016"/>
      <c r="AJ32" s="1017"/>
      <c r="AK32" s="976">
        <v>36</v>
      </c>
      <c r="AL32" s="967"/>
      <c r="AM32" s="967"/>
      <c r="AN32" s="967"/>
      <c r="AO32" s="967"/>
      <c r="AP32" s="967">
        <v>702</v>
      </c>
      <c r="AQ32" s="967"/>
      <c r="AR32" s="967"/>
      <c r="AS32" s="967"/>
      <c r="AT32" s="967"/>
      <c r="AU32" s="967">
        <v>501</v>
      </c>
      <c r="AV32" s="967"/>
      <c r="AW32" s="967"/>
      <c r="AX32" s="967"/>
      <c r="AY32" s="967"/>
      <c r="AZ32" s="1038" t="s">
        <v>537</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382</v>
      </c>
      <c r="C33" s="1034"/>
      <c r="D33" s="1034"/>
      <c r="E33" s="1034"/>
      <c r="F33" s="1034"/>
      <c r="G33" s="1034"/>
      <c r="H33" s="1034"/>
      <c r="I33" s="1034"/>
      <c r="J33" s="1034"/>
      <c r="K33" s="1034"/>
      <c r="L33" s="1034"/>
      <c r="M33" s="1034"/>
      <c r="N33" s="1034"/>
      <c r="O33" s="1034"/>
      <c r="P33" s="1035"/>
      <c r="Q33" s="1039">
        <v>64</v>
      </c>
      <c r="R33" s="1040"/>
      <c r="S33" s="1040"/>
      <c r="T33" s="1040"/>
      <c r="U33" s="1040"/>
      <c r="V33" s="1040">
        <v>64</v>
      </c>
      <c r="W33" s="1040"/>
      <c r="X33" s="1040"/>
      <c r="Y33" s="1040"/>
      <c r="Z33" s="1040"/>
      <c r="AA33" s="1040">
        <v>0</v>
      </c>
      <c r="AB33" s="1040"/>
      <c r="AC33" s="1040"/>
      <c r="AD33" s="1040"/>
      <c r="AE33" s="1041"/>
      <c r="AF33" s="1015">
        <v>0</v>
      </c>
      <c r="AG33" s="1016"/>
      <c r="AH33" s="1016"/>
      <c r="AI33" s="1016"/>
      <c r="AJ33" s="1017"/>
      <c r="AK33" s="976">
        <v>43</v>
      </c>
      <c r="AL33" s="967"/>
      <c r="AM33" s="967"/>
      <c r="AN33" s="967"/>
      <c r="AO33" s="967"/>
      <c r="AP33" s="967">
        <v>359</v>
      </c>
      <c r="AQ33" s="967"/>
      <c r="AR33" s="967"/>
      <c r="AS33" s="967"/>
      <c r="AT33" s="967"/>
      <c r="AU33" s="967">
        <v>359</v>
      </c>
      <c r="AV33" s="967"/>
      <c r="AW33" s="967"/>
      <c r="AX33" s="967"/>
      <c r="AY33" s="967"/>
      <c r="AZ33" s="1038" t="s">
        <v>537</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383</v>
      </c>
      <c r="C34" s="1034"/>
      <c r="D34" s="1034"/>
      <c r="E34" s="1034"/>
      <c r="F34" s="1034"/>
      <c r="G34" s="1034"/>
      <c r="H34" s="1034"/>
      <c r="I34" s="1034"/>
      <c r="J34" s="1034"/>
      <c r="K34" s="1034"/>
      <c r="L34" s="1034"/>
      <c r="M34" s="1034"/>
      <c r="N34" s="1034"/>
      <c r="O34" s="1034"/>
      <c r="P34" s="1035"/>
      <c r="Q34" s="1039">
        <v>15</v>
      </c>
      <c r="R34" s="1040"/>
      <c r="S34" s="1040"/>
      <c r="T34" s="1040"/>
      <c r="U34" s="1040"/>
      <c r="V34" s="1040">
        <v>15</v>
      </c>
      <c r="W34" s="1040"/>
      <c r="X34" s="1040"/>
      <c r="Y34" s="1040"/>
      <c r="Z34" s="1040"/>
      <c r="AA34" s="1040">
        <v>0</v>
      </c>
      <c r="AB34" s="1040"/>
      <c r="AC34" s="1040"/>
      <c r="AD34" s="1040"/>
      <c r="AE34" s="1041"/>
      <c r="AF34" s="1015">
        <v>0</v>
      </c>
      <c r="AG34" s="1016"/>
      <c r="AH34" s="1016"/>
      <c r="AI34" s="1016"/>
      <c r="AJ34" s="1017"/>
      <c r="AK34" s="976">
        <v>14</v>
      </c>
      <c r="AL34" s="967"/>
      <c r="AM34" s="967"/>
      <c r="AN34" s="967"/>
      <c r="AO34" s="967"/>
      <c r="AP34" s="967">
        <v>145</v>
      </c>
      <c r="AQ34" s="967"/>
      <c r="AR34" s="967"/>
      <c r="AS34" s="967"/>
      <c r="AT34" s="967"/>
      <c r="AU34" s="967">
        <v>145</v>
      </c>
      <c r="AV34" s="967"/>
      <c r="AW34" s="967"/>
      <c r="AX34" s="967"/>
      <c r="AY34" s="967"/>
      <c r="AZ34" s="1038" t="s">
        <v>537</v>
      </c>
      <c r="BA34" s="1038"/>
      <c r="BB34" s="1038"/>
      <c r="BC34" s="1038"/>
      <c r="BD34" s="1038"/>
      <c r="BE34" s="1028" t="s">
        <v>381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v>
      </c>
      <c r="AG63" s="955"/>
      <c r="AH63" s="955"/>
      <c r="AI63" s="955"/>
      <c r="AJ63" s="1026"/>
      <c r="AK63" s="1027"/>
      <c r="AL63" s="959"/>
      <c r="AM63" s="959"/>
      <c r="AN63" s="959"/>
      <c r="AO63" s="959"/>
      <c r="AP63" s="955">
        <v>1219</v>
      </c>
      <c r="AQ63" s="955"/>
      <c r="AR63" s="955"/>
      <c r="AS63" s="955"/>
      <c r="AT63" s="955"/>
      <c r="AU63" s="955">
        <v>1005</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388</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527</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542</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528</v>
      </c>
      <c r="C69" s="971"/>
      <c r="D69" s="971"/>
      <c r="E69" s="971"/>
      <c r="F69" s="971"/>
      <c r="G69" s="971"/>
      <c r="H69" s="971"/>
      <c r="I69" s="971"/>
      <c r="J69" s="971"/>
      <c r="K69" s="971"/>
      <c r="L69" s="971"/>
      <c r="M69" s="971"/>
      <c r="N69" s="971"/>
      <c r="O69" s="971"/>
      <c r="P69" s="972"/>
      <c r="Q69" s="973">
        <v>812</v>
      </c>
      <c r="R69" s="967"/>
      <c r="S69" s="967"/>
      <c r="T69" s="967"/>
      <c r="U69" s="967"/>
      <c r="V69" s="967">
        <v>802</v>
      </c>
      <c r="W69" s="967"/>
      <c r="X69" s="967"/>
      <c r="Y69" s="967"/>
      <c r="Z69" s="967"/>
      <c r="AA69" s="967">
        <v>11</v>
      </c>
      <c r="AB69" s="967"/>
      <c r="AC69" s="967"/>
      <c r="AD69" s="967"/>
      <c r="AE69" s="967"/>
      <c r="AF69" s="967">
        <v>11</v>
      </c>
      <c r="AG69" s="967"/>
      <c r="AH69" s="967"/>
      <c r="AI69" s="967"/>
      <c r="AJ69" s="967"/>
      <c r="AK69" s="967" t="s">
        <v>537</v>
      </c>
      <c r="AL69" s="967"/>
      <c r="AM69" s="967"/>
      <c r="AN69" s="967"/>
      <c r="AO69" s="967"/>
      <c r="AP69" s="967">
        <v>738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529</v>
      </c>
      <c r="C70" s="971"/>
      <c r="D70" s="971"/>
      <c r="E70" s="971"/>
      <c r="F70" s="971"/>
      <c r="G70" s="971"/>
      <c r="H70" s="971"/>
      <c r="I70" s="971"/>
      <c r="J70" s="971"/>
      <c r="K70" s="971"/>
      <c r="L70" s="971"/>
      <c r="M70" s="971"/>
      <c r="N70" s="971"/>
      <c r="O70" s="971"/>
      <c r="P70" s="972"/>
      <c r="Q70" s="973">
        <v>1857</v>
      </c>
      <c r="R70" s="967"/>
      <c r="S70" s="967"/>
      <c r="T70" s="967"/>
      <c r="U70" s="967"/>
      <c r="V70" s="967">
        <v>1834</v>
      </c>
      <c r="W70" s="967"/>
      <c r="X70" s="967"/>
      <c r="Y70" s="967"/>
      <c r="Z70" s="967"/>
      <c r="AA70" s="967">
        <v>24</v>
      </c>
      <c r="AB70" s="967"/>
      <c r="AC70" s="967"/>
      <c r="AD70" s="967"/>
      <c r="AE70" s="967"/>
      <c r="AF70" s="967">
        <v>24</v>
      </c>
      <c r="AG70" s="967"/>
      <c r="AH70" s="967"/>
      <c r="AI70" s="967"/>
      <c r="AJ70" s="967"/>
      <c r="AK70" s="967">
        <v>4</v>
      </c>
      <c r="AL70" s="967"/>
      <c r="AM70" s="967"/>
      <c r="AN70" s="967"/>
      <c r="AO70" s="967"/>
      <c r="AP70" s="967">
        <v>4</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530</v>
      </c>
      <c r="C71" s="971"/>
      <c r="D71" s="971"/>
      <c r="E71" s="971"/>
      <c r="F71" s="971"/>
      <c r="G71" s="971"/>
      <c r="H71" s="971"/>
      <c r="I71" s="971"/>
      <c r="J71" s="971"/>
      <c r="K71" s="971"/>
      <c r="L71" s="971"/>
      <c r="M71" s="971"/>
      <c r="N71" s="971"/>
      <c r="O71" s="971"/>
      <c r="P71" s="972"/>
      <c r="Q71" s="973">
        <v>436</v>
      </c>
      <c r="R71" s="967"/>
      <c r="S71" s="967"/>
      <c r="T71" s="967"/>
      <c r="U71" s="967"/>
      <c r="V71" s="967">
        <v>400</v>
      </c>
      <c r="W71" s="967"/>
      <c r="X71" s="967"/>
      <c r="Y71" s="967"/>
      <c r="Z71" s="967"/>
      <c r="AA71" s="967">
        <v>36</v>
      </c>
      <c r="AB71" s="967"/>
      <c r="AC71" s="967"/>
      <c r="AD71" s="967"/>
      <c r="AE71" s="967"/>
      <c r="AF71" s="967">
        <v>36</v>
      </c>
      <c r="AG71" s="967"/>
      <c r="AH71" s="967"/>
      <c r="AI71" s="967"/>
      <c r="AJ71" s="967"/>
      <c r="AK71" s="967">
        <v>15</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531</v>
      </c>
      <c r="C72" s="971"/>
      <c r="D72" s="971"/>
      <c r="E72" s="971"/>
      <c r="F72" s="971"/>
      <c r="G72" s="971"/>
      <c r="H72" s="971"/>
      <c r="I72" s="971"/>
      <c r="J72" s="971"/>
      <c r="K72" s="971"/>
      <c r="L72" s="971"/>
      <c r="M72" s="971"/>
      <c r="N72" s="971"/>
      <c r="O72" s="971"/>
      <c r="P72" s="972"/>
      <c r="Q72" s="973">
        <v>176</v>
      </c>
      <c r="R72" s="967"/>
      <c r="S72" s="967"/>
      <c r="T72" s="967"/>
      <c r="U72" s="967"/>
      <c r="V72" s="967">
        <v>179</v>
      </c>
      <c r="W72" s="967"/>
      <c r="X72" s="967"/>
      <c r="Y72" s="967"/>
      <c r="Z72" s="967"/>
      <c r="AA72" s="967">
        <v>-3</v>
      </c>
      <c r="AB72" s="967"/>
      <c r="AC72" s="967"/>
      <c r="AD72" s="967"/>
      <c r="AE72" s="967"/>
      <c r="AF72" s="967">
        <v>-52</v>
      </c>
      <c r="AG72" s="967"/>
      <c r="AH72" s="967"/>
      <c r="AI72" s="967"/>
      <c r="AJ72" s="967"/>
      <c r="AK72" s="967">
        <v>20</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532</v>
      </c>
      <c r="C73" s="971"/>
      <c r="D73" s="971"/>
      <c r="E73" s="971"/>
      <c r="F73" s="971"/>
      <c r="G73" s="971"/>
      <c r="H73" s="971"/>
      <c r="I73" s="971"/>
      <c r="J73" s="971"/>
      <c r="K73" s="971"/>
      <c r="L73" s="971"/>
      <c r="M73" s="971"/>
      <c r="N73" s="971"/>
      <c r="O73" s="971"/>
      <c r="P73" s="972"/>
      <c r="Q73" s="973">
        <v>63</v>
      </c>
      <c r="R73" s="967"/>
      <c r="S73" s="967"/>
      <c r="T73" s="967"/>
      <c r="U73" s="967"/>
      <c r="V73" s="967">
        <v>59</v>
      </c>
      <c r="W73" s="967"/>
      <c r="X73" s="967"/>
      <c r="Y73" s="967"/>
      <c r="Z73" s="967"/>
      <c r="AA73" s="967">
        <v>4</v>
      </c>
      <c r="AB73" s="967"/>
      <c r="AC73" s="967"/>
      <c r="AD73" s="967"/>
      <c r="AE73" s="967"/>
      <c r="AF73" s="967">
        <v>4</v>
      </c>
      <c r="AG73" s="967"/>
      <c r="AH73" s="967"/>
      <c r="AI73" s="967"/>
      <c r="AJ73" s="967"/>
      <c r="AK73" s="967">
        <v>1</v>
      </c>
      <c r="AL73" s="967"/>
      <c r="AM73" s="967"/>
      <c r="AN73" s="967"/>
      <c r="AO73" s="967"/>
      <c r="AP73" s="967" t="s">
        <v>538</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533</v>
      </c>
      <c r="C74" s="971"/>
      <c r="D74" s="971"/>
      <c r="E74" s="971"/>
      <c r="F74" s="971"/>
      <c r="G74" s="971"/>
      <c r="H74" s="971"/>
      <c r="I74" s="971"/>
      <c r="J74" s="971"/>
      <c r="K74" s="971"/>
      <c r="L74" s="971"/>
      <c r="M74" s="971"/>
      <c r="N74" s="971"/>
      <c r="O74" s="971"/>
      <c r="P74" s="972"/>
      <c r="Q74" s="973">
        <v>2162</v>
      </c>
      <c r="R74" s="967"/>
      <c r="S74" s="967"/>
      <c r="T74" s="967"/>
      <c r="U74" s="967"/>
      <c r="V74" s="967">
        <v>2158</v>
      </c>
      <c r="W74" s="967"/>
      <c r="X74" s="967"/>
      <c r="Y74" s="967"/>
      <c r="Z74" s="967"/>
      <c r="AA74" s="967">
        <v>3</v>
      </c>
      <c r="AB74" s="967"/>
      <c r="AC74" s="967"/>
      <c r="AD74" s="967"/>
      <c r="AE74" s="967"/>
      <c r="AF74" s="967">
        <v>3</v>
      </c>
      <c r="AG74" s="967"/>
      <c r="AH74" s="967"/>
      <c r="AI74" s="967"/>
      <c r="AJ74" s="967"/>
      <c r="AK74" s="967">
        <v>3</v>
      </c>
      <c r="AL74" s="967"/>
      <c r="AM74" s="967"/>
      <c r="AN74" s="967"/>
      <c r="AO74" s="967"/>
      <c r="AP74" s="967" t="s">
        <v>538</v>
      </c>
      <c r="AQ74" s="967"/>
      <c r="AR74" s="967"/>
      <c r="AS74" s="967"/>
      <c r="AT74" s="967"/>
      <c r="AU74" s="967" t="s">
        <v>538</v>
      </c>
      <c r="AV74" s="967"/>
      <c r="AW74" s="967"/>
      <c r="AX74" s="967"/>
      <c r="AY74" s="967"/>
      <c r="AZ74" s="968" t="s">
        <v>534</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533</v>
      </c>
      <c r="C75" s="971"/>
      <c r="D75" s="971"/>
      <c r="E75" s="971"/>
      <c r="F75" s="971"/>
      <c r="G75" s="971"/>
      <c r="H75" s="971"/>
      <c r="I75" s="971"/>
      <c r="J75" s="971"/>
      <c r="K75" s="971"/>
      <c r="L75" s="971"/>
      <c r="M75" s="971"/>
      <c r="N75" s="971"/>
      <c r="O75" s="971"/>
      <c r="P75" s="972"/>
      <c r="Q75" s="974">
        <v>270300</v>
      </c>
      <c r="R75" s="975"/>
      <c r="S75" s="975"/>
      <c r="T75" s="975"/>
      <c r="U75" s="976"/>
      <c r="V75" s="977">
        <v>259535</v>
      </c>
      <c r="W75" s="975"/>
      <c r="X75" s="975"/>
      <c r="Y75" s="975"/>
      <c r="Z75" s="976"/>
      <c r="AA75" s="977">
        <v>10765</v>
      </c>
      <c r="AB75" s="975"/>
      <c r="AC75" s="975"/>
      <c r="AD75" s="975"/>
      <c r="AE75" s="976"/>
      <c r="AF75" s="977">
        <v>10765</v>
      </c>
      <c r="AG75" s="975"/>
      <c r="AH75" s="975"/>
      <c r="AI75" s="975"/>
      <c r="AJ75" s="976"/>
      <c r="AK75" s="977">
        <v>3923</v>
      </c>
      <c r="AL75" s="975"/>
      <c r="AM75" s="975"/>
      <c r="AN75" s="975"/>
      <c r="AO75" s="976"/>
      <c r="AP75" s="977" t="s">
        <v>539</v>
      </c>
      <c r="AQ75" s="975"/>
      <c r="AR75" s="975"/>
      <c r="AS75" s="975"/>
      <c r="AT75" s="976"/>
      <c r="AU75" s="967" t="s">
        <v>538</v>
      </c>
      <c r="AV75" s="967"/>
      <c r="AW75" s="967"/>
      <c r="AX75" s="967"/>
      <c r="AY75" s="967"/>
      <c r="AZ75" s="968" t="s">
        <v>535</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11217</v>
      </c>
      <c r="AG88" s="955"/>
      <c r="AH88" s="955"/>
      <c r="AI88" s="955"/>
      <c r="AJ88" s="955"/>
      <c r="AK88" s="959"/>
      <c r="AL88" s="959"/>
      <c r="AM88" s="959"/>
      <c r="AN88" s="959"/>
      <c r="AO88" s="959"/>
      <c r="AP88" s="955">
        <v>742</v>
      </c>
      <c r="AQ88" s="955"/>
      <c r="AR88" s="955"/>
      <c r="AS88" s="955"/>
      <c r="AT88" s="955"/>
      <c r="AU88" s="955" t="s">
        <v>537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v>
      </c>
      <c r="CS102" s="947"/>
      <c r="CT102" s="947"/>
      <c r="CU102" s="947"/>
      <c r="CV102" s="948"/>
      <c r="CW102" s="946">
        <v>1</v>
      </c>
      <c r="CX102" s="947"/>
      <c r="CY102" s="947"/>
      <c r="CZ102" s="947"/>
      <c r="DA102" s="948"/>
      <c r="DB102" s="946" t="s">
        <v>541</v>
      </c>
      <c r="DC102" s="947"/>
      <c r="DD102" s="947"/>
      <c r="DE102" s="947"/>
      <c r="DF102" s="948"/>
      <c r="DG102" s="946" t="s">
        <v>541</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532281</v>
      </c>
      <c r="AB110" s="873"/>
      <c r="AC110" s="873"/>
      <c r="AD110" s="873"/>
      <c r="AE110" s="874"/>
      <c r="AF110" s="875">
        <v>507020</v>
      </c>
      <c r="AG110" s="873"/>
      <c r="AH110" s="873"/>
      <c r="AI110" s="873"/>
      <c r="AJ110" s="874"/>
      <c r="AK110" s="875">
        <v>469942</v>
      </c>
      <c r="AL110" s="873"/>
      <c r="AM110" s="873"/>
      <c r="AN110" s="873"/>
      <c r="AO110" s="874"/>
      <c r="AP110" s="876">
        <v>33.700000000000003</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3528337</v>
      </c>
      <c r="BR110" s="800"/>
      <c r="BS110" s="800"/>
      <c r="BT110" s="800"/>
      <c r="BU110" s="800"/>
      <c r="BV110" s="800">
        <v>3519338</v>
      </c>
      <c r="BW110" s="800"/>
      <c r="BX110" s="800"/>
      <c r="BY110" s="800"/>
      <c r="BZ110" s="800"/>
      <c r="CA110" s="800">
        <v>3482308</v>
      </c>
      <c r="CB110" s="800"/>
      <c r="CC110" s="800"/>
      <c r="CD110" s="800"/>
      <c r="CE110" s="800"/>
      <c r="CF110" s="861">
        <v>250</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942158</v>
      </c>
      <c r="BR112" s="771"/>
      <c r="BS112" s="771"/>
      <c r="BT112" s="771"/>
      <c r="BU112" s="771"/>
      <c r="BV112" s="771">
        <v>961892</v>
      </c>
      <c r="BW112" s="771"/>
      <c r="BX112" s="771"/>
      <c r="BY112" s="771"/>
      <c r="BZ112" s="771"/>
      <c r="CA112" s="771">
        <v>1005728</v>
      </c>
      <c r="CB112" s="771"/>
      <c r="CC112" s="771"/>
      <c r="CD112" s="771"/>
      <c r="CE112" s="771"/>
      <c r="CF112" s="848">
        <v>72.2</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75442</v>
      </c>
      <c r="AB113" s="909"/>
      <c r="AC113" s="909"/>
      <c r="AD113" s="909"/>
      <c r="AE113" s="910"/>
      <c r="AF113" s="911">
        <v>76009</v>
      </c>
      <c r="AG113" s="909"/>
      <c r="AH113" s="909"/>
      <c r="AI113" s="909"/>
      <c r="AJ113" s="910"/>
      <c r="AK113" s="911">
        <v>82985</v>
      </c>
      <c r="AL113" s="909"/>
      <c r="AM113" s="909"/>
      <c r="AN113" s="909"/>
      <c r="AO113" s="910"/>
      <c r="AP113" s="912">
        <v>6</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5517</v>
      </c>
      <c r="BR113" s="771"/>
      <c r="BS113" s="771"/>
      <c r="BT113" s="771"/>
      <c r="BU113" s="771"/>
      <c r="BV113" s="771">
        <v>2893</v>
      </c>
      <c r="BW113" s="771"/>
      <c r="BX113" s="771"/>
      <c r="BY113" s="771"/>
      <c r="BZ113" s="771"/>
      <c r="CA113" s="771">
        <v>273</v>
      </c>
      <c r="CB113" s="771"/>
      <c r="CC113" s="771"/>
      <c r="CD113" s="771"/>
      <c r="CE113" s="771"/>
      <c r="CF113" s="848">
        <v>0</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2668</v>
      </c>
      <c r="AB114" s="784"/>
      <c r="AC114" s="784"/>
      <c r="AD114" s="784"/>
      <c r="AE114" s="785"/>
      <c r="AF114" s="786">
        <v>2645</v>
      </c>
      <c r="AG114" s="784"/>
      <c r="AH114" s="784"/>
      <c r="AI114" s="784"/>
      <c r="AJ114" s="785"/>
      <c r="AK114" s="786">
        <v>2607</v>
      </c>
      <c r="AL114" s="784"/>
      <c r="AM114" s="784"/>
      <c r="AN114" s="784"/>
      <c r="AO114" s="785"/>
      <c r="AP114" s="754">
        <v>0.2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517052</v>
      </c>
      <c r="BR114" s="771"/>
      <c r="BS114" s="771"/>
      <c r="BT114" s="771"/>
      <c r="BU114" s="771"/>
      <c r="BV114" s="771">
        <v>463404</v>
      </c>
      <c r="BW114" s="771"/>
      <c r="BX114" s="771"/>
      <c r="BY114" s="771"/>
      <c r="BZ114" s="771"/>
      <c r="CA114" s="771">
        <v>434656</v>
      </c>
      <c r="CB114" s="771"/>
      <c r="CC114" s="771"/>
      <c r="CD114" s="771"/>
      <c r="CE114" s="771"/>
      <c r="CF114" s="848">
        <v>31.2</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320</v>
      </c>
      <c r="AB115" s="909"/>
      <c r="AC115" s="909"/>
      <c r="AD115" s="909"/>
      <c r="AE115" s="910"/>
      <c r="AF115" s="911">
        <v>135</v>
      </c>
      <c r="AG115" s="909"/>
      <c r="AH115" s="909"/>
      <c r="AI115" s="909"/>
      <c r="AJ115" s="910"/>
      <c r="AK115" s="911">
        <v>107</v>
      </c>
      <c r="AL115" s="909"/>
      <c r="AM115" s="909"/>
      <c r="AN115" s="909"/>
      <c r="AO115" s="910"/>
      <c r="AP115" s="912">
        <v>0</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307</v>
      </c>
      <c r="AB116" s="784"/>
      <c r="AC116" s="784"/>
      <c r="AD116" s="784"/>
      <c r="AE116" s="785"/>
      <c r="AF116" s="786">
        <v>476</v>
      </c>
      <c r="AG116" s="784"/>
      <c r="AH116" s="784"/>
      <c r="AI116" s="784"/>
      <c r="AJ116" s="785"/>
      <c r="AK116" s="786">
        <v>248</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611018</v>
      </c>
      <c r="AB117" s="895"/>
      <c r="AC117" s="895"/>
      <c r="AD117" s="895"/>
      <c r="AE117" s="896"/>
      <c r="AF117" s="898">
        <v>586285</v>
      </c>
      <c r="AG117" s="895"/>
      <c r="AH117" s="895"/>
      <c r="AI117" s="895"/>
      <c r="AJ117" s="896"/>
      <c r="AK117" s="898">
        <v>555889</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v>150</v>
      </c>
      <c r="BR117" s="858"/>
      <c r="BS117" s="858"/>
      <c r="BT117" s="858"/>
      <c r="BU117" s="858"/>
      <c r="BV117" s="858" t="s">
        <v>110</v>
      </c>
      <c r="BW117" s="858"/>
      <c r="BX117" s="858"/>
      <c r="BY117" s="858"/>
      <c r="BZ117" s="858"/>
      <c r="CA117" s="858">
        <v>214</v>
      </c>
      <c r="CB117" s="858"/>
      <c r="CC117" s="858"/>
      <c r="CD117" s="858"/>
      <c r="CE117" s="858"/>
      <c r="CF117" s="848">
        <v>0</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427</v>
      </c>
      <c r="BP118" s="838"/>
      <c r="BQ118" s="857">
        <v>4993214</v>
      </c>
      <c r="BR118" s="858"/>
      <c r="BS118" s="858"/>
      <c r="BT118" s="858"/>
      <c r="BU118" s="858"/>
      <c r="BV118" s="858">
        <v>4947527</v>
      </c>
      <c r="BW118" s="858"/>
      <c r="BX118" s="858"/>
      <c r="BY118" s="858"/>
      <c r="BZ118" s="858"/>
      <c r="CA118" s="858">
        <v>4923179</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1302057</v>
      </c>
      <c r="BR119" s="800"/>
      <c r="BS119" s="800"/>
      <c r="BT119" s="800"/>
      <c r="BU119" s="800"/>
      <c r="BV119" s="800">
        <v>1462030</v>
      </c>
      <c r="BW119" s="800"/>
      <c r="BX119" s="800"/>
      <c r="BY119" s="800"/>
      <c r="BZ119" s="800"/>
      <c r="CA119" s="800">
        <v>1533039</v>
      </c>
      <c r="CB119" s="800"/>
      <c r="CC119" s="800"/>
      <c r="CD119" s="800"/>
      <c r="CE119" s="800"/>
      <c r="CF119" s="861">
        <v>110.1</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256349</v>
      </c>
      <c r="BR120" s="771"/>
      <c r="BS120" s="771"/>
      <c r="BT120" s="771"/>
      <c r="BU120" s="771"/>
      <c r="BV120" s="771">
        <v>246438</v>
      </c>
      <c r="BW120" s="771"/>
      <c r="BX120" s="771"/>
      <c r="BY120" s="771"/>
      <c r="BZ120" s="771"/>
      <c r="CA120" s="771">
        <v>228732</v>
      </c>
      <c r="CB120" s="771"/>
      <c r="CC120" s="771"/>
      <c r="CD120" s="771"/>
      <c r="CE120" s="771"/>
      <c r="CF120" s="848">
        <v>16.399999999999999</v>
      </c>
      <c r="CG120" s="849"/>
      <c r="CH120" s="849"/>
      <c r="CI120" s="849"/>
      <c r="CJ120" s="849"/>
      <c r="CK120" s="850" t="s">
        <v>433</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363880</v>
      </c>
      <c r="DH120" s="800"/>
      <c r="DI120" s="800"/>
      <c r="DJ120" s="800"/>
      <c r="DK120" s="800"/>
      <c r="DL120" s="800">
        <v>420330</v>
      </c>
      <c r="DM120" s="800"/>
      <c r="DN120" s="800"/>
      <c r="DO120" s="800"/>
      <c r="DP120" s="800"/>
      <c r="DQ120" s="800">
        <v>501471</v>
      </c>
      <c r="DR120" s="800"/>
      <c r="DS120" s="800"/>
      <c r="DT120" s="800"/>
      <c r="DU120" s="800"/>
      <c r="DV120" s="801">
        <v>36</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3091448</v>
      </c>
      <c r="BR121" s="858"/>
      <c r="BS121" s="858"/>
      <c r="BT121" s="858"/>
      <c r="BU121" s="858"/>
      <c r="BV121" s="858">
        <v>3010925</v>
      </c>
      <c r="BW121" s="858"/>
      <c r="BX121" s="858"/>
      <c r="BY121" s="858"/>
      <c r="BZ121" s="858"/>
      <c r="CA121" s="858">
        <v>3010580</v>
      </c>
      <c r="CB121" s="858"/>
      <c r="CC121" s="858"/>
      <c r="CD121" s="858"/>
      <c r="CE121" s="858"/>
      <c r="CF121" s="859">
        <v>216.2</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414202</v>
      </c>
      <c r="DH121" s="771"/>
      <c r="DI121" s="771"/>
      <c r="DJ121" s="771"/>
      <c r="DK121" s="771"/>
      <c r="DL121" s="771">
        <v>386710</v>
      </c>
      <c r="DM121" s="771"/>
      <c r="DN121" s="771"/>
      <c r="DO121" s="771"/>
      <c r="DP121" s="771"/>
      <c r="DQ121" s="771">
        <v>358821</v>
      </c>
      <c r="DR121" s="771"/>
      <c r="DS121" s="771"/>
      <c r="DT121" s="771"/>
      <c r="DU121" s="771"/>
      <c r="DV121" s="823">
        <v>25.8</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436</v>
      </c>
      <c r="BP122" s="838"/>
      <c r="BQ122" s="839">
        <v>4649854</v>
      </c>
      <c r="BR122" s="840"/>
      <c r="BS122" s="840"/>
      <c r="BT122" s="840"/>
      <c r="BU122" s="840"/>
      <c r="BV122" s="840">
        <v>4719393</v>
      </c>
      <c r="BW122" s="840"/>
      <c r="BX122" s="840"/>
      <c r="BY122" s="840"/>
      <c r="BZ122" s="840"/>
      <c r="CA122" s="840">
        <v>4772351</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164076</v>
      </c>
      <c r="DH122" s="771"/>
      <c r="DI122" s="771"/>
      <c r="DJ122" s="771"/>
      <c r="DK122" s="771"/>
      <c r="DL122" s="771">
        <v>154852</v>
      </c>
      <c r="DM122" s="771"/>
      <c r="DN122" s="771"/>
      <c r="DO122" s="771"/>
      <c r="DP122" s="771"/>
      <c r="DQ122" s="771">
        <v>145436</v>
      </c>
      <c r="DR122" s="771"/>
      <c r="DS122" s="771"/>
      <c r="DT122" s="771"/>
      <c r="DU122" s="771"/>
      <c r="DV122" s="823">
        <v>10.4</v>
      </c>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23.7</v>
      </c>
      <c r="BR123" s="832"/>
      <c r="BS123" s="832"/>
      <c r="BT123" s="832"/>
      <c r="BU123" s="832"/>
      <c r="BV123" s="832">
        <v>16</v>
      </c>
      <c r="BW123" s="832"/>
      <c r="BX123" s="832"/>
      <c r="BY123" s="832"/>
      <c r="BZ123" s="832"/>
      <c r="CA123" s="832">
        <v>10.8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320</v>
      </c>
      <c r="AB127" s="784"/>
      <c r="AC127" s="784"/>
      <c r="AD127" s="784"/>
      <c r="AE127" s="785"/>
      <c r="AF127" s="786">
        <v>135</v>
      </c>
      <c r="AG127" s="784"/>
      <c r="AH127" s="784"/>
      <c r="AI127" s="784"/>
      <c r="AJ127" s="785"/>
      <c r="AK127" s="786">
        <v>107</v>
      </c>
      <c r="AL127" s="784"/>
      <c r="AM127" s="784"/>
      <c r="AN127" s="784"/>
      <c r="AO127" s="785"/>
      <c r="AP127" s="754">
        <v>0</v>
      </c>
      <c r="AQ127" s="755"/>
      <c r="AR127" s="755"/>
      <c r="AS127" s="755"/>
      <c r="AT127" s="756"/>
      <c r="AU127" s="233"/>
      <c r="AV127" s="233"/>
      <c r="AW127" s="233"/>
      <c r="AX127" s="757" t="s">
        <v>447</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20441</v>
      </c>
      <c r="AB128" s="724"/>
      <c r="AC128" s="724"/>
      <c r="AD128" s="724"/>
      <c r="AE128" s="725"/>
      <c r="AF128" s="726">
        <v>17255</v>
      </c>
      <c r="AG128" s="724"/>
      <c r="AH128" s="724"/>
      <c r="AI128" s="724"/>
      <c r="AJ128" s="725"/>
      <c r="AK128" s="726">
        <v>15989</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1836907</v>
      </c>
      <c r="AB129" s="784"/>
      <c r="AC129" s="784"/>
      <c r="AD129" s="784"/>
      <c r="AE129" s="785"/>
      <c r="AF129" s="786">
        <v>1800242</v>
      </c>
      <c r="AG129" s="784"/>
      <c r="AH129" s="784"/>
      <c r="AI129" s="784"/>
      <c r="AJ129" s="785"/>
      <c r="AK129" s="786">
        <v>1758365</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394166</v>
      </c>
      <c r="AB130" s="784"/>
      <c r="AC130" s="784"/>
      <c r="AD130" s="784"/>
      <c r="AE130" s="785"/>
      <c r="AF130" s="786">
        <v>377466</v>
      </c>
      <c r="AG130" s="784"/>
      <c r="AH130" s="784"/>
      <c r="AI130" s="784"/>
      <c r="AJ130" s="785"/>
      <c r="AK130" s="786">
        <v>365607</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10.8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1442741</v>
      </c>
      <c r="AB131" s="717"/>
      <c r="AC131" s="717"/>
      <c r="AD131" s="717"/>
      <c r="AE131" s="718"/>
      <c r="AF131" s="719">
        <v>1422776</v>
      </c>
      <c r="AG131" s="717"/>
      <c r="AH131" s="717"/>
      <c r="AI131" s="717"/>
      <c r="AJ131" s="718"/>
      <c r="AK131" s="719">
        <v>1392758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13.6137394</v>
      </c>
      <c r="AB132" s="740"/>
      <c r="AC132" s="740"/>
      <c r="AD132" s="740"/>
      <c r="AE132" s="741"/>
      <c r="AF132" s="742">
        <v>13.464101169999999</v>
      </c>
      <c r="AG132" s="740"/>
      <c r="AH132" s="740"/>
      <c r="AI132" s="740"/>
      <c r="AJ132" s="741"/>
      <c r="AK132" s="742">
        <v>12.514234350000001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14.2</v>
      </c>
      <c r="AB133" s="749"/>
      <c r="AC133" s="749"/>
      <c r="AD133" s="749"/>
      <c r="AE133" s="750"/>
      <c r="AF133" s="748">
        <v>13.8</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9" t="s">
        <v>463</v>
      </c>
      <c r="L7" s="254"/>
      <c r="M7" s="255" t="s">
        <v>464</v>
      </c>
      <c r="N7" s="256"/>
    </row>
    <row r="8" spans="1:16" x14ac:dyDescent="0.15">
      <c r="A8" s="248"/>
      <c r="B8" s="244"/>
      <c r="C8" s="244"/>
      <c r="D8" s="244"/>
      <c r="E8" s="244"/>
      <c r="F8" s="244"/>
      <c r="G8" s="257"/>
      <c r="H8" s="258"/>
      <c r="I8" s="258"/>
      <c r="J8" s="259"/>
      <c r="K8" s="1120"/>
      <c r="L8" s="260" t="s">
        <v>465</v>
      </c>
      <c r="M8" s="261" t="s">
        <v>466</v>
      </c>
      <c r="N8" s="262" t="s">
        <v>467</v>
      </c>
    </row>
    <row r="9" spans="1:16" x14ac:dyDescent="0.15">
      <c r="A9" s="248"/>
      <c r="B9" s="244"/>
      <c r="C9" s="244"/>
      <c r="D9" s="244"/>
      <c r="E9" s="244"/>
      <c r="F9" s="244"/>
      <c r="G9" s="1133" t="s">
        <v>468</v>
      </c>
      <c r="H9" s="1134"/>
      <c r="I9" s="1134"/>
      <c r="J9" s="1135"/>
      <c r="K9" s="263">
        <v>547367</v>
      </c>
      <c r="L9" s="264">
        <v>298130</v>
      </c>
      <c r="M9" s="265">
        <v>189429</v>
      </c>
      <c r="N9" s="266">
        <v>57.4</v>
      </c>
    </row>
    <row r="10" spans="1:16" x14ac:dyDescent="0.15">
      <c r="A10" s="248"/>
      <c r="B10" s="244"/>
      <c r="C10" s="244"/>
      <c r="D10" s="244"/>
      <c r="E10" s="244"/>
      <c r="F10" s="244"/>
      <c r="G10" s="1133" t="s">
        <v>469</v>
      </c>
      <c r="H10" s="1134"/>
      <c r="I10" s="1134"/>
      <c r="J10" s="1135"/>
      <c r="K10" s="267">
        <v>66667</v>
      </c>
      <c r="L10" s="268">
        <v>36311</v>
      </c>
      <c r="M10" s="269">
        <v>18027</v>
      </c>
      <c r="N10" s="270">
        <v>101.4</v>
      </c>
    </row>
    <row r="11" spans="1:16" ht="13.5" customHeight="1" x14ac:dyDescent="0.15">
      <c r="A11" s="248"/>
      <c r="B11" s="244"/>
      <c r="C11" s="244"/>
      <c r="D11" s="244"/>
      <c r="E11" s="244"/>
      <c r="F11" s="244"/>
      <c r="G11" s="1133" t="s">
        <v>470</v>
      </c>
      <c r="H11" s="1134"/>
      <c r="I11" s="1134"/>
      <c r="J11" s="1135"/>
      <c r="K11" s="267">
        <v>72461</v>
      </c>
      <c r="L11" s="268">
        <v>39467</v>
      </c>
      <c r="M11" s="269">
        <v>27251</v>
      </c>
      <c r="N11" s="270">
        <v>44.8</v>
      </c>
    </row>
    <row r="12" spans="1:16" ht="13.5" customHeight="1" x14ac:dyDescent="0.15">
      <c r="A12" s="248"/>
      <c r="B12" s="244"/>
      <c r="C12" s="244"/>
      <c r="D12" s="244"/>
      <c r="E12" s="244"/>
      <c r="F12" s="244"/>
      <c r="G12" s="1133" t="s">
        <v>471</v>
      </c>
      <c r="H12" s="1134"/>
      <c r="I12" s="1134"/>
      <c r="J12" s="1135"/>
      <c r="K12" s="267" t="s">
        <v>472</v>
      </c>
      <c r="L12" s="268" t="s">
        <v>472</v>
      </c>
      <c r="M12" s="269">
        <v>4133</v>
      </c>
      <c r="N12" s="270" t="s">
        <v>472</v>
      </c>
    </row>
    <row r="13" spans="1:16" ht="13.5" customHeight="1" x14ac:dyDescent="0.15">
      <c r="A13" s="248"/>
      <c r="B13" s="244"/>
      <c r="C13" s="244"/>
      <c r="D13" s="244"/>
      <c r="E13" s="244"/>
      <c r="F13" s="244"/>
      <c r="G13" s="1133" t="s">
        <v>473</v>
      </c>
      <c r="H13" s="1134"/>
      <c r="I13" s="1134"/>
      <c r="J13" s="1135"/>
      <c r="K13" s="267" t="s">
        <v>472</v>
      </c>
      <c r="L13" s="268" t="s">
        <v>472</v>
      </c>
      <c r="M13" s="269" t="s">
        <v>472</v>
      </c>
      <c r="N13" s="270" t="s">
        <v>472</v>
      </c>
    </row>
    <row r="14" spans="1:16" ht="13.5" customHeight="1" x14ac:dyDescent="0.15">
      <c r="A14" s="248"/>
      <c r="B14" s="244"/>
      <c r="C14" s="244"/>
      <c r="D14" s="244"/>
      <c r="E14" s="244"/>
      <c r="F14" s="244"/>
      <c r="G14" s="1133" t="s">
        <v>474</v>
      </c>
      <c r="H14" s="1134"/>
      <c r="I14" s="1134"/>
      <c r="J14" s="1135"/>
      <c r="K14" s="267">
        <v>39140</v>
      </c>
      <c r="L14" s="268">
        <v>21318</v>
      </c>
      <c r="M14" s="269">
        <v>9019</v>
      </c>
      <c r="N14" s="270">
        <v>136.4</v>
      </c>
    </row>
    <row r="15" spans="1:16" ht="13.5" customHeight="1" x14ac:dyDescent="0.15">
      <c r="A15" s="248"/>
      <c r="B15" s="244"/>
      <c r="C15" s="244"/>
      <c r="D15" s="244"/>
      <c r="E15" s="244"/>
      <c r="F15" s="244"/>
      <c r="G15" s="1133" t="s">
        <v>475</v>
      </c>
      <c r="H15" s="1134"/>
      <c r="I15" s="1134"/>
      <c r="J15" s="1135"/>
      <c r="K15" s="267">
        <v>14764</v>
      </c>
      <c r="L15" s="268">
        <v>8041</v>
      </c>
      <c r="M15" s="269">
        <v>5105</v>
      </c>
      <c r="N15" s="270">
        <v>57.5</v>
      </c>
    </row>
    <row r="16" spans="1:16" x14ac:dyDescent="0.15">
      <c r="A16" s="248"/>
      <c r="B16" s="244"/>
      <c r="C16" s="244"/>
      <c r="D16" s="244"/>
      <c r="E16" s="244"/>
      <c r="F16" s="244"/>
      <c r="G16" s="1136" t="s">
        <v>476</v>
      </c>
      <c r="H16" s="1137"/>
      <c r="I16" s="1137"/>
      <c r="J16" s="1138"/>
      <c r="K16" s="268">
        <v>-75378</v>
      </c>
      <c r="L16" s="268">
        <v>-41056</v>
      </c>
      <c r="M16" s="269">
        <v>-20971</v>
      </c>
      <c r="N16" s="270">
        <v>95.8</v>
      </c>
    </row>
    <row r="17" spans="1:16" x14ac:dyDescent="0.15">
      <c r="A17" s="248"/>
      <c r="B17" s="244"/>
      <c r="C17" s="244"/>
      <c r="D17" s="244"/>
      <c r="E17" s="244"/>
      <c r="F17" s="244"/>
      <c r="G17" s="1136" t="s">
        <v>168</v>
      </c>
      <c r="H17" s="1137"/>
      <c r="I17" s="1137"/>
      <c r="J17" s="1138"/>
      <c r="K17" s="268">
        <v>665021</v>
      </c>
      <c r="L17" s="268">
        <v>362212</v>
      </c>
      <c r="M17" s="269">
        <v>231994</v>
      </c>
      <c r="N17" s="270">
        <v>56.1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30" t="s">
        <v>481</v>
      </c>
      <c r="H21" s="1131"/>
      <c r="I21" s="1131"/>
      <c r="J21" s="1132"/>
      <c r="K21" s="280">
        <v>31.05</v>
      </c>
      <c r="L21" s="281">
        <v>21.1</v>
      </c>
      <c r="M21" s="282">
        <v>9.9499999999999993</v>
      </c>
      <c r="N21" s="249"/>
      <c r="O21" s="283"/>
      <c r="P21" s="279"/>
    </row>
    <row r="22" spans="1:16" s="284" customFormat="1" x14ac:dyDescent="0.15">
      <c r="A22" s="279"/>
      <c r="B22" s="249"/>
      <c r="C22" s="249"/>
      <c r="D22" s="249"/>
      <c r="E22" s="249"/>
      <c r="F22" s="249"/>
      <c r="G22" s="1130" t="s">
        <v>482</v>
      </c>
      <c r="H22" s="1131"/>
      <c r="I22" s="1131"/>
      <c r="J22" s="1132"/>
      <c r="K22" s="285">
        <v>91.9</v>
      </c>
      <c r="L22" s="286">
        <v>95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9" t="s">
        <v>463</v>
      </c>
      <c r="L30" s="254"/>
      <c r="M30" s="255" t="s">
        <v>464</v>
      </c>
      <c r="N30" s="256"/>
    </row>
    <row r="31" spans="1:16" x14ac:dyDescent="0.15">
      <c r="A31" s="248"/>
      <c r="B31" s="244"/>
      <c r="C31" s="244"/>
      <c r="D31" s="244"/>
      <c r="E31" s="244"/>
      <c r="F31" s="244"/>
      <c r="G31" s="257"/>
      <c r="H31" s="258"/>
      <c r="I31" s="258"/>
      <c r="J31" s="259"/>
      <c r="K31" s="1120"/>
      <c r="L31" s="260" t="s">
        <v>465</v>
      </c>
      <c r="M31" s="261" t="s">
        <v>466</v>
      </c>
      <c r="N31" s="262" t="s">
        <v>467</v>
      </c>
    </row>
    <row r="32" spans="1:16" ht="27" customHeight="1" x14ac:dyDescent="0.15">
      <c r="A32" s="248"/>
      <c r="B32" s="244"/>
      <c r="C32" s="244"/>
      <c r="D32" s="244"/>
      <c r="E32" s="244"/>
      <c r="F32" s="244"/>
      <c r="G32" s="1121" t="s">
        <v>485</v>
      </c>
      <c r="H32" s="1122"/>
      <c r="I32" s="1122"/>
      <c r="J32" s="1123"/>
      <c r="K32" s="294">
        <v>469942</v>
      </c>
      <c r="L32" s="294">
        <v>255960</v>
      </c>
      <c r="M32" s="295">
        <v>144190</v>
      </c>
      <c r="N32" s="296">
        <v>77.5</v>
      </c>
    </row>
    <row r="33" spans="1:16" ht="13.5" customHeight="1" x14ac:dyDescent="0.15">
      <c r="A33" s="248"/>
      <c r="B33" s="244"/>
      <c r="C33" s="244"/>
      <c r="D33" s="244"/>
      <c r="E33" s="244"/>
      <c r="F33" s="244"/>
      <c r="G33" s="1121" t="s">
        <v>486</v>
      </c>
      <c r="H33" s="1122"/>
      <c r="I33" s="1122"/>
      <c r="J33" s="1123"/>
      <c r="K33" s="294" t="s">
        <v>472</v>
      </c>
      <c r="L33" s="294" t="s">
        <v>472</v>
      </c>
      <c r="M33" s="295" t="s">
        <v>472</v>
      </c>
      <c r="N33" s="296" t="s">
        <v>472</v>
      </c>
    </row>
    <row r="34" spans="1:16" ht="27" customHeight="1" x14ac:dyDescent="0.15">
      <c r="A34" s="248"/>
      <c r="B34" s="244"/>
      <c r="C34" s="244"/>
      <c r="D34" s="244"/>
      <c r="E34" s="244"/>
      <c r="F34" s="244"/>
      <c r="G34" s="1121" t="s">
        <v>487</v>
      </c>
      <c r="H34" s="1122"/>
      <c r="I34" s="1122"/>
      <c r="J34" s="1123"/>
      <c r="K34" s="294" t="s">
        <v>472</v>
      </c>
      <c r="L34" s="294" t="s">
        <v>472</v>
      </c>
      <c r="M34" s="295" t="s">
        <v>472</v>
      </c>
      <c r="N34" s="296" t="s">
        <v>472</v>
      </c>
    </row>
    <row r="35" spans="1:16" ht="27" customHeight="1" x14ac:dyDescent="0.15">
      <c r="A35" s="248"/>
      <c r="B35" s="244"/>
      <c r="C35" s="244"/>
      <c r="D35" s="244"/>
      <c r="E35" s="244"/>
      <c r="F35" s="244"/>
      <c r="G35" s="1121" t="s">
        <v>488</v>
      </c>
      <c r="H35" s="1122"/>
      <c r="I35" s="1122"/>
      <c r="J35" s="1123"/>
      <c r="K35" s="294">
        <v>82985</v>
      </c>
      <c r="L35" s="294">
        <v>45199</v>
      </c>
      <c r="M35" s="295">
        <v>29858</v>
      </c>
      <c r="N35" s="296">
        <v>51.4</v>
      </c>
    </row>
    <row r="36" spans="1:16" ht="27" customHeight="1" x14ac:dyDescent="0.15">
      <c r="A36" s="248"/>
      <c r="B36" s="244"/>
      <c r="C36" s="244"/>
      <c r="D36" s="244"/>
      <c r="E36" s="244"/>
      <c r="F36" s="244"/>
      <c r="G36" s="1121" t="s">
        <v>489</v>
      </c>
      <c r="H36" s="1122"/>
      <c r="I36" s="1122"/>
      <c r="J36" s="1123"/>
      <c r="K36" s="294">
        <v>2607</v>
      </c>
      <c r="L36" s="294">
        <v>1420</v>
      </c>
      <c r="M36" s="295">
        <v>6079</v>
      </c>
      <c r="N36" s="296">
        <v>-76.599999999999994</v>
      </c>
    </row>
    <row r="37" spans="1:16" ht="13.5" customHeight="1" x14ac:dyDescent="0.15">
      <c r="A37" s="248"/>
      <c r="B37" s="244"/>
      <c r="C37" s="244"/>
      <c r="D37" s="244"/>
      <c r="E37" s="244"/>
      <c r="F37" s="244"/>
      <c r="G37" s="1121" t="s">
        <v>490</v>
      </c>
      <c r="H37" s="1122"/>
      <c r="I37" s="1122"/>
      <c r="J37" s="1123"/>
      <c r="K37" s="294">
        <v>107</v>
      </c>
      <c r="L37" s="294">
        <v>58</v>
      </c>
      <c r="M37" s="295">
        <v>2554</v>
      </c>
      <c r="N37" s="296">
        <v>-97.7</v>
      </c>
    </row>
    <row r="38" spans="1:16" ht="27" customHeight="1" x14ac:dyDescent="0.15">
      <c r="A38" s="248"/>
      <c r="B38" s="244"/>
      <c r="C38" s="244"/>
      <c r="D38" s="244"/>
      <c r="E38" s="244"/>
      <c r="F38" s="244"/>
      <c r="G38" s="1124" t="s">
        <v>491</v>
      </c>
      <c r="H38" s="1125"/>
      <c r="I38" s="1125"/>
      <c r="J38" s="1126"/>
      <c r="K38" s="297">
        <v>248</v>
      </c>
      <c r="L38" s="297">
        <v>135</v>
      </c>
      <c r="M38" s="298">
        <v>44</v>
      </c>
      <c r="N38" s="299">
        <v>206.8</v>
      </c>
      <c r="O38" s="293"/>
    </row>
    <row r="39" spans="1:16" x14ac:dyDescent="0.15">
      <c r="A39" s="248"/>
      <c r="B39" s="244"/>
      <c r="C39" s="244"/>
      <c r="D39" s="244"/>
      <c r="E39" s="244"/>
      <c r="F39" s="244"/>
      <c r="G39" s="1124" t="s">
        <v>492</v>
      </c>
      <c r="H39" s="1125"/>
      <c r="I39" s="1125"/>
      <c r="J39" s="1126"/>
      <c r="K39" s="300">
        <v>-15989</v>
      </c>
      <c r="L39" s="300">
        <v>-8709</v>
      </c>
      <c r="M39" s="301">
        <v>-7957</v>
      </c>
      <c r="N39" s="302">
        <v>9.5</v>
      </c>
      <c r="O39" s="293"/>
    </row>
    <row r="40" spans="1:16" ht="27" customHeight="1" x14ac:dyDescent="0.15">
      <c r="A40" s="248"/>
      <c r="B40" s="244"/>
      <c r="C40" s="244"/>
      <c r="D40" s="244"/>
      <c r="E40" s="244"/>
      <c r="F40" s="244"/>
      <c r="G40" s="1121" t="s">
        <v>493</v>
      </c>
      <c r="H40" s="1122"/>
      <c r="I40" s="1122"/>
      <c r="J40" s="1123"/>
      <c r="K40" s="300">
        <v>-365607</v>
      </c>
      <c r="L40" s="300">
        <v>-199132</v>
      </c>
      <c r="M40" s="301">
        <v>-129245</v>
      </c>
      <c r="N40" s="302">
        <v>54.1</v>
      </c>
      <c r="O40" s="293"/>
    </row>
    <row r="41" spans="1:16" x14ac:dyDescent="0.15">
      <c r="A41" s="248"/>
      <c r="B41" s="244"/>
      <c r="C41" s="244"/>
      <c r="D41" s="244"/>
      <c r="E41" s="244"/>
      <c r="F41" s="244"/>
      <c r="G41" s="1127" t="s">
        <v>279</v>
      </c>
      <c r="H41" s="1128"/>
      <c r="I41" s="1128"/>
      <c r="J41" s="1129"/>
      <c r="K41" s="294">
        <v>174293</v>
      </c>
      <c r="L41" s="300">
        <v>94931</v>
      </c>
      <c r="M41" s="301">
        <v>45523</v>
      </c>
      <c r="N41" s="302">
        <v>108.5</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14" t="s">
        <v>463</v>
      </c>
      <c r="J49" s="1116" t="s">
        <v>497</v>
      </c>
      <c r="K49" s="1117"/>
      <c r="L49" s="1117"/>
      <c r="M49" s="1117"/>
      <c r="N49" s="1118"/>
    </row>
    <row r="50" spans="1:14" x14ac:dyDescent="0.15">
      <c r="A50" s="248"/>
      <c r="B50" s="244"/>
      <c r="C50" s="244"/>
      <c r="D50" s="244"/>
      <c r="E50" s="244"/>
      <c r="F50" s="244"/>
      <c r="G50" s="312"/>
      <c r="H50" s="313"/>
      <c r="I50" s="1115"/>
      <c r="J50" s="314" t="s">
        <v>498</v>
      </c>
      <c r="K50" s="315" t="s">
        <v>499</v>
      </c>
      <c r="L50" s="316" t="s">
        <v>500</v>
      </c>
      <c r="M50" s="317" t="s">
        <v>501</v>
      </c>
      <c r="N50" s="318" t="s">
        <v>502</v>
      </c>
    </row>
    <row r="51" spans="1:14" x14ac:dyDescent="0.15">
      <c r="A51" s="248"/>
      <c r="B51" s="244"/>
      <c r="C51" s="244"/>
      <c r="D51" s="244"/>
      <c r="E51" s="244"/>
      <c r="F51" s="244"/>
      <c r="G51" s="310" t="s">
        <v>503</v>
      </c>
      <c r="H51" s="311"/>
      <c r="I51" s="319">
        <v>444983</v>
      </c>
      <c r="J51" s="320">
        <v>227846</v>
      </c>
      <c r="K51" s="321">
        <v>-38</v>
      </c>
      <c r="L51" s="322">
        <v>334234</v>
      </c>
      <c r="M51" s="323">
        <v>27.2</v>
      </c>
      <c r="N51" s="324">
        <v>-65.2</v>
      </c>
    </row>
    <row r="52" spans="1:14" x14ac:dyDescent="0.15">
      <c r="A52" s="248"/>
      <c r="B52" s="244"/>
      <c r="C52" s="244"/>
      <c r="D52" s="244"/>
      <c r="E52" s="244"/>
      <c r="F52" s="244"/>
      <c r="G52" s="325"/>
      <c r="H52" s="326" t="s">
        <v>504</v>
      </c>
      <c r="I52" s="327">
        <v>214915</v>
      </c>
      <c r="J52" s="328">
        <v>110044</v>
      </c>
      <c r="K52" s="329">
        <v>-46.4</v>
      </c>
      <c r="L52" s="330">
        <v>135366</v>
      </c>
      <c r="M52" s="331">
        <v>-8.1999999999999993</v>
      </c>
      <c r="N52" s="332">
        <v>-38.200000000000003</v>
      </c>
    </row>
    <row r="53" spans="1:14" x14ac:dyDescent="0.15">
      <c r="A53" s="248"/>
      <c r="B53" s="244"/>
      <c r="C53" s="244"/>
      <c r="D53" s="244"/>
      <c r="E53" s="244"/>
      <c r="F53" s="244"/>
      <c r="G53" s="310" t="s">
        <v>505</v>
      </c>
      <c r="H53" s="311"/>
      <c r="I53" s="319">
        <v>434031</v>
      </c>
      <c r="J53" s="320">
        <v>224887</v>
      </c>
      <c r="K53" s="321">
        <v>-1.3</v>
      </c>
      <c r="L53" s="322">
        <v>216155</v>
      </c>
      <c r="M53" s="323">
        <v>-35.299999999999997</v>
      </c>
      <c r="N53" s="324">
        <v>34</v>
      </c>
    </row>
    <row r="54" spans="1:14" x14ac:dyDescent="0.15">
      <c r="A54" s="248"/>
      <c r="B54" s="244"/>
      <c r="C54" s="244"/>
      <c r="D54" s="244"/>
      <c r="E54" s="244"/>
      <c r="F54" s="244"/>
      <c r="G54" s="325"/>
      <c r="H54" s="326" t="s">
        <v>504</v>
      </c>
      <c r="I54" s="327">
        <v>161983</v>
      </c>
      <c r="J54" s="328">
        <v>83929</v>
      </c>
      <c r="K54" s="329">
        <v>-23.7</v>
      </c>
      <c r="L54" s="330">
        <v>108827</v>
      </c>
      <c r="M54" s="331">
        <v>-19.600000000000001</v>
      </c>
      <c r="N54" s="332">
        <v>-4.0999999999999996</v>
      </c>
    </row>
    <row r="55" spans="1:14" x14ac:dyDescent="0.15">
      <c r="A55" s="248"/>
      <c r="B55" s="244"/>
      <c r="C55" s="244"/>
      <c r="D55" s="244"/>
      <c r="E55" s="244"/>
      <c r="F55" s="244"/>
      <c r="G55" s="310" t="s">
        <v>506</v>
      </c>
      <c r="H55" s="311"/>
      <c r="I55" s="319">
        <v>416920</v>
      </c>
      <c r="J55" s="320">
        <v>219895</v>
      </c>
      <c r="K55" s="321">
        <v>-2.2000000000000002</v>
      </c>
      <c r="L55" s="322">
        <v>228305</v>
      </c>
      <c r="M55" s="323">
        <v>5.6</v>
      </c>
      <c r="N55" s="324">
        <v>-7.8</v>
      </c>
    </row>
    <row r="56" spans="1:14" x14ac:dyDescent="0.15">
      <c r="A56" s="248"/>
      <c r="B56" s="244"/>
      <c r="C56" s="244"/>
      <c r="D56" s="244"/>
      <c r="E56" s="244"/>
      <c r="F56" s="244"/>
      <c r="G56" s="325"/>
      <c r="H56" s="326" t="s">
        <v>504</v>
      </c>
      <c r="I56" s="327">
        <v>97523</v>
      </c>
      <c r="J56" s="328">
        <v>51436</v>
      </c>
      <c r="K56" s="329">
        <v>-38.700000000000003</v>
      </c>
      <c r="L56" s="330">
        <v>86611</v>
      </c>
      <c r="M56" s="331">
        <v>-20.399999999999999</v>
      </c>
      <c r="N56" s="332">
        <v>-18.3</v>
      </c>
    </row>
    <row r="57" spans="1:14" x14ac:dyDescent="0.15">
      <c r="A57" s="248"/>
      <c r="B57" s="244"/>
      <c r="C57" s="244"/>
      <c r="D57" s="244"/>
      <c r="E57" s="244"/>
      <c r="F57" s="244"/>
      <c r="G57" s="310" t="s">
        <v>507</v>
      </c>
      <c r="H57" s="311"/>
      <c r="I57" s="319">
        <v>540631</v>
      </c>
      <c r="J57" s="320">
        <v>287570</v>
      </c>
      <c r="K57" s="321">
        <v>30.8</v>
      </c>
      <c r="L57" s="322">
        <v>316331</v>
      </c>
      <c r="M57" s="323">
        <v>38.6</v>
      </c>
      <c r="N57" s="324">
        <v>-7.8</v>
      </c>
    </row>
    <row r="58" spans="1:14" x14ac:dyDescent="0.15">
      <c r="A58" s="248"/>
      <c r="B58" s="244"/>
      <c r="C58" s="244"/>
      <c r="D58" s="244"/>
      <c r="E58" s="244"/>
      <c r="F58" s="244"/>
      <c r="G58" s="325"/>
      <c r="H58" s="326" t="s">
        <v>504</v>
      </c>
      <c r="I58" s="327">
        <v>153484</v>
      </c>
      <c r="J58" s="328">
        <v>81640</v>
      </c>
      <c r="K58" s="329">
        <v>58.7</v>
      </c>
      <c r="L58" s="330">
        <v>106387</v>
      </c>
      <c r="M58" s="331">
        <v>22.8</v>
      </c>
      <c r="N58" s="332">
        <v>35.9</v>
      </c>
    </row>
    <row r="59" spans="1:14" x14ac:dyDescent="0.15">
      <c r="A59" s="248"/>
      <c r="B59" s="244"/>
      <c r="C59" s="244"/>
      <c r="D59" s="244"/>
      <c r="E59" s="244"/>
      <c r="F59" s="244"/>
      <c r="G59" s="310" t="s">
        <v>508</v>
      </c>
      <c r="H59" s="311"/>
      <c r="I59" s="319">
        <v>656309</v>
      </c>
      <c r="J59" s="320">
        <v>357467</v>
      </c>
      <c r="K59" s="321">
        <v>24.3</v>
      </c>
      <c r="L59" s="322">
        <v>333013</v>
      </c>
      <c r="M59" s="323">
        <v>5.3</v>
      </c>
      <c r="N59" s="324">
        <v>19</v>
      </c>
    </row>
    <row r="60" spans="1:14" x14ac:dyDescent="0.15">
      <c r="A60" s="248"/>
      <c r="B60" s="244"/>
      <c r="C60" s="244"/>
      <c r="D60" s="244"/>
      <c r="E60" s="244"/>
      <c r="F60" s="244"/>
      <c r="G60" s="325"/>
      <c r="H60" s="326" t="s">
        <v>504</v>
      </c>
      <c r="I60" s="333">
        <v>167389</v>
      </c>
      <c r="J60" s="328">
        <v>91170</v>
      </c>
      <c r="K60" s="329">
        <v>11.7</v>
      </c>
      <c r="L60" s="330">
        <v>126732</v>
      </c>
      <c r="M60" s="331">
        <v>19.100000000000001</v>
      </c>
      <c r="N60" s="332">
        <v>-7.4</v>
      </c>
    </row>
    <row r="61" spans="1:14" x14ac:dyDescent="0.15">
      <c r="A61" s="248"/>
      <c r="B61" s="244"/>
      <c r="C61" s="244"/>
      <c r="D61" s="244"/>
      <c r="E61" s="244"/>
      <c r="F61" s="244"/>
      <c r="G61" s="310" t="s">
        <v>509</v>
      </c>
      <c r="H61" s="334"/>
      <c r="I61" s="335">
        <v>498575</v>
      </c>
      <c r="J61" s="336">
        <v>263533</v>
      </c>
      <c r="K61" s="337">
        <v>2.7</v>
      </c>
      <c r="L61" s="338">
        <v>285608</v>
      </c>
      <c r="M61" s="339">
        <v>8.3000000000000007</v>
      </c>
      <c r="N61" s="324">
        <v>-5.6</v>
      </c>
    </row>
    <row r="62" spans="1:14" x14ac:dyDescent="0.15">
      <c r="A62" s="248"/>
      <c r="B62" s="244"/>
      <c r="C62" s="244"/>
      <c r="D62" s="244"/>
      <c r="E62" s="244"/>
      <c r="F62" s="244"/>
      <c r="G62" s="325"/>
      <c r="H62" s="326" t="s">
        <v>504</v>
      </c>
      <c r="I62" s="327">
        <v>159059</v>
      </c>
      <c r="J62" s="328">
        <v>83644</v>
      </c>
      <c r="K62" s="329">
        <v>-7.7</v>
      </c>
      <c r="L62" s="330">
        <v>112785</v>
      </c>
      <c r="M62" s="331">
        <v>-1.3</v>
      </c>
      <c r="N62" s="332">
        <v>-6.4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20.170000000000002</v>
      </c>
      <c r="G47" s="12">
        <v>25.88</v>
      </c>
      <c r="H47" s="12">
        <v>25.71</v>
      </c>
      <c r="I47" s="12">
        <v>26.79</v>
      </c>
      <c r="J47" s="13">
        <v>28.57</v>
      </c>
    </row>
    <row r="48" spans="2:10" ht="57.75" customHeight="1" x14ac:dyDescent="0.15">
      <c r="B48" s="14"/>
      <c r="C48" s="1141" t="s">
        <v>4</v>
      </c>
      <c r="D48" s="1141"/>
      <c r="E48" s="1142"/>
      <c r="F48" s="15">
        <v>4.28</v>
      </c>
      <c r="G48" s="16">
        <v>3.81</v>
      </c>
      <c r="H48" s="16">
        <v>3.68</v>
      </c>
      <c r="I48" s="16">
        <v>3.92</v>
      </c>
      <c r="J48" s="17">
        <v>3.89</v>
      </c>
    </row>
    <row r="49" spans="2:10" ht="57.75" customHeight="1" thickBot="1" x14ac:dyDescent="0.2">
      <c r="B49" s="18"/>
      <c r="C49" s="1143" t="s">
        <v>5</v>
      </c>
      <c r="D49" s="1143"/>
      <c r="E49" s="1144"/>
      <c r="F49" s="19">
        <v>9.3699999999999992</v>
      </c>
      <c r="G49" s="20">
        <v>5.48</v>
      </c>
      <c r="H49" s="20" t="s">
        <v>516</v>
      </c>
      <c r="I49" s="20">
        <v>0.77</v>
      </c>
      <c r="J49" s="21">
        <v>1.02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517</v>
      </c>
      <c r="D34" s="1151"/>
      <c r="E34" s="1152"/>
      <c r="F34" s="32">
        <v>4.2699999999999996</v>
      </c>
      <c r="G34" s="33">
        <v>3.81</v>
      </c>
      <c r="H34" s="33">
        <v>3.68</v>
      </c>
      <c r="I34" s="33">
        <v>3.91</v>
      </c>
      <c r="J34" s="34">
        <v>3.88</v>
      </c>
      <c r="K34" s="22"/>
      <c r="L34" s="22"/>
      <c r="M34" s="22"/>
      <c r="N34" s="22"/>
      <c r="O34" s="22"/>
      <c r="P34" s="22"/>
    </row>
    <row r="35" spans="1:16" ht="39" customHeight="1" x14ac:dyDescent="0.15">
      <c r="A35" s="22"/>
      <c r="B35" s="35"/>
      <c r="C35" s="1145" t="s">
        <v>518</v>
      </c>
      <c r="D35" s="1146"/>
      <c r="E35" s="1147"/>
      <c r="F35" s="36">
        <v>0.41</v>
      </c>
      <c r="G35" s="37">
        <v>0.21</v>
      </c>
      <c r="H35" s="37">
        <v>0.53</v>
      </c>
      <c r="I35" s="37">
        <v>0.47</v>
      </c>
      <c r="J35" s="38">
        <v>0.63</v>
      </c>
      <c r="K35" s="22"/>
      <c r="L35" s="22"/>
      <c r="M35" s="22"/>
      <c r="N35" s="22"/>
      <c r="O35" s="22"/>
      <c r="P35" s="22"/>
    </row>
    <row r="36" spans="1:16" ht="39" customHeight="1" x14ac:dyDescent="0.15">
      <c r="A36" s="22"/>
      <c r="B36" s="35"/>
      <c r="C36" s="1145" t="s">
        <v>519</v>
      </c>
      <c r="D36" s="1146"/>
      <c r="E36" s="1147"/>
      <c r="F36" s="36">
        <v>0.03</v>
      </c>
      <c r="G36" s="37">
        <v>0.01</v>
      </c>
      <c r="H36" s="37">
        <v>0.11</v>
      </c>
      <c r="I36" s="37">
        <v>0.04</v>
      </c>
      <c r="J36" s="38">
        <v>0.02</v>
      </c>
      <c r="K36" s="22"/>
      <c r="L36" s="22"/>
      <c r="M36" s="22"/>
      <c r="N36" s="22"/>
      <c r="O36" s="22"/>
      <c r="P36" s="22"/>
    </row>
    <row r="37" spans="1:16" ht="39" customHeight="1" x14ac:dyDescent="0.15">
      <c r="A37" s="22"/>
      <c r="B37" s="35"/>
      <c r="C37" s="1145" t="s">
        <v>520</v>
      </c>
      <c r="D37" s="1146"/>
      <c r="E37" s="1147"/>
      <c r="F37" s="36">
        <v>0.19</v>
      </c>
      <c r="G37" s="37">
        <v>0.9</v>
      </c>
      <c r="H37" s="37">
        <v>0.91</v>
      </c>
      <c r="I37" s="37">
        <v>0.43</v>
      </c>
      <c r="J37" s="38">
        <v>0.02</v>
      </c>
      <c r="K37" s="22"/>
      <c r="L37" s="22"/>
      <c r="M37" s="22"/>
      <c r="N37" s="22"/>
      <c r="O37" s="22"/>
      <c r="P37" s="22"/>
    </row>
    <row r="38" spans="1:16" ht="39" customHeight="1" x14ac:dyDescent="0.15">
      <c r="A38" s="22"/>
      <c r="B38" s="35"/>
      <c r="C38" s="1145" t="s">
        <v>521</v>
      </c>
      <c r="D38" s="1146"/>
      <c r="E38" s="1147"/>
      <c r="F38" s="36">
        <v>0.01</v>
      </c>
      <c r="G38" s="37">
        <v>0</v>
      </c>
      <c r="H38" s="37">
        <v>0</v>
      </c>
      <c r="I38" s="37">
        <v>0.01</v>
      </c>
      <c r="J38" s="38">
        <v>0.01</v>
      </c>
      <c r="K38" s="22"/>
      <c r="L38" s="22"/>
      <c r="M38" s="22"/>
      <c r="N38" s="22"/>
      <c r="O38" s="22"/>
      <c r="P38" s="22"/>
    </row>
    <row r="39" spans="1:16" ht="39" customHeight="1" x14ac:dyDescent="0.15">
      <c r="A39" s="22"/>
      <c r="B39" s="35"/>
      <c r="C39" s="1145" t="s">
        <v>522</v>
      </c>
      <c r="D39" s="1146"/>
      <c r="E39" s="1147"/>
      <c r="F39" s="36">
        <v>0.02</v>
      </c>
      <c r="G39" s="37">
        <v>0</v>
      </c>
      <c r="H39" s="37">
        <v>0.01</v>
      </c>
      <c r="I39" s="37">
        <v>0</v>
      </c>
      <c r="J39" s="38">
        <v>0</v>
      </c>
      <c r="K39" s="22"/>
      <c r="L39" s="22"/>
      <c r="M39" s="22"/>
      <c r="N39" s="22"/>
      <c r="O39" s="22"/>
      <c r="P39" s="22"/>
    </row>
    <row r="40" spans="1:16" ht="39" customHeight="1" x14ac:dyDescent="0.15">
      <c r="A40" s="22"/>
      <c r="B40" s="35"/>
      <c r="C40" s="1145" t="s">
        <v>523</v>
      </c>
      <c r="D40" s="1146"/>
      <c r="E40" s="1147"/>
      <c r="F40" s="36">
        <v>0.02</v>
      </c>
      <c r="G40" s="37">
        <v>0</v>
      </c>
      <c r="H40" s="37">
        <v>0.41</v>
      </c>
      <c r="I40" s="37">
        <v>0.01</v>
      </c>
      <c r="J40" s="38">
        <v>0</v>
      </c>
      <c r="K40" s="22"/>
      <c r="L40" s="22"/>
      <c r="M40" s="22"/>
      <c r="N40" s="22"/>
      <c r="O40" s="22"/>
      <c r="P40" s="22"/>
    </row>
    <row r="41" spans="1:16" ht="39" customHeight="1" x14ac:dyDescent="0.15">
      <c r="A41" s="22"/>
      <c r="B41" s="35"/>
      <c r="C41" s="1145" t="s">
        <v>524</v>
      </c>
      <c r="D41" s="1146"/>
      <c r="E41" s="1147"/>
      <c r="F41" s="36">
        <v>0.01</v>
      </c>
      <c r="G41" s="37">
        <v>0.01</v>
      </c>
      <c r="H41" s="37">
        <v>0.01</v>
      </c>
      <c r="I41" s="37">
        <v>0</v>
      </c>
      <c r="J41" s="38">
        <v>0</v>
      </c>
      <c r="K41" s="22"/>
      <c r="L41" s="22"/>
      <c r="M41" s="22"/>
      <c r="N41" s="22"/>
      <c r="O41" s="22"/>
      <c r="P41" s="22"/>
    </row>
    <row r="42" spans="1:16" ht="39" customHeight="1" x14ac:dyDescent="0.15">
      <c r="A42" s="22"/>
      <c r="B42" s="39"/>
      <c r="C42" s="1145" t="s">
        <v>525</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526</v>
      </c>
      <c r="D43" s="1149"/>
      <c r="E43" s="1150"/>
      <c r="F43" s="41">
        <v>0</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580</v>
      </c>
      <c r="L45" s="60">
        <v>545</v>
      </c>
      <c r="M45" s="60">
        <v>532</v>
      </c>
      <c r="N45" s="60">
        <v>507</v>
      </c>
      <c r="O45" s="61">
        <v>470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63</v>
      </c>
      <c r="L48" s="64">
        <v>73</v>
      </c>
      <c r="M48" s="64">
        <v>75</v>
      </c>
      <c r="N48" s="64">
        <v>76</v>
      </c>
      <c r="O48" s="65">
        <v>83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v>
      </c>
      <c r="L49" s="64">
        <v>6</v>
      </c>
      <c r="M49" s="64">
        <v>3</v>
      </c>
      <c r="N49" s="64">
        <v>3</v>
      </c>
      <c r="O49" s="65">
        <v>3</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439</v>
      </c>
      <c r="L52" s="64">
        <v>418</v>
      </c>
      <c r="M52" s="64">
        <v>415</v>
      </c>
      <c r="N52" s="64">
        <v>394</v>
      </c>
      <c r="O52" s="65">
        <v>382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214</v>
      </c>
      <c r="L53" s="69">
        <v>206</v>
      </c>
      <c r="M53" s="69">
        <v>195</v>
      </c>
      <c r="N53" s="69">
        <v>192</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81" t="s">
        <v>24</v>
      </c>
      <c r="C41" s="1182"/>
      <c r="D41" s="81"/>
      <c r="E41" s="1183" t="s">
        <v>25</v>
      </c>
      <c r="F41" s="1183"/>
      <c r="G41" s="1183"/>
      <c r="H41" s="1184"/>
      <c r="I41" s="82">
        <v>3909</v>
      </c>
      <c r="J41" s="83">
        <v>3626</v>
      </c>
      <c r="K41" s="83">
        <v>3528</v>
      </c>
      <c r="L41" s="83">
        <v>3519</v>
      </c>
      <c r="M41" s="84">
        <v>3482</v>
      </c>
    </row>
    <row r="42" spans="2:13" ht="27.75" customHeight="1" x14ac:dyDescent="0.15">
      <c r="B42" s="1171"/>
      <c r="C42" s="1172"/>
      <c r="D42" s="85"/>
      <c r="E42" s="1175" t="s">
        <v>26</v>
      </c>
      <c r="F42" s="1175"/>
      <c r="G42" s="1175"/>
      <c r="H42" s="1176"/>
      <c r="I42" s="86" t="s">
        <v>472</v>
      </c>
      <c r="J42" s="87" t="s">
        <v>472</v>
      </c>
      <c r="K42" s="87" t="s">
        <v>472</v>
      </c>
      <c r="L42" s="87" t="s">
        <v>472</v>
      </c>
      <c r="M42" s="88" t="s">
        <v>472</v>
      </c>
    </row>
    <row r="43" spans="2:13" ht="27.75" customHeight="1" x14ac:dyDescent="0.15">
      <c r="B43" s="1171"/>
      <c r="C43" s="1172"/>
      <c r="D43" s="85"/>
      <c r="E43" s="1175" t="s">
        <v>27</v>
      </c>
      <c r="F43" s="1175"/>
      <c r="G43" s="1175"/>
      <c r="H43" s="1176"/>
      <c r="I43" s="86">
        <v>911</v>
      </c>
      <c r="J43" s="87">
        <v>915</v>
      </c>
      <c r="K43" s="87">
        <v>942</v>
      </c>
      <c r="L43" s="87">
        <v>962</v>
      </c>
      <c r="M43" s="88">
        <v>1006</v>
      </c>
    </row>
    <row r="44" spans="2:13" ht="27.75" customHeight="1" x14ac:dyDescent="0.15">
      <c r="B44" s="1171"/>
      <c r="C44" s="1172"/>
      <c r="D44" s="85"/>
      <c r="E44" s="1175" t="s">
        <v>28</v>
      </c>
      <c r="F44" s="1175"/>
      <c r="G44" s="1175"/>
      <c r="H44" s="1176"/>
      <c r="I44" s="86">
        <v>32</v>
      </c>
      <c r="J44" s="87">
        <v>8</v>
      </c>
      <c r="K44" s="87">
        <v>6</v>
      </c>
      <c r="L44" s="87">
        <v>3</v>
      </c>
      <c r="M44" s="88">
        <v>0</v>
      </c>
    </row>
    <row r="45" spans="2:13" ht="27.75" customHeight="1" x14ac:dyDescent="0.15">
      <c r="B45" s="1171"/>
      <c r="C45" s="1172"/>
      <c r="D45" s="85"/>
      <c r="E45" s="1175" t="s">
        <v>29</v>
      </c>
      <c r="F45" s="1175"/>
      <c r="G45" s="1175"/>
      <c r="H45" s="1176"/>
      <c r="I45" s="86">
        <v>540</v>
      </c>
      <c r="J45" s="87">
        <v>567</v>
      </c>
      <c r="K45" s="87">
        <v>517</v>
      </c>
      <c r="L45" s="87">
        <v>463</v>
      </c>
      <c r="M45" s="88">
        <v>435</v>
      </c>
    </row>
    <row r="46" spans="2:13" ht="27.75" customHeight="1" x14ac:dyDescent="0.15">
      <c r="B46" s="1171"/>
      <c r="C46" s="1172"/>
      <c r="D46" s="85"/>
      <c r="E46" s="1175" t="s">
        <v>30</v>
      </c>
      <c r="F46" s="1175"/>
      <c r="G46" s="1175"/>
      <c r="H46" s="1176"/>
      <c r="I46" s="86">
        <v>23</v>
      </c>
      <c r="J46" s="87">
        <v>5</v>
      </c>
      <c r="K46" s="87" t="s">
        <v>472</v>
      </c>
      <c r="L46" s="87" t="s">
        <v>472</v>
      </c>
      <c r="M46" s="88" t="s">
        <v>472</v>
      </c>
    </row>
    <row r="47" spans="2:13" ht="27.75" customHeight="1" x14ac:dyDescent="0.15">
      <c r="B47" s="1171"/>
      <c r="C47" s="1172"/>
      <c r="D47" s="85"/>
      <c r="E47" s="1175" t="s">
        <v>31</v>
      </c>
      <c r="F47" s="1175"/>
      <c r="G47" s="1175"/>
      <c r="H47" s="1176"/>
      <c r="I47" s="86" t="s">
        <v>472</v>
      </c>
      <c r="J47" s="87" t="s">
        <v>472</v>
      </c>
      <c r="K47" s="87" t="s">
        <v>472</v>
      </c>
      <c r="L47" s="87" t="s">
        <v>472</v>
      </c>
      <c r="M47" s="88" t="s">
        <v>472</v>
      </c>
    </row>
    <row r="48" spans="2:13" ht="27.75" customHeight="1" x14ac:dyDescent="0.15">
      <c r="B48" s="1173"/>
      <c r="C48" s="1174"/>
      <c r="D48" s="85"/>
      <c r="E48" s="1175" t="s">
        <v>32</v>
      </c>
      <c r="F48" s="1175"/>
      <c r="G48" s="1175"/>
      <c r="H48" s="1176"/>
      <c r="I48" s="86" t="s">
        <v>472</v>
      </c>
      <c r="J48" s="87" t="s">
        <v>472</v>
      </c>
      <c r="K48" s="87">
        <v>0</v>
      </c>
      <c r="L48" s="87" t="s">
        <v>472</v>
      </c>
      <c r="M48" s="88">
        <v>0</v>
      </c>
    </row>
    <row r="49" spans="2:13" ht="27.75" customHeight="1" x14ac:dyDescent="0.15">
      <c r="B49" s="1169" t="s">
        <v>33</v>
      </c>
      <c r="C49" s="1170"/>
      <c r="D49" s="89"/>
      <c r="E49" s="1175" t="s">
        <v>34</v>
      </c>
      <c r="F49" s="1175"/>
      <c r="G49" s="1175"/>
      <c r="H49" s="1176"/>
      <c r="I49" s="86">
        <v>1125</v>
      </c>
      <c r="J49" s="87">
        <v>1297</v>
      </c>
      <c r="K49" s="87">
        <v>1302</v>
      </c>
      <c r="L49" s="87">
        <v>1462</v>
      </c>
      <c r="M49" s="88">
        <v>1533</v>
      </c>
    </row>
    <row r="50" spans="2:13" ht="27.75" customHeight="1" x14ac:dyDescent="0.15">
      <c r="B50" s="1171"/>
      <c r="C50" s="1172"/>
      <c r="D50" s="85"/>
      <c r="E50" s="1175" t="s">
        <v>35</v>
      </c>
      <c r="F50" s="1175"/>
      <c r="G50" s="1175"/>
      <c r="H50" s="1176"/>
      <c r="I50" s="86">
        <v>167</v>
      </c>
      <c r="J50" s="87">
        <v>344</v>
      </c>
      <c r="K50" s="87">
        <v>256</v>
      </c>
      <c r="L50" s="87">
        <v>246</v>
      </c>
      <c r="M50" s="88">
        <v>229</v>
      </c>
    </row>
    <row r="51" spans="2:13" ht="27.75" customHeight="1" x14ac:dyDescent="0.15">
      <c r="B51" s="1173"/>
      <c r="C51" s="1174"/>
      <c r="D51" s="85"/>
      <c r="E51" s="1175" t="s">
        <v>36</v>
      </c>
      <c r="F51" s="1175"/>
      <c r="G51" s="1175"/>
      <c r="H51" s="1176"/>
      <c r="I51" s="86">
        <v>3116</v>
      </c>
      <c r="J51" s="87">
        <v>2898</v>
      </c>
      <c r="K51" s="87">
        <v>3091</v>
      </c>
      <c r="L51" s="87">
        <v>3011</v>
      </c>
      <c r="M51" s="88">
        <v>3011</v>
      </c>
    </row>
    <row r="52" spans="2:13" ht="27.75" customHeight="1" thickBot="1" x14ac:dyDescent="0.2">
      <c r="B52" s="1177" t="s">
        <v>37</v>
      </c>
      <c r="C52" s="1178"/>
      <c r="D52" s="90"/>
      <c r="E52" s="1179" t="s">
        <v>38</v>
      </c>
      <c r="F52" s="1179"/>
      <c r="G52" s="1179"/>
      <c r="H52" s="1180"/>
      <c r="I52" s="91">
        <v>1006</v>
      </c>
      <c r="J52" s="92">
        <v>581</v>
      </c>
      <c r="K52" s="92">
        <v>343</v>
      </c>
      <c r="L52" s="92">
        <v>228</v>
      </c>
      <c r="M52" s="93">
        <v>151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227846</v>
      </c>
      <c r="E3" s="116"/>
      <c r="F3" s="117">
        <v>334234</v>
      </c>
      <c r="G3" s="118"/>
      <c r="H3" s="119"/>
    </row>
    <row r="4" spans="1:8" x14ac:dyDescent="0.15">
      <c r="A4" s="120"/>
      <c r="B4" s="121"/>
      <c r="C4" s="122"/>
      <c r="D4" s="123">
        <v>110044</v>
      </c>
      <c r="E4" s="124"/>
      <c r="F4" s="125">
        <v>135366</v>
      </c>
      <c r="G4" s="126"/>
      <c r="H4" s="127"/>
    </row>
    <row r="5" spans="1:8" x14ac:dyDescent="0.15">
      <c r="A5" s="108" t="s">
        <v>505</v>
      </c>
      <c r="B5" s="113"/>
      <c r="C5" s="114"/>
      <c r="D5" s="115">
        <v>224887</v>
      </c>
      <c r="E5" s="116"/>
      <c r="F5" s="117">
        <v>216155</v>
      </c>
      <c r="G5" s="118"/>
      <c r="H5" s="119"/>
    </row>
    <row r="6" spans="1:8" x14ac:dyDescent="0.15">
      <c r="A6" s="120"/>
      <c r="B6" s="121"/>
      <c r="C6" s="122"/>
      <c r="D6" s="123">
        <v>83929</v>
      </c>
      <c r="E6" s="124"/>
      <c r="F6" s="125">
        <v>108827</v>
      </c>
      <c r="G6" s="126"/>
      <c r="H6" s="127"/>
    </row>
    <row r="7" spans="1:8" x14ac:dyDescent="0.15">
      <c r="A7" s="108" t="s">
        <v>506</v>
      </c>
      <c r="B7" s="113"/>
      <c r="C7" s="114"/>
      <c r="D7" s="115">
        <v>219895</v>
      </c>
      <c r="E7" s="116"/>
      <c r="F7" s="117">
        <v>228305</v>
      </c>
      <c r="G7" s="118"/>
      <c r="H7" s="119"/>
    </row>
    <row r="8" spans="1:8" x14ac:dyDescent="0.15">
      <c r="A8" s="120"/>
      <c r="B8" s="121"/>
      <c r="C8" s="122"/>
      <c r="D8" s="123">
        <v>51436</v>
      </c>
      <c r="E8" s="124"/>
      <c r="F8" s="125">
        <v>86611</v>
      </c>
      <c r="G8" s="126"/>
      <c r="H8" s="127"/>
    </row>
    <row r="9" spans="1:8" x14ac:dyDescent="0.15">
      <c r="A9" s="108" t="s">
        <v>507</v>
      </c>
      <c r="B9" s="113"/>
      <c r="C9" s="114"/>
      <c r="D9" s="115">
        <v>287570</v>
      </c>
      <c r="E9" s="116"/>
      <c r="F9" s="117">
        <v>316331</v>
      </c>
      <c r="G9" s="118"/>
      <c r="H9" s="119"/>
    </row>
    <row r="10" spans="1:8" x14ac:dyDescent="0.15">
      <c r="A10" s="120"/>
      <c r="B10" s="121"/>
      <c r="C10" s="122"/>
      <c r="D10" s="123">
        <v>81640</v>
      </c>
      <c r="E10" s="124"/>
      <c r="F10" s="125">
        <v>106387</v>
      </c>
      <c r="G10" s="126"/>
      <c r="H10" s="127"/>
    </row>
    <row r="11" spans="1:8" x14ac:dyDescent="0.15">
      <c r="A11" s="108" t="s">
        <v>508</v>
      </c>
      <c r="B11" s="113"/>
      <c r="C11" s="114"/>
      <c r="D11" s="115">
        <v>357467</v>
      </c>
      <c r="E11" s="116"/>
      <c r="F11" s="117">
        <v>333013</v>
      </c>
      <c r="G11" s="118"/>
      <c r="H11" s="119"/>
    </row>
    <row r="12" spans="1:8" x14ac:dyDescent="0.15">
      <c r="A12" s="120"/>
      <c r="B12" s="121"/>
      <c r="C12" s="128"/>
      <c r="D12" s="123">
        <v>91170</v>
      </c>
      <c r="E12" s="124"/>
      <c r="F12" s="125">
        <v>126732</v>
      </c>
      <c r="G12" s="126"/>
      <c r="H12" s="127"/>
    </row>
    <row r="13" spans="1:8" x14ac:dyDescent="0.15">
      <c r="A13" s="108"/>
      <c r="B13" s="113"/>
      <c r="C13" s="129"/>
      <c r="D13" s="130">
        <v>263533</v>
      </c>
      <c r="E13" s="131"/>
      <c r="F13" s="132">
        <v>285608</v>
      </c>
      <c r="G13" s="133"/>
      <c r="H13" s="119"/>
    </row>
    <row r="14" spans="1:8" x14ac:dyDescent="0.15">
      <c r="A14" s="120"/>
      <c r="B14" s="121"/>
      <c r="C14" s="122"/>
      <c r="D14" s="123">
        <v>83644</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4.28</v>
      </c>
      <c r="C19" s="134">
        <f>ROUND(VALUE(SUBSTITUTE(実質収支比率等に係る経年分析!G$48,"▲","-")),2)</f>
        <v>3.81</v>
      </c>
      <c r="D19" s="134">
        <f>ROUND(VALUE(SUBSTITUTE(実質収支比率等に係る経年分析!H$48,"▲","-")),2)</f>
        <v>3.68</v>
      </c>
      <c r="E19" s="134">
        <f>ROUND(VALUE(SUBSTITUTE(実質収支比率等に係る経年分析!I$48,"▲","-")),2)</f>
        <v>3.92</v>
      </c>
      <c r="F19" s="134">
        <f>ROUND(VALUE(SUBSTITUTE(実質収支比率等に係る経年分析!J$48,"▲","-")),2)</f>
        <v>3.89</v>
      </c>
    </row>
    <row r="20" spans="1:11" x14ac:dyDescent="0.15">
      <c r="A20" s="134" t="s">
        <v>43</v>
      </c>
      <c r="B20" s="134">
        <f>ROUND(VALUE(SUBSTITUTE(実質収支比率等に係る経年分析!F$47,"▲","-")),2)</f>
        <v>20.170000000000002</v>
      </c>
      <c r="C20" s="134">
        <f>ROUND(VALUE(SUBSTITUTE(実質収支比率等に係る経年分析!G$47,"▲","-")),2)</f>
        <v>25.88</v>
      </c>
      <c r="D20" s="134">
        <f>ROUND(VALUE(SUBSTITUTE(実質収支比率等に係る経年分析!H$47,"▲","-")),2)</f>
        <v>25.71</v>
      </c>
      <c r="E20" s="134">
        <f>ROUND(VALUE(SUBSTITUTE(実質収支比率等に係る経年分析!I$47,"▲","-")),2)</f>
        <v>26.79</v>
      </c>
      <c r="F20" s="134">
        <f>ROUND(VALUE(SUBSTITUTE(実質収支比率等に係る経年分析!J$47,"▲","-")),2)</f>
        <v>28.57</v>
      </c>
    </row>
    <row r="21" spans="1:11" x14ac:dyDescent="0.15">
      <c r="A21" s="134" t="s">
        <v>44</v>
      </c>
      <c r="B21" s="134">
        <f>IF(ISNUMBER(VALUE(SUBSTITUTE(実質収支比率等に係る経年分析!F$49,"▲","-"))),ROUND(VALUE(SUBSTITUTE(実質収支比率等に係る経年分析!F$49,"▲","-")),2),NA())</f>
        <v>9.3699999999999992</v>
      </c>
      <c r="C21" s="134">
        <f>IF(ISNUMBER(VALUE(SUBSTITUTE(実質収支比率等に係る経年分析!G$49,"▲","-"))),ROUND(VALUE(SUBSTITUTE(実質収支比率等に係る経年分析!G$49,"▲","-")),2),NA())</f>
        <v>5.48</v>
      </c>
      <c r="D21" s="134">
        <f>IF(ISNUMBER(VALUE(SUBSTITUTE(実質収支比率等に係る経年分析!H$49,"▲","-"))),ROUND(VALUE(SUBSTITUTE(実質収支比率等に係る経年分析!H$49,"▲","-")),2),NA())</f>
        <v>-0.1</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1.02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健康保険特別会計（施設勘定）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漁港漁村集落排水事業特別会計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439</v>
      </c>
      <c r="E42" s="136"/>
      <c r="F42" s="136"/>
      <c r="G42" s="136">
        <f>'実質公債費比率（分子）の構造'!L$52</f>
        <v>418</v>
      </c>
      <c r="H42" s="136"/>
      <c r="I42" s="136"/>
      <c r="J42" s="136">
        <f>'実質公債費比率（分子）の構造'!M$52</f>
        <v>415</v>
      </c>
      <c r="K42" s="136"/>
      <c r="L42" s="136"/>
      <c r="M42" s="136">
        <f>'実質公債費比率（分子）の構造'!N$52</f>
        <v>394</v>
      </c>
      <c r="N42" s="136"/>
      <c r="O42" s="136"/>
      <c r="P42" s="136">
        <f>'実質公債費比率（分子）の構造'!O$52</f>
        <v>382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10</v>
      </c>
      <c r="C45" s="136"/>
      <c r="D45" s="136"/>
      <c r="E45" s="136">
        <f>'実質公債費比率（分子）の構造'!L$49</f>
        <v>6</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63</v>
      </c>
      <c r="C46" s="136"/>
      <c r="D46" s="136"/>
      <c r="E46" s="136">
        <f>'実質公債費比率（分子）の構造'!L$48</f>
        <v>73</v>
      </c>
      <c r="F46" s="136"/>
      <c r="G46" s="136"/>
      <c r="H46" s="136">
        <f>'実質公債費比率（分子）の構造'!M$48</f>
        <v>75</v>
      </c>
      <c r="I46" s="136"/>
      <c r="J46" s="136"/>
      <c r="K46" s="136">
        <f>'実質公債費比率（分子）の構造'!N$48</f>
        <v>76</v>
      </c>
      <c r="L46" s="136"/>
      <c r="M46" s="136"/>
      <c r="N46" s="136">
        <f>'実質公債費比率（分子）の構造'!O$48</f>
        <v>83</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580</v>
      </c>
      <c r="C49" s="136"/>
      <c r="D49" s="136"/>
      <c r="E49" s="136">
        <f>'実質公債費比率（分子）の構造'!L$45</f>
        <v>545</v>
      </c>
      <c r="F49" s="136"/>
      <c r="G49" s="136"/>
      <c r="H49" s="136">
        <f>'実質公債費比率（分子）の構造'!M$45</f>
        <v>532</v>
      </c>
      <c r="I49" s="136"/>
      <c r="J49" s="136"/>
      <c r="K49" s="136">
        <f>'実質公債費比率（分子）の構造'!N$45</f>
        <v>507</v>
      </c>
      <c r="L49" s="136"/>
      <c r="M49" s="136"/>
      <c r="N49" s="136">
        <f>'実質公債費比率（分子）の構造'!O$45</f>
        <v>470</v>
      </c>
      <c r="O49" s="136"/>
      <c r="P49" s="136"/>
    </row>
    <row r="50" spans="1:16" x14ac:dyDescent="0.15">
      <c r="A50" s="136" t="s">
        <v>58</v>
      </c>
      <c r="B50" s="136" t="e">
        <f>NA()</f>
        <v>#N/A</v>
      </c>
      <c r="C50" s="136">
        <f>IF(ISNUMBER('実質公債費比率（分子）の構造'!K$53),'実質公債費比率（分子）の構造'!K$53,NA())</f>
        <v>214</v>
      </c>
      <c r="D50" s="136" t="e">
        <f>NA()</f>
        <v>#N/A</v>
      </c>
      <c r="E50" s="136" t="e">
        <f>NA()</f>
        <v>#N/A</v>
      </c>
      <c r="F50" s="136">
        <f>IF(ISNUMBER('実質公債費比率（分子）の構造'!L$53),'実質公債費比率（分子）の構造'!L$53,NA())</f>
        <v>206</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192</v>
      </c>
      <c r="M50" s="136" t="e">
        <f>NA()</f>
        <v>#N/A</v>
      </c>
      <c r="N50" s="136" t="e">
        <f>NA()</f>
        <v>#N/A</v>
      </c>
      <c r="O50" s="136">
        <f>IF(ISNUMBER('実質公債費比率（分子）の構造'!O$53),'実質公債費比率（分子）の構造'!O$53,NA())</f>
        <v>174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3116</v>
      </c>
      <c r="E56" s="135"/>
      <c r="F56" s="135"/>
      <c r="G56" s="135">
        <f>'将来負担比率（分子）の構造'!J$51</f>
        <v>2898</v>
      </c>
      <c r="H56" s="135"/>
      <c r="I56" s="135"/>
      <c r="J56" s="135">
        <f>'将来負担比率（分子）の構造'!K$51</f>
        <v>3091</v>
      </c>
      <c r="K56" s="135"/>
      <c r="L56" s="135"/>
      <c r="M56" s="135">
        <f>'将来負担比率（分子）の構造'!L$51</f>
        <v>3011</v>
      </c>
      <c r="N56" s="135"/>
      <c r="O56" s="135"/>
      <c r="P56" s="135">
        <f>'将来負担比率（分子）の構造'!M$51</f>
        <v>3011</v>
      </c>
    </row>
    <row r="57" spans="1:16" x14ac:dyDescent="0.15">
      <c r="A57" s="135" t="s">
        <v>35</v>
      </c>
      <c r="B57" s="135"/>
      <c r="C57" s="135"/>
      <c r="D57" s="135">
        <f>'将来負担比率（分子）の構造'!I$50</f>
        <v>167</v>
      </c>
      <c r="E57" s="135"/>
      <c r="F57" s="135"/>
      <c r="G57" s="135">
        <f>'将来負担比率（分子）の構造'!J$50</f>
        <v>344</v>
      </c>
      <c r="H57" s="135"/>
      <c r="I57" s="135"/>
      <c r="J57" s="135">
        <f>'将来負担比率（分子）の構造'!K$50</f>
        <v>256</v>
      </c>
      <c r="K57" s="135"/>
      <c r="L57" s="135"/>
      <c r="M57" s="135">
        <f>'将来負担比率（分子）の構造'!L$50</f>
        <v>246</v>
      </c>
      <c r="N57" s="135"/>
      <c r="O57" s="135"/>
      <c r="P57" s="135">
        <f>'将来負担比率（分子）の構造'!M$50</f>
        <v>229</v>
      </c>
    </row>
    <row r="58" spans="1:16" x14ac:dyDescent="0.15">
      <c r="A58" s="135" t="s">
        <v>34</v>
      </c>
      <c r="B58" s="135"/>
      <c r="C58" s="135"/>
      <c r="D58" s="135">
        <f>'将来負担比率（分子）の構造'!I$49</f>
        <v>1125</v>
      </c>
      <c r="E58" s="135"/>
      <c r="F58" s="135"/>
      <c r="G58" s="135">
        <f>'将来負担比率（分子）の構造'!J$49</f>
        <v>1297</v>
      </c>
      <c r="H58" s="135"/>
      <c r="I58" s="135"/>
      <c r="J58" s="135">
        <f>'将来負担比率（分子）の構造'!K$49</f>
        <v>1302</v>
      </c>
      <c r="K58" s="135"/>
      <c r="L58" s="135"/>
      <c r="M58" s="135">
        <f>'将来負担比率（分子）の構造'!L$49</f>
        <v>1462</v>
      </c>
      <c r="N58" s="135"/>
      <c r="O58" s="135"/>
      <c r="P58" s="135">
        <f>'将来負担比率（分子）の構造'!M$49</f>
        <v>1533</v>
      </c>
    </row>
    <row r="59" spans="1:16" x14ac:dyDescent="0.15">
      <c r="A59" s="135" t="s">
        <v>32</v>
      </c>
      <c r="B59" s="135" t="str">
        <f>'将来負担比率（分子）の構造'!I$48</f>
        <v>-</v>
      </c>
      <c r="C59" s="135"/>
      <c r="D59" s="135"/>
      <c r="E59" s="135" t="str">
        <f>'将来負担比率（分子）の構造'!J$48</f>
        <v>-</v>
      </c>
      <c r="F59" s="135"/>
      <c r="G59" s="135"/>
      <c r="H59" s="135">
        <f>'将来負担比率（分子）の構造'!K$48</f>
        <v>0</v>
      </c>
      <c r="I59" s="135"/>
      <c r="J59" s="135"/>
      <c r="K59" s="135" t="str">
        <f>'将来負担比率（分子）の構造'!L$48</f>
        <v>-</v>
      </c>
      <c r="L59" s="135"/>
      <c r="M59" s="135"/>
      <c r="N59" s="135">
        <f>'将来負担比率（分子）の構造'!M$48</f>
        <v>0</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v>
      </c>
      <c r="C61" s="135"/>
      <c r="D61" s="135"/>
      <c r="E61" s="135">
        <f>'将来負担比率（分子）の構造'!J$46</f>
        <v>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540</v>
      </c>
      <c r="C62" s="135"/>
      <c r="D62" s="135"/>
      <c r="E62" s="135">
        <f>'将来負担比率（分子）の構造'!J$45</f>
        <v>567</v>
      </c>
      <c r="F62" s="135"/>
      <c r="G62" s="135"/>
      <c r="H62" s="135">
        <f>'将来負担比率（分子）の構造'!K$45</f>
        <v>517</v>
      </c>
      <c r="I62" s="135"/>
      <c r="J62" s="135"/>
      <c r="K62" s="135">
        <f>'将来負担比率（分子）の構造'!L$45</f>
        <v>463</v>
      </c>
      <c r="L62" s="135"/>
      <c r="M62" s="135"/>
      <c r="N62" s="135">
        <f>'将来負担比率（分子）の構造'!M$45</f>
        <v>435</v>
      </c>
      <c r="O62" s="135"/>
      <c r="P62" s="135"/>
    </row>
    <row r="63" spans="1:16" x14ac:dyDescent="0.15">
      <c r="A63" s="135" t="s">
        <v>28</v>
      </c>
      <c r="B63" s="135">
        <f>'将来負担比率（分子）の構造'!I$44</f>
        <v>32</v>
      </c>
      <c r="C63" s="135"/>
      <c r="D63" s="135"/>
      <c r="E63" s="135">
        <f>'将来負担比率（分子）の構造'!J$44</f>
        <v>8</v>
      </c>
      <c r="F63" s="135"/>
      <c r="G63" s="135"/>
      <c r="H63" s="135">
        <f>'将来負担比率（分子）の構造'!K$44</f>
        <v>6</v>
      </c>
      <c r="I63" s="135"/>
      <c r="J63" s="135"/>
      <c r="K63" s="135">
        <f>'将来負担比率（分子）の構造'!L$44</f>
        <v>3</v>
      </c>
      <c r="L63" s="135"/>
      <c r="M63" s="135"/>
      <c r="N63" s="135">
        <f>'将来負担比率（分子）の構造'!M$44</f>
        <v>0</v>
      </c>
      <c r="O63" s="135"/>
      <c r="P63" s="135"/>
    </row>
    <row r="64" spans="1:16" x14ac:dyDescent="0.15">
      <c r="A64" s="135" t="s">
        <v>27</v>
      </c>
      <c r="B64" s="135">
        <f>'将来負担比率（分子）の構造'!I$43</f>
        <v>911</v>
      </c>
      <c r="C64" s="135"/>
      <c r="D64" s="135"/>
      <c r="E64" s="135">
        <f>'将来負担比率（分子）の構造'!J$43</f>
        <v>915</v>
      </c>
      <c r="F64" s="135"/>
      <c r="G64" s="135"/>
      <c r="H64" s="135">
        <f>'将来負担比率（分子）の構造'!K$43</f>
        <v>942</v>
      </c>
      <c r="I64" s="135"/>
      <c r="J64" s="135"/>
      <c r="K64" s="135">
        <f>'将来負担比率（分子）の構造'!L$43</f>
        <v>962</v>
      </c>
      <c r="L64" s="135"/>
      <c r="M64" s="135"/>
      <c r="N64" s="135">
        <f>'将来負担比率（分子）の構造'!M$43</f>
        <v>1006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3909</v>
      </c>
      <c r="C66" s="135"/>
      <c r="D66" s="135"/>
      <c r="E66" s="135">
        <f>'将来負担比率（分子）の構造'!J$41</f>
        <v>3626</v>
      </c>
      <c r="F66" s="135"/>
      <c r="G66" s="135"/>
      <c r="H66" s="135">
        <f>'将来負担比率（分子）の構造'!K$41</f>
        <v>3528</v>
      </c>
      <c r="I66" s="135"/>
      <c r="J66" s="135"/>
      <c r="K66" s="135">
        <f>'将来負担比率（分子）の構造'!L$41</f>
        <v>3519</v>
      </c>
      <c r="L66" s="135"/>
      <c r="M66" s="135"/>
      <c r="N66" s="135">
        <f>'将来負担比率（分子）の構造'!M$41</f>
        <v>3482</v>
      </c>
      <c r="O66" s="135"/>
      <c r="P66" s="135"/>
    </row>
    <row r="67" spans="1:16" x14ac:dyDescent="0.15">
      <c r="A67" s="135" t="s">
        <v>62</v>
      </c>
      <c r="B67" s="135" t="e">
        <f>NA()</f>
        <v>#N/A</v>
      </c>
      <c r="C67" s="135">
        <f>IF(ISNUMBER('将来負担比率（分子）の構造'!I$52), IF('将来負担比率（分子）の構造'!I$52 &lt; 0, 0, '将来負担比率（分子）の構造'!I$52), NA())</f>
        <v>1006</v>
      </c>
      <c r="D67" s="135" t="e">
        <f>NA()</f>
        <v>#N/A</v>
      </c>
      <c r="E67" s="135" t="e">
        <f>NA()</f>
        <v>#N/A</v>
      </c>
      <c r="F67" s="135">
        <f>IF(ISNUMBER('将来負担比率（分子）の構造'!J$52), IF('将来負担比率（分子）の構造'!J$52 &lt; 0, 0, '将来負担比率（分子）の構造'!J$52), NA())</f>
        <v>581</v>
      </c>
      <c r="G67" s="135" t="e">
        <f>NA()</f>
        <v>#N/A</v>
      </c>
      <c r="H67" s="135" t="e">
        <f>NA()</f>
        <v>#N/A</v>
      </c>
      <c r="I67" s="135">
        <f>IF(ISNUMBER('将来負担比率（分子）の構造'!K$52), IF('将来負担比率（分子）の構造'!K$52 &lt; 0, 0, '将来負担比率（分子）の構造'!K$52), NA())</f>
        <v>343</v>
      </c>
      <c r="J67" s="135" t="e">
        <f>NA()</f>
        <v>#N/A</v>
      </c>
      <c r="K67" s="135" t="e">
        <f>NA()</f>
        <v>#N/A</v>
      </c>
      <c r="L67" s="135">
        <f>IF(ISNUMBER('将来負担比率（分子）の構造'!L$52), IF('将来負担比率（分子）の構造'!L$52 &lt; 0, 0, '将来負担比率（分子）の構造'!L$52), NA())</f>
        <v>228</v>
      </c>
      <c r="M67" s="135" t="e">
        <f>NA()</f>
        <v>#N/A</v>
      </c>
      <c r="N67" s="135" t="e">
        <f>NA()</f>
        <v>#N/A</v>
      </c>
      <c r="O67" s="135">
        <f>IF(ISNUMBER('将来負担比率（分子）の構造'!M$52), IF('将来負担比率（分子）の構造'!M$52 &lt; 0, 0, '将来負担比率（分子）の構造'!M$52), NA())</f>
        <v>151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2016-04-14T00:35:47Z</cp:lastPrinted>
  <dcterms:created xsi:type="dcterms:W3CDTF">2016-02-15T02:29:10Z</dcterms:created>
  <dcterms:modified xsi:type="dcterms:W3CDTF">2016-04-28T04:42:06Z</dcterms:modified>
  <cp:category/>
</cp:coreProperties>
</file>