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<sst xmlns="http://schemas.openxmlformats.org/spreadsheetml/2006/main" count="997" uniqueCount="554">
  <si>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</si>
  <si>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</si>
  <si>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</si>
  <si>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</si>
  <si>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</si>
  <si>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</si>
  <si>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</si>
  <si>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</si>
  <si>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</si>
  <si>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</si>
  <si>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</si>
  <si>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</si>
  <si>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</si>
  <si>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</si>
  <si>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</si>
  <si>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</si>
  <si>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</si>
  <si>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</si>
  <si>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</si>
  <si>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</si>
  <si>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</si>
  <si>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</si>
  <si>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</si>
  <si>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</si>
  <si>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</si>
  <si>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</si>
  <si>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</si>
  <si>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</si>
  <si>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</si>
  <si>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</si>
  <si>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</si>
  <si>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</si>
  <si>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</si>
  <si>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</si>
  <si>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</si>
  <si>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</si>
  <si>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</si>
  <si>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</si>
  <si>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</si>
  <si>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</si>
  <si>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</si>
  <si>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</si>
  <si>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</si>
  <si>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</si>
  <si>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</si>
  <si>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</si>
  <si>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</si>
  <si>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</si>
  <si>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</si>
  <si>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</si>
  <si>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</si>
  <si>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</si>
  <si>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</si>
  <si>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</si>
  <si>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</si>
  <si>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</si>
  <si>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</si>
  <si>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</si>
  <si>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</si>
  <si>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</si>
  <si>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</si>
  <si>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</si>
  <si>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</si>
  <si>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</si>
  <si>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</si>
  <si>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</si>
  <si>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</si>
  <si>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</si>
  <si>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</si>
  <si>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</si>
  <si>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</si>
  <si>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</si>
  <si>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</si>
  <si>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</si>
  <si>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</si>
  <si>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</si>
  <si>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</si>
  <si>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</si>
  <si>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</si>
  <si>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</si>
  <si>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</si>
  <si>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</si>
  <si>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</si>
  <si>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</si>
  <si>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</si>
  <si>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</si>
  <si>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</si>
  <si>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</si>
  <si>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</si>
  <si>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</si>
  <si>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</si>
  <si>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</si>
  <si>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</si>
  <si>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</si>
  <si>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</si>
  <si>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</si>
  <si>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</si>
  <si>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</si>
  <si>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</si>
  <si>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</si>
  <si>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</si>
  <si>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</si>
  <si>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</si>
  <si>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</si>
  <si>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</si>
  <si>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</si>
  <si>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</si>
  <si>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</si>
  <si>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</si>
  <si>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</si>
  <si>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</si>
  <si>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</si>
  <si>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</si>
  <si>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</si>
  <si>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</si>
  <si>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</si>
  <si>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</si>
  <si>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</si>
  <si>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</si>
  <si>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</si>
  <si>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</si>
  <si>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</si>
  <si>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</si>
  <si>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</si>
  <si>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</si>
  <si>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</si>
  <si>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</si>
  <si>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</si>
  <si>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</si>
  <si>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</si>
  <si>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</si>
  <si>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</si>
  <si>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</si>
  <si>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</si>
  <si>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</si>
  <si>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</si>
  <si>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</si>
  <si>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</si>
  <si>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</si>
  <si>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</si>
  <si>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</si>
  <si>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</si>
  <si>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</si>
  <si>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</si>
  <si>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</si>
  <si>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</si>
  <si>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</si>
  <si>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</si>
  <si>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</si>
  <si>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</si>
  <si>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</si>
  <si>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</si>
  <si>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</si>
  <si>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</si>
  <si>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</si>
  <si>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</si>
  <si>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</si>
  <si>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</si>
  <si>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</si>
  <si>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</si>
  <si>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</si>
  <si>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</si>
  <si>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</si>
  <si>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</si>
  <si>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</si>
  <si>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</si>
  <si>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</si>
  <si>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</si>
  <si>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</si>
  <si>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</si>
  <si>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</si>
  <si>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</si>
  <si>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</si>
  <si>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</si>
  <si>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</si>
  <si>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</si>
  <si>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</si>
  <si>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</si>
  <si>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</si>
  <si>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</si>
  <si>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</si>
  <si>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</si>
  <si>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</si>
  <si>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</si>
  <si>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</si>
  <si>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</si>
  <si>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</si>
  <si>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</si>
  <si>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</si>
  <si>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</si>
  <si>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</si>
  <si>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</si>
  <si>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</si>
  <si>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鹿児島県和泊町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</si>
  <si>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</si>
  <si>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</si>
  <si>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</si>
  <si>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</si>
  <si>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</si>
  <si>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</si>
  <si>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</si>
  <si>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</si>
  <si>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</si>
  <si>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</si>
  <si>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</si>
  <si>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</si>
  <si>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</si>
  <si>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</si>
  <si>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</si>
  <si>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</si>
  <si>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</si>
  <si>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</si>
  <si>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</si>
  <si>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</si>
  <si>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</si>
  <si>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</si>
  <si>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</si>
  <si>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</si>
  <si>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</si>
  <si>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</si>
  <si>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</si>
  <si>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</si>
  <si>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</si>
  <si>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</si>
  <si>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</si>
  <si>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</si>
  <si>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</si>
  <si>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</si>
  <si>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</si>
  <si>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</si>
  <si>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</si>
  <si>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</si>
  <si>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</si>
  <si>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</si>
  <si>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</si>
  <si>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</si>
  <si>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</si>
  <si>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</si>
  <si>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</si>
  <si>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</si>
  <si>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</si>
  <si>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</si>
  <si>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</si>
  <si>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</si>
  <si>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</si>
  <si>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</si>
  <si>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</si>
  <si>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</si>
  <si>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</si>
  <si>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</si>
  <si>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</si>
  <si>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</si>
  <si>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</si>
  <si>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</si>
  <si>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</si>
  <si>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</si>
  <si>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</si>
  <si>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</si>
  <si>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</si>
  <si>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</si>
  <si>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</si>
  <si>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</si>
  <si>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</si>
  <si>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</si>
  <si>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</si>
  <si>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</si>
  <si>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</si>
  <si>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</si>
  <si>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</si>
  <si>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</si>
  <si>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</si>
  <si>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</si>
  <si>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</si>
  <si>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</si>
  <si>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</si>
  <si>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</si>
  <si>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</si>
  <si>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</si>
  <si>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</si>
  <si>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</si>
  <si>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</si>
  <si>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</si>
  <si>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</si>
  <si>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</si>
  <si>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</si>
  <si>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</si>
  <si>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</si>
  <si>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</si>
  <si>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</si>
  <si>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</si>
  <si>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</si>
  <si>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</si>
  <si>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</si>
  <si>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</si>
  <si>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</si>
  <si>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</si>
  <si>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</si>
  <si>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</si>
  <si>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</si>
  <si>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</si>
  <si>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</si>
  <si>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</si>
  <si>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</si>
  <si>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</si>
  <si>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</si>
  <si>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</si>
  <si>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</si>
  <si>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</si>
  <si>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</si>
  <si>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</si>
  <si>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</si>
  <si>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</si>
  <si>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</si>
  <si>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</si>
  <si>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</si>
  <si>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</si>
  <si>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</si>
  <si>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</si>
  <si>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</si>
  <si>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</si>
  <si>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</si>
  <si>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</si>
  <si>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</si>
  <si>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</si>
  <si>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</si>
  <si>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</si>
  <si>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</si>
  <si>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</si>
  <si>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</si>
  <si>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</si>
  <si>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</si>
  <si>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</si>
  <si>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</si>
  <si>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</si>
  <si>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</si>
  <si>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</si>
  <si>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</si>
  <si>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</si>
  <si>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</si>
  <si>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</si>
  <si>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</si>
  <si>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</si>
  <si>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鹿児島県和泊町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</si>
  <si>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</si>
  <si>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</si>
  <si>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</si>
  <si>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</si>
  <si>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</si>
  <si>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</si>
  <si>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</si>
  <si>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</si>
  <si>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</si>
  <si>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</si>
  <si>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</si>
  <si>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</si>
  <si>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</si>
  <si>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</si>
  <si>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</si>
  <si>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</si>
  <si>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</si>
  <si>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</si>
  <si>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</si>
  <si>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</si>
  <si>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</si>
  <si>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</si>
  <si>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</si>
  <si>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</si>
  <si>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</si>
  <si>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</si>
  <si>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</si>
  <si>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</si>
  <si>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</si>
  <si>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</si>
  <si>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</si>
  <si>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</si>
  <si>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</si>
  <si>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</si>
  <si>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</si>
  <si>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</si>
  <si>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</si>
  <si>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</si>
  <si>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和泊町下水道事業特別会計</t>
    <phoneticPr fontId="5"/>
  </si>
  <si>
    <t>法非適用企業</t>
    <phoneticPr fontId="5"/>
  </si>
  <si>
    <t>和泊町農業集落排水事業特別会計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</si>
  <si>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</si>
  <si>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</si>
  <si>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</si>
  <si>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</si>
  <si>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</si>
  <si>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</si>
  <si>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</si>
  <si>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</si>
  <si>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</si>
  <si>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</si>
  <si>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</si>
  <si>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</si>
  <si>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</si>
  <si>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</si>
  <si>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</si>
  <si>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</si>
  <si>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</si>
  <si>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</si>
  <si>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</si>
  <si>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</si>
  <si>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</si>
  <si>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</si>
  <si>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</si>
  <si>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</si>
  <si>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</si>
  <si>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</si>
  <si>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</si>
  <si>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</si>
  <si>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</si>
  <si>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</si>
  <si>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</si>
  <si>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</si>
  <si>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</si>
  <si>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</si>
  <si>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</si>
  <si>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</si>
  <si>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</si>
  <si>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</si>
  <si>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</si>
  <si>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</si>
  <si>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</si>
  <si>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</si>
  <si>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</si>
  <si>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</si>
  <si>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</si>
  <si>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</si>
  <si>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</si>
  <si>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</si>
  <si>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</si>
  <si>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</si>
  <si>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和泊町農業集落排水事業特別会計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</si>
  <si>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</si>
  <si>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</si>
  <si>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和泊町下水道事業特別会計</t>
    <phoneticPr fontId="5"/>
  </si>
  <si>
    <t>-</t>
    <phoneticPr fontId="5"/>
  </si>
  <si>
    <t>(Ｆ)</t>
    <phoneticPr fontId="5"/>
  </si>
  <si>
    <t>和泊町水道事業会計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</si>
  <si>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</si>
  <si>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</si>
  <si>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</si>
  <si>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</si>
  <si>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</si>
  <si>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</si>
  <si>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</si>
  <si>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</si>
  <si>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</si>
  <si>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</si>
  <si>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</si>
  <si>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</si>
  <si>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</si>
  <si>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</si>
  <si>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</si>
  <si>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</si>
  <si>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</si>
  <si>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</si>
  <si>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</si>
  <si>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</si>
  <si>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</si>
  <si>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</si>
  <si>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</si>
  <si>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</si>
  <si>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</si>
  <si>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</si>
  <si>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</si>
  <si>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</si>
  <si>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</si>
  <si>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</si>
  <si>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</si>
  <si>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</si>
  <si>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</si>
  <si>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</si>
  <si>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</si>
  <si>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</si>
  <si>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</si>
  <si>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</si>
  <si>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</si>
  <si>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</si>
  <si>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</si>
  <si>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</si>
  <si>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</si>
  <si>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</si>
  <si>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</si>
  <si>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</si>
  <si>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</si>
  <si>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</si>
  <si>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</si>
  <si>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</si>
  <si>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</si>
  <si>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</si>
  <si>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</si>
  <si>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</si>
  <si>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</si>
  <si>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</si>
  <si>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</si>
  <si>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</si>
  <si>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</si>
  <si>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</si>
  <si>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</si>
  <si>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</si>
  <si>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</si>
  <si>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</si>
  <si>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</si>
  <si>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</si>
  <si>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</si>
  <si>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</si>
  <si>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</si>
  <si>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</si>
  <si>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</si>
  <si>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</si>
  <si>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</si>
  <si>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</si>
  <si>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</si>
  <si>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</si>
  <si>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</si>
  <si>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</si>
  <si>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</si>
  <si>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0.46</t>
  </si>
  <si>
    <t>▲ 4.58</t>
  </si>
  <si>
    <t>▲ 2.53</t>
  </si>
  <si>
    <t>▲ 0.83</t>
  </si>
  <si>
    <t>一般会計</t>
  </si>
  <si>
    <t>和泊町水道事業会計</t>
  </si>
  <si>
    <t>和泊町介護保険特別会計</t>
  </si>
  <si>
    <t>奨学資金特別会計</t>
  </si>
  <si>
    <t>和泊町国民健康保険特別会計</t>
  </si>
  <si>
    <t>和泊町後期高齢者医療特別会計</t>
  </si>
  <si>
    <t>和泊町下水道事業特別会計</t>
  </si>
  <si>
    <t>和泊町農業集落排水事業特別会計</t>
  </si>
  <si>
    <t>その他会計（赤字）</t>
  </si>
  <si>
    <t>その他会計（黒字）</t>
  </si>
  <si>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</si>
  <si>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</si>
  <si>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</si>
  <si>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</si>
  <si>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</si>
  <si>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</si>
  <si>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phoneticPr fontId="5"/>
  </si>
  <si>
    <t>奄美群島広域事務組合</t>
    <phoneticPr fontId="5"/>
  </si>
  <si>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</si>
  <si>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</si>
  <si>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</si>
  <si>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t>
    <phoneticPr fontId="2"/>
  </si>
  <si>
    <t>-</t>
    <phoneticPr fontId="2"/>
  </si>
  <si>
    <t>-</t>
    <phoneticPr fontId="2"/>
  </si>
  <si>
    <t>-</t>
    <phoneticPr fontId="2"/>
  </si>
  <si>
    <t>-</t>
    <phoneticPr fontId="2"/>
  </si>
  <si>
    <t>和泊町奨学資金特別会計</t>
    <rPh sb="0" eb="3">
      <t>ワドマリチョウ</t>
    </rPh>
    <phoneticPr fontId="5"/>
  </si>
  <si>
    <t>南栄糖業</t>
    <rPh sb="0" eb="1">
      <t>ナン</t>
    </rPh>
    <rPh sb="1" eb="2">
      <t>エイ</t>
    </rPh>
    <rPh sb="2" eb="4">
      <t>トウギョウ</t>
    </rPh>
    <phoneticPr fontId="5"/>
  </si>
  <si>
    <t>沖永良部農業開発組合</t>
    <rPh sb="0" eb="4">
      <t>オキノエラブ</t>
    </rPh>
    <rPh sb="4" eb="6">
      <t>ノウギョウ</t>
    </rPh>
    <rPh sb="6" eb="8">
      <t>カイハツ</t>
    </rPh>
    <rPh sb="8" eb="10">
      <t>クミアイ</t>
    </rPh>
    <phoneticPr fontId="5"/>
  </si>
  <si>
    <t>えらぶ海洋企画</t>
    <rPh sb="3" eb="5">
      <t>カイヨウ</t>
    </rPh>
    <rPh sb="5" eb="7">
      <t>キカク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</si>
</sst>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148259</c:v>
                </c:pt>
                <c:pt idx="1">
                  <c:v>256462</c:v>
                </c:pt>
                <c:pt idx="2">
                  <c:v>188124</c:v>
                </c:pt>
                <c:pt idx="3">
                  <c:v>265746</c:v>
                </c:pt>
                <c:pt idx="4">
                  <c:v>195361</c:v>
                </c:pt>
              </c:numCache>
            </c:numRef>
          </c:val>
          <c:smooth val="0"/>
        </c:ser>
        <c:dLbls>
          <c:showLegendKey val="0"/>
          <c:showVal val="0"/>
          <c:showCatName val="0"/>
          <c:showSerName val="0"/>
          <c:showPercent val="0"/>
          <c:showBubbleSize val="0"/>
        </c:dLbls>
        <c:marker val="1"/>
        <c:smooth val="0"/>
        <c:axId val="213803776"/>
        <c:axId val="213805696"/>
      </c:lineChart>
      <c:catAx>
        <c:axId val="213803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05696"/>
        <c:crosses val="autoZero"/>
        <c:auto val="1"/>
        <c:lblAlgn val="ctr"/>
        <c:lblOffset val="100"/>
        <c:tickLblSkip val="1"/>
        <c:tickMarkSkip val="1"/>
        <c:noMultiLvlLbl val="0"/>
      </c:catAx>
      <c:valAx>
        <c:axId val="21380569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03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5.88</c:v>
                </c:pt>
                <c:pt idx="1">
                  <c:v>4.26</c:v>
                </c:pt>
                <c:pt idx="2">
                  <c:v>4.63</c:v>
                </c:pt>
                <c:pt idx="3">
                  <c:v>4.57</c:v>
                </c:pt>
                <c:pt idx="4">
                  <c:v>3.41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29.63</c:v>
                </c:pt>
                <c:pt idx="1">
                  <c:v>32.5</c:v>
                </c:pt>
                <c:pt idx="2">
                  <c:v>28.19</c:v>
                </c:pt>
                <c:pt idx="3">
                  <c:v>25.52</c:v>
                </c:pt>
                <c:pt idx="4">
                  <c:v>25.56</c:v>
                </c:pt>
              </c:numCache>
            </c:numRef>
          </c:val>
        </c:ser>
        <c:dLbls>
          <c:showLegendKey val="0"/>
          <c:showVal val="0"/>
          <c:showCatName val="0"/>
          <c:showSerName val="0"/>
          <c:showPercent val="0"/>
          <c:showBubbleSize val="0"/>
        </c:dLbls>
        <c:gapWidth val="250"/>
        <c:overlap val="100"/>
        <c:axId val="214640896"/>
        <c:axId val="21464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5.41</c:v>
                </c:pt>
                <c:pt idx="1">
                  <c:v>-0.46</c:v>
                </c:pt>
                <c:pt idx="2">
                  <c:v>-4.58</c:v>
                </c:pt>
                <c:pt idx="3">
                  <c:v>-2.5299999999999998</c:v>
                </c:pt>
                <c:pt idx="4">
                  <c:v>-0.83</c:v>
                </c:pt>
              </c:numCache>
            </c:numRef>
          </c:val>
          <c:smooth val="0"/>
        </c:ser>
        <c:dLbls>
          <c:showLegendKey val="0"/>
          <c:showVal val="0"/>
          <c:showCatName val="0"/>
          <c:showSerName val="0"/>
          <c:showPercent val="0"/>
          <c:showBubbleSize val="0"/>
        </c:dLbls>
        <c:marker val="1"/>
        <c:smooth val="0"/>
        <c:axId val="214640896"/>
        <c:axId val="214647168"/>
      </c:lineChart>
      <c:catAx>
        <c:axId val="21464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647168"/>
        <c:crosses val="autoZero"/>
        <c:auto val="1"/>
        <c:lblAlgn val="ctr"/>
        <c:lblOffset val="100"/>
        <c:tickLblSkip val="1"/>
        <c:tickMarkSkip val="1"/>
        <c:noMultiLvlLbl val="0"/>
      </c:catAx>
      <c:valAx>
        <c:axId val="2146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4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0.48</c:v>
                </c:pt>
                <c:pt idx="2">
                  <c:v>#N/A</c:v>
                </c:pt>
                <c:pt idx="3">
                  <c:v>0.39</c:v>
                </c:pt>
                <c:pt idx="4">
                  <c:v>#N/A</c:v>
                </c:pt>
                <c:pt idx="5">
                  <c:v>0.28999999999999998</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和泊町下水道事業特別会計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和泊町後期高齢者医療特別会計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0.04</c:v>
                </c:pt>
              </c:numCache>
            </c:numRef>
          </c:val>
        </c:ser>
        <c:ser>
          <c:idx val="5"/>
          <c:order val="5"/>
          <c:tx>
            <c:strRef>
              <c:f>データシート!$A$32</c:f>
              <c:strCache>
                <c:ptCount val="1"/>
                <c:pt idx="0">
                  <c:v>和泊町国民健康保険特別会計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0.1</c:v>
                </c:pt>
                <c:pt idx="4">
                  <c:v>#N/A</c:v>
                </c:pt>
                <c:pt idx="5">
                  <c:v>0.03</c:v>
                </c:pt>
                <c:pt idx="6">
                  <c:v>#N/A</c:v>
                </c:pt>
                <c:pt idx="7">
                  <c:v>0.02</c:v>
                </c:pt>
                <c:pt idx="8">
                  <c:v>#N/A</c:v>
                </c:pt>
                <c:pt idx="9">
                  <c:v>0.05</c:v>
                </c:pt>
              </c:numCache>
            </c:numRef>
          </c:val>
        </c:ser>
        <c:ser>
          <c:idx val="6"/>
          <c:order val="6"/>
          <c:tx>
            <c:strRef>
              <c:f>データシート!$A$33</c:f>
              <c:strCache>
                <c:ptCount val="1"/>
                <c:pt idx="0">
                  <c:v>奨学資金特別会計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0.19</c:v>
                </c:pt>
                <c:pt idx="4">
                  <c:v>#N/A</c:v>
                </c:pt>
                <c:pt idx="5">
                  <c:v>0.21</c:v>
                </c:pt>
                <c:pt idx="6">
                  <c:v>#N/A</c:v>
                </c:pt>
                <c:pt idx="7">
                  <c:v>0.18</c:v>
                </c:pt>
                <c:pt idx="8">
                  <c:v>#N/A</c:v>
                </c:pt>
                <c:pt idx="9">
                  <c:v>0.18</c:v>
                </c:pt>
              </c:numCache>
            </c:numRef>
          </c:val>
        </c:ser>
        <c:ser>
          <c:idx val="7"/>
          <c:order val="7"/>
          <c:tx>
            <c:strRef>
              <c:f>データシート!$A$34</c:f>
              <c:strCache>
                <c:ptCount val="1"/>
                <c:pt idx="0">
                  <c:v>和泊町介護保険特別会計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0.03</c:v>
                </c:pt>
                <c:pt idx="4">
                  <c:v>#N/A</c:v>
                </c:pt>
                <c:pt idx="5">
                  <c:v>0.35</c:v>
                </c:pt>
                <c:pt idx="6">
                  <c:v>#N/A</c:v>
                </c:pt>
                <c:pt idx="7">
                  <c:v>0.41</c:v>
                </c:pt>
                <c:pt idx="8">
                  <c:v>#N/A</c:v>
                </c:pt>
                <c:pt idx="9">
                  <c:v>0.4</c:v>
                </c:pt>
              </c:numCache>
            </c:numRef>
          </c:val>
        </c:ser>
        <c:ser>
          <c:idx val="8"/>
          <c:order val="8"/>
          <c:tx>
            <c:strRef>
              <c:f>データシート!$A$35</c:f>
              <c:strCache>
                <c:ptCount val="1"/>
                <c:pt idx="0">
                  <c:v>和泊町水道事業会計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3.06</c:v>
                </c:pt>
                <c:pt idx="2">
                  <c:v>#N/A</c:v>
                </c:pt>
                <c:pt idx="3">
                  <c:v>3.08</c:v>
                </c:pt>
                <c:pt idx="4">
                  <c:v>#N/A</c:v>
                </c:pt>
                <c:pt idx="5">
                  <c:v>3.09</c:v>
                </c:pt>
                <c:pt idx="6">
                  <c:v>#N/A</c:v>
                </c:pt>
                <c:pt idx="7">
                  <c:v>3.1</c:v>
                </c:pt>
                <c:pt idx="8">
                  <c:v>#N/A</c:v>
                </c:pt>
                <c:pt idx="9">
                  <c:v>2.4500000000000002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4.9000000000000004</c:v>
                </c:pt>
                <c:pt idx="2">
                  <c:v>#N/A</c:v>
                </c:pt>
                <c:pt idx="3">
                  <c:v>3.67</c:v>
                </c:pt>
                <c:pt idx="4">
                  <c:v>#N/A</c:v>
                </c:pt>
                <c:pt idx="5">
                  <c:v>4.13</c:v>
                </c:pt>
                <c:pt idx="6">
                  <c:v>#N/A</c:v>
                </c:pt>
                <c:pt idx="7">
                  <c:v>4.3899999999999997</c:v>
                </c:pt>
                <c:pt idx="8">
                  <c:v>#N/A</c:v>
                </c:pt>
                <c:pt idx="9">
                  <c:v>3.22</c:v>
                </c:pt>
              </c:numCache>
            </c:numRef>
          </c:val>
        </c:ser>
        <c:dLbls>
          <c:showLegendKey val="0"/>
          <c:showVal val="0"/>
          <c:showCatName val="0"/>
          <c:showSerName val="0"/>
          <c:showPercent val="0"/>
          <c:showBubbleSize val="0"/>
        </c:dLbls>
        <c:gapWidth val="150"/>
        <c:overlap val="100"/>
        <c:axId val="214750336"/>
        <c:axId val="214751872"/>
      </c:barChart>
      <c:catAx>
        <c:axId val="2147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751872"/>
        <c:crosses val="autoZero"/>
        <c:auto val="1"/>
        <c:lblAlgn val="ctr"/>
        <c:lblOffset val="100"/>
        <c:tickLblSkip val="1"/>
        <c:tickMarkSkip val="1"/>
        <c:noMultiLvlLbl val="0"/>
      </c:catAx>
      <c:valAx>
        <c:axId val="21475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5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948</c:v>
                </c:pt>
                <c:pt idx="5">
                  <c:v>971</c:v>
                </c:pt>
                <c:pt idx="8">
                  <c:v>923</c:v>
                </c:pt>
                <c:pt idx="11">
                  <c:v>949</c:v>
                </c:pt>
                <c:pt idx="14">
                  <c:v>1022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4</c:v>
                </c:pt>
                <c:pt idx="6">
                  <c:v>7</c:v>
                </c:pt>
                <c:pt idx="9">
                  <c:v>8</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150</c:v>
                </c:pt>
                <c:pt idx="3">
                  <c:v>159</c:v>
                </c:pt>
                <c:pt idx="6">
                  <c:v>134</c:v>
                </c:pt>
                <c:pt idx="9">
                  <c:v>95</c:v>
                </c:pt>
                <c:pt idx="12">
                  <c:v>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168</c:v>
                </c:pt>
                <c:pt idx="3">
                  <c:v>175</c:v>
                </c:pt>
                <c:pt idx="6">
                  <c:v>183</c:v>
                </c:pt>
                <c:pt idx="9">
                  <c:v>193</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1085</c:v>
                </c:pt>
                <c:pt idx="3">
                  <c:v>1125</c:v>
                </c:pt>
                <c:pt idx="6">
                  <c:v>1082</c:v>
                </c:pt>
                <c:pt idx="9">
                  <c:v>1137</c:v>
                </c:pt>
                <c:pt idx="12">
                  <c:v>1166</c:v>
                </c:pt>
              </c:numCache>
            </c:numRef>
          </c:val>
        </c:ser>
        <c:dLbls>
          <c:showLegendKey val="0"/>
          <c:showVal val="0"/>
          <c:showCatName val="0"/>
          <c:showSerName val="0"/>
          <c:showPercent val="0"/>
          <c:showBubbleSize val="0"/>
        </c:dLbls>
        <c:gapWidth val="100"/>
        <c:overlap val="100"/>
        <c:axId val="215085824"/>
        <c:axId val="21508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457</c:v>
                </c:pt>
                <c:pt idx="2">
                  <c:v>#N/A</c:v>
                </c:pt>
                <c:pt idx="3">
                  <c:v>#N/A</c:v>
                </c:pt>
                <c:pt idx="4">
                  <c:v>492</c:v>
                </c:pt>
                <c:pt idx="5">
                  <c:v>#N/A</c:v>
                </c:pt>
                <c:pt idx="6">
                  <c:v>#N/A</c:v>
                </c:pt>
                <c:pt idx="7">
                  <c:v>484</c:v>
                </c:pt>
                <c:pt idx="8">
                  <c:v>#N/A</c:v>
                </c:pt>
                <c:pt idx="9">
                  <c:v>#N/A</c:v>
                </c:pt>
                <c:pt idx="10">
                  <c:v>485</c:v>
                </c:pt>
                <c:pt idx="11">
                  <c:v>#N/A</c:v>
                </c:pt>
                <c:pt idx="12">
                  <c:v>#N/A</c:v>
                </c:pt>
                <c:pt idx="13">
                  <c:v>466</c:v>
                </c:pt>
                <c:pt idx="14">
                  <c:v>#N/A</c:v>
                </c:pt>
              </c:numCache>
            </c:numRef>
          </c:val>
          <c:smooth val="0"/>
        </c:ser>
        <c:dLbls>
          <c:showLegendKey val="0"/>
          <c:showVal val="0"/>
          <c:showCatName val="0"/>
          <c:showSerName val="0"/>
          <c:showPercent val="0"/>
          <c:showBubbleSize val="0"/>
        </c:dLbls>
        <c:marker val="1"/>
        <c:smooth val="0"/>
        <c:axId val="215085824"/>
        <c:axId val="215087744"/>
      </c:lineChart>
      <c:catAx>
        <c:axId val="21508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087744"/>
        <c:crosses val="autoZero"/>
        <c:auto val="1"/>
        <c:lblAlgn val="ctr"/>
        <c:lblOffset val="100"/>
        <c:tickLblSkip val="1"/>
        <c:tickMarkSkip val="1"/>
        <c:noMultiLvlLbl val="0"/>
      </c:catAx>
      <c:valAx>
        <c:axId val="21508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8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9729</c:v>
                </c:pt>
                <c:pt idx="5">
                  <c:v>9387</c:v>
                </c:pt>
                <c:pt idx="8">
                  <c:v>9171</c:v>
                </c:pt>
                <c:pt idx="11">
                  <c:v>8877</c:v>
                </c:pt>
                <c:pt idx="14">
                  <c:v>8516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563</c:v>
                </c:pt>
                <c:pt idx="5">
                  <c:v>573</c:v>
                </c:pt>
                <c:pt idx="8">
                  <c:v>624</c:v>
                </c:pt>
                <c:pt idx="11">
                  <c:v>730</c:v>
                </c:pt>
                <c:pt idx="14">
                  <c:v>840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2049</c:v>
                </c:pt>
                <c:pt idx="5">
                  <c:v>2215</c:v>
                </c:pt>
                <c:pt idx="8">
                  <c:v>2106</c:v>
                </c:pt>
                <c:pt idx="11">
                  <c:v>2047</c:v>
                </c:pt>
                <c:pt idx="14">
                  <c:v>2148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89</c:v>
                </c:pt>
                <c:pt idx="3">
                  <c:v>51</c:v>
                </c:pt>
                <c:pt idx="6">
                  <c:v>100</c:v>
                </c:pt>
                <c:pt idx="9">
                  <c:v>27</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902</c:v>
                </c:pt>
                <c:pt idx="3">
                  <c:v>924</c:v>
                </c:pt>
                <c:pt idx="6">
                  <c:v>863</c:v>
                </c:pt>
                <c:pt idx="9">
                  <c:v>843</c:v>
                </c:pt>
                <c:pt idx="12">
                  <c:v>863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624</c:v>
                </c:pt>
                <c:pt idx="3">
                  <c:v>473</c:v>
                </c:pt>
                <c:pt idx="6">
                  <c:v>344</c:v>
                </c:pt>
                <c:pt idx="9">
                  <c:v>278</c:v>
                </c:pt>
                <c:pt idx="12">
                  <c:v>235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3687</c:v>
                </c:pt>
                <c:pt idx="3">
                  <c:v>3673</c:v>
                </c:pt>
                <c:pt idx="6">
                  <c:v>3563</c:v>
                </c:pt>
                <c:pt idx="9">
                  <c:v>3436</c:v>
                </c:pt>
                <c:pt idx="12">
                  <c:v>3292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5</c:v>
                </c:pt>
                <c:pt idx="6">
                  <c:v>2</c:v>
                </c:pt>
                <c:pt idx="9">
                  <c:v>0</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10488</c:v>
                </c:pt>
                <c:pt idx="3">
                  <c:v>10798</c:v>
                </c:pt>
                <c:pt idx="6">
                  <c:v>10825</c:v>
                </c:pt>
                <c:pt idx="9">
                  <c:v>11210</c:v>
                </c:pt>
                <c:pt idx="12">
                  <c:v>11128</c:v>
                </c:pt>
              </c:numCache>
            </c:numRef>
          </c:val>
        </c:ser>
        <c:dLbls>
          <c:showLegendKey val="0"/>
          <c:showVal val="0"/>
          <c:showCatName val="0"/>
          <c:showSerName val="0"/>
          <c:showPercent val="0"/>
          <c:showBubbleSize val="0"/>
        </c:dLbls>
        <c:gapWidth val="100"/>
        <c:overlap val="100"/>
        <c:axId val="215353984"/>
        <c:axId val="215364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3455</c:v>
                </c:pt>
                <c:pt idx="2">
                  <c:v>#N/A</c:v>
                </c:pt>
                <c:pt idx="3">
                  <c:v>#N/A</c:v>
                </c:pt>
                <c:pt idx="4">
                  <c:v>3748</c:v>
                </c:pt>
                <c:pt idx="5">
                  <c:v>#N/A</c:v>
                </c:pt>
                <c:pt idx="6">
                  <c:v>#N/A</c:v>
                </c:pt>
                <c:pt idx="7">
                  <c:v>3797</c:v>
                </c:pt>
                <c:pt idx="8">
                  <c:v>#N/A</c:v>
                </c:pt>
                <c:pt idx="9">
                  <c:v>#N/A</c:v>
                </c:pt>
                <c:pt idx="10">
                  <c:v>4141</c:v>
                </c:pt>
                <c:pt idx="11">
                  <c:v>#N/A</c:v>
                </c:pt>
                <c:pt idx="12">
                  <c:v>#N/A</c:v>
                </c:pt>
                <c:pt idx="13">
                  <c:v>4038</c:v>
                </c:pt>
                <c:pt idx="14">
                  <c:v>#N/A</c:v>
                </c:pt>
              </c:numCache>
            </c:numRef>
          </c:val>
          <c:smooth val="0"/>
        </c:ser>
        <c:dLbls>
          <c:showLegendKey val="0"/>
          <c:showVal val="0"/>
          <c:showCatName val="0"/>
          <c:showSerName val="0"/>
          <c:showPercent val="0"/>
          <c:showBubbleSize val="0"/>
        </c:dLbls>
        <c:marker val="1"/>
        <c:smooth val="0"/>
        <c:axId val="215353984"/>
        <c:axId val="215364352"/>
      </c:lineChart>
      <c:catAx>
        <c:axId val="2153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364352"/>
        <c:crosses val="autoZero"/>
        <c:auto val="1"/>
        <c:lblAlgn val="ctr"/>
        <c:lblOffset val="100"/>
        <c:tickLblSkip val="1"/>
        <c:tickMarkSkip val="1"/>
        <c:noMultiLvlLbl val="0"/>
      </c:catAx>
      <c:valAx>
        <c:axId val="21536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5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7,011
6,915
40.39
7,084,787
6,939,712
130,849
3,837,537
11,128,271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141.7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人口減少や過去の台風災害等による消費の冷え込み・景気の悪化等により個人・法人住民税の減収などの影響で，類似団体平均を下回っている。平成</a:t>
          </a:r>
          <a:r>
            <a:rPr kumimoji="1" lang="en-US" altLang="ja-JP" sz="1300">
              <a:latin typeface="ＭＳ Ｐゴシック"/>
            </a:rPr>
            <a:t>26</a:t>
          </a:r>
          <a:r>
            <a:rPr kumimoji="1" lang="ja-JP" altLang="en-US" sz="1300">
              <a:latin typeface="ＭＳ Ｐゴシック"/>
            </a:rPr>
            <a:t>年度から開始された奄美群島振興交付金による奄美群島農林水産物輸送コスト支援事業や航路・航空路運賃軽減等事業を活用した農林水産業の振興及び商工業の活性化を図り，税収増等による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6" name="直線コネクタ 65"/>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69" name="直線コネクタ 68"/>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17639</xdr:rowOff>
    </xdr:from>
    <xdr:to>
      <xdr:col>4</xdr:col>
      <xdr:colOff>482600</xdr:colOff>
      <xdr:row>44</xdr:row>
      <xdr:rowOff>17639</xdr:rowOff>
    </xdr:to>
    <xdr:cxnSp macro="">
      <xdr:nvCxnSpPr>
        <xdr:cNvPr id="72" name="直線コネクタ 71"/>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17639</xdr:rowOff>
    </xdr:to>
    <xdr:cxnSp macro="">
      <xdr:nvCxnSpPr>
        <xdr:cNvPr id="75" name="直線コネクタ 74"/>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7" name="円/楕円 86"/>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8" name="テキスト ボックス 87"/>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89" name="円/楕円 88"/>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0" name="テキスト ボックス 89"/>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1" name="円/楕円 90"/>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2" name="テキスト ボックス 91"/>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3" name="円/楕円 92"/>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4" name="テキスト ボックス 93"/>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経常収支比率は前年度と同じ</a:t>
          </a:r>
          <a:r>
            <a:rPr kumimoji="1" lang="en-US" altLang="ja-JP" sz="1300">
              <a:latin typeface="ＭＳ Ｐゴシック"/>
            </a:rPr>
            <a:t>97.0</a:t>
          </a:r>
          <a:r>
            <a:rPr kumimoji="1" lang="ja-JP" altLang="en-US" sz="1300">
              <a:latin typeface="ＭＳ Ｐゴシック"/>
            </a:rPr>
            <a:t>％となっており，類似団体平均と比較して</a:t>
          </a:r>
          <a:r>
            <a:rPr kumimoji="1" lang="en-US" altLang="ja-JP" sz="1300">
              <a:latin typeface="ＭＳ Ｐゴシック"/>
            </a:rPr>
            <a:t>13.4</a:t>
          </a:r>
          <a:r>
            <a:rPr kumimoji="1" lang="ja-JP" altLang="en-US" sz="1300">
              <a:latin typeface="ＭＳ Ｐゴシック"/>
            </a:rPr>
            <a:t>％高くなっており，財政の硬直化が顕著となっている。主な要因として地方債の元利償還金が多額であることや，特別会計への繰出金の増加が考えられる。今後は，経常収支比率改善に向けた取組として，平成</a:t>
          </a:r>
          <a:r>
            <a:rPr kumimoji="1" lang="en-US" altLang="ja-JP" sz="1300">
              <a:latin typeface="ＭＳ Ｐゴシック"/>
            </a:rPr>
            <a:t>27</a:t>
          </a:r>
          <a:r>
            <a:rPr kumimoji="1" lang="ja-JP" altLang="en-US" sz="1300">
              <a:latin typeface="ＭＳ Ｐゴシック"/>
            </a:rPr>
            <a:t>年度から５年間を財政健全化（集中）取組期間として，経常経費の削減や新規地方債発行の抑制等を行い，財政健全化に取り組む。</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162983</xdr:rowOff>
    </xdr:from>
    <xdr:to>
      <xdr:col>7</xdr:col>
      <xdr:colOff>152400</xdr:colOff>
      <xdr:row>66</xdr:row>
      <xdr:rowOff>162983</xdr:rowOff>
    </xdr:to>
    <xdr:cxnSp macro="">
      <xdr:nvCxnSpPr>
        <xdr:cNvPr id="129" name="直線コネクタ 128"/>
        <xdr:cNvCxnSpPr/>
      </xdr:nvCxnSpPr>
      <xdr:spPr>
        <a:xfrm>
          <a:off x="4114800" y="1147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118745</xdr:rowOff>
    </xdr:from>
    <xdr:to>
      <xdr:col>6</xdr:col>
      <xdr:colOff>0</xdr:colOff>
      <xdr:row>66</xdr:row>
      <xdr:rowOff>162983</xdr:rowOff>
    </xdr:to>
    <xdr:cxnSp macro="">
      <xdr:nvCxnSpPr>
        <xdr:cNvPr id="132" name="直線コネクタ 131"/>
        <xdr:cNvCxnSpPr/>
      </xdr:nvCxnSpPr>
      <xdr:spPr>
        <a:xfrm>
          <a:off x="3225800" y="1143444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46355</xdr:rowOff>
    </xdr:from>
    <xdr:to>
      <xdr:col>4</xdr:col>
      <xdr:colOff>482600</xdr:colOff>
      <xdr:row>66</xdr:row>
      <xdr:rowOff>118745</xdr:rowOff>
    </xdr:to>
    <xdr:cxnSp macro="">
      <xdr:nvCxnSpPr>
        <xdr:cNvPr id="135" name="直線コネクタ 134"/>
        <xdr:cNvCxnSpPr/>
      </xdr:nvCxnSpPr>
      <xdr:spPr>
        <a:xfrm>
          <a:off x="2336800" y="113620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127846</xdr:rowOff>
    </xdr:from>
    <xdr:to>
      <xdr:col>3</xdr:col>
      <xdr:colOff>279400</xdr:colOff>
      <xdr:row>66</xdr:row>
      <xdr:rowOff>46355</xdr:rowOff>
    </xdr:to>
    <xdr:cxnSp macro="">
      <xdr:nvCxnSpPr>
        <xdr:cNvPr id="138" name="直線コネクタ 137"/>
        <xdr:cNvCxnSpPr/>
      </xdr:nvCxnSpPr>
      <xdr:spPr>
        <a:xfrm>
          <a:off x="1447800" y="11100646"/>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112183</xdr:rowOff>
    </xdr:from>
    <xdr:to>
      <xdr:col>7</xdr:col>
      <xdr:colOff>203200</xdr:colOff>
      <xdr:row>67</xdr:row>
      <xdr:rowOff>42333</xdr:rowOff>
    </xdr:to>
    <xdr:sp macro="" textlink="">
      <xdr:nvSpPr>
        <xdr:cNvPr id="148" name="円/楕円 147"/>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8060</xdr:rowOff>
    </xdr:from>
    <xdr:ext cx="762000" cy="259045"/>
    <xdr:sp macro="" textlink="">
      <xdr:nvSpPr>
        <xdr:cNvPr id="149"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112183</xdr:rowOff>
    </xdr:from>
    <xdr:to>
      <xdr:col>6</xdr:col>
      <xdr:colOff>50800</xdr:colOff>
      <xdr:row>67</xdr:row>
      <xdr:rowOff>42333</xdr:rowOff>
    </xdr:to>
    <xdr:sp macro="" textlink="">
      <xdr:nvSpPr>
        <xdr:cNvPr id="150" name="円/楕円 149"/>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27110</xdr:rowOff>
    </xdr:from>
    <xdr:ext cx="736600" cy="259045"/>
    <xdr:sp macro="" textlink="">
      <xdr:nvSpPr>
        <xdr:cNvPr id="151" name="テキスト ボックス 150"/>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67945</xdr:rowOff>
    </xdr:from>
    <xdr:to>
      <xdr:col>4</xdr:col>
      <xdr:colOff>533400</xdr:colOff>
      <xdr:row>66</xdr:row>
      <xdr:rowOff>169545</xdr:rowOff>
    </xdr:to>
    <xdr:sp macro="" textlink="">
      <xdr:nvSpPr>
        <xdr:cNvPr id="152" name="円/楕円 151"/>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154322</xdr:rowOff>
    </xdr:from>
    <xdr:ext cx="762000" cy="259045"/>
    <xdr:sp macro="" textlink="">
      <xdr:nvSpPr>
        <xdr:cNvPr id="153" name="テキスト ボックス 152"/>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167005</xdr:rowOff>
    </xdr:from>
    <xdr:to>
      <xdr:col>3</xdr:col>
      <xdr:colOff>330200</xdr:colOff>
      <xdr:row>66</xdr:row>
      <xdr:rowOff>97155</xdr:rowOff>
    </xdr:to>
    <xdr:sp macro="" textlink="">
      <xdr:nvSpPr>
        <xdr:cNvPr id="154" name="円/楕円 153"/>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81932</xdr:rowOff>
    </xdr:from>
    <xdr:ext cx="762000" cy="259045"/>
    <xdr:sp macro="" textlink="">
      <xdr:nvSpPr>
        <xdr:cNvPr id="155" name="テキスト ボックス 154"/>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77046</xdr:rowOff>
    </xdr:from>
    <xdr:to>
      <xdr:col>2</xdr:col>
      <xdr:colOff>127000</xdr:colOff>
      <xdr:row>65</xdr:row>
      <xdr:rowOff>7196</xdr:rowOff>
    </xdr:to>
    <xdr:sp macro="" textlink="">
      <xdr:nvSpPr>
        <xdr:cNvPr id="156" name="円/楕円 155"/>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163423</xdr:rowOff>
    </xdr:from>
    <xdr:ext cx="762000" cy="259045"/>
    <xdr:sp macro="" textlink="">
      <xdr:nvSpPr>
        <xdr:cNvPr id="157" name="テキスト ボックス 156"/>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対前年度比</a:t>
          </a:r>
          <a:r>
            <a:rPr kumimoji="1" lang="en-US" altLang="ja-JP" sz="1300">
              <a:latin typeface="ＭＳ Ｐゴシック"/>
            </a:rPr>
            <a:t>5,054</a:t>
          </a:r>
          <a:r>
            <a:rPr kumimoji="1" lang="ja-JP" altLang="en-US" sz="1300">
              <a:latin typeface="ＭＳ Ｐゴシック"/>
            </a:rPr>
            <a:t>円高くなっているが，類似団体平均と比較して</a:t>
          </a:r>
          <a:r>
            <a:rPr kumimoji="1" lang="en-US" altLang="ja-JP" sz="1300">
              <a:latin typeface="ＭＳ Ｐゴシック"/>
            </a:rPr>
            <a:t>23,977</a:t>
          </a:r>
          <a:r>
            <a:rPr kumimoji="1" lang="ja-JP" altLang="en-US" sz="1300">
              <a:latin typeface="ＭＳ Ｐゴシック"/>
            </a:rPr>
            <a:t>円低くなっており，経常経費削減の取り組みの成果であると考える。費目別に分析すると，離島という地域性から旅費が類似団体と比較して大幅に高くなっているが，その他の費目については低く抑えられている。今後も継続し物件費の抑制に努める。</a:t>
          </a:r>
          <a:r>
            <a:rPr kumimoji="1" lang="en-US" altLang="ja-JP"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46901</xdr:rowOff>
    </xdr:from>
    <xdr:to>
      <xdr:col>7</xdr:col>
      <xdr:colOff>152400</xdr:colOff>
      <xdr:row>84</xdr:row>
      <xdr:rowOff>59096</xdr:rowOff>
    </xdr:to>
    <xdr:cxnSp macro="">
      <xdr:nvCxnSpPr>
        <xdr:cNvPr id="189" name="直線コネクタ 188"/>
        <xdr:cNvCxnSpPr/>
      </xdr:nvCxnSpPr>
      <xdr:spPr>
        <a:xfrm>
          <a:off x="4114800" y="14448701"/>
          <a:ext cx="8382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27215</xdr:rowOff>
    </xdr:from>
    <xdr:to>
      <xdr:col>6</xdr:col>
      <xdr:colOff>0</xdr:colOff>
      <xdr:row>84</xdr:row>
      <xdr:rowOff>46901</xdr:rowOff>
    </xdr:to>
    <xdr:cxnSp macro="">
      <xdr:nvCxnSpPr>
        <xdr:cNvPr id="192" name="直線コネクタ 191"/>
        <xdr:cNvCxnSpPr/>
      </xdr:nvCxnSpPr>
      <xdr:spPr>
        <a:xfrm>
          <a:off x="3225800" y="14429015"/>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27215</xdr:rowOff>
    </xdr:from>
    <xdr:to>
      <xdr:col>4</xdr:col>
      <xdr:colOff>482600</xdr:colOff>
      <xdr:row>84</xdr:row>
      <xdr:rowOff>40711</xdr:rowOff>
    </xdr:to>
    <xdr:cxnSp macro="">
      <xdr:nvCxnSpPr>
        <xdr:cNvPr id="195" name="直線コネクタ 194"/>
        <xdr:cNvCxnSpPr/>
      </xdr:nvCxnSpPr>
      <xdr:spPr>
        <a:xfrm flipV="1">
          <a:off x="2336800" y="14429015"/>
          <a:ext cx="8890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5964</xdr:rowOff>
    </xdr:from>
    <xdr:to>
      <xdr:col>3</xdr:col>
      <xdr:colOff>279400</xdr:colOff>
      <xdr:row>84</xdr:row>
      <xdr:rowOff>40711</xdr:rowOff>
    </xdr:to>
    <xdr:cxnSp macro="">
      <xdr:nvCxnSpPr>
        <xdr:cNvPr id="198" name="直線コネクタ 197"/>
        <xdr:cNvCxnSpPr/>
      </xdr:nvCxnSpPr>
      <xdr:spPr>
        <a:xfrm>
          <a:off x="1447800" y="1440776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8296</xdr:rowOff>
    </xdr:from>
    <xdr:to>
      <xdr:col>7</xdr:col>
      <xdr:colOff>203200</xdr:colOff>
      <xdr:row>84</xdr:row>
      <xdr:rowOff>109896</xdr:rowOff>
    </xdr:to>
    <xdr:sp macro="" textlink="">
      <xdr:nvSpPr>
        <xdr:cNvPr id="208" name="円/楕円 207"/>
        <xdr:cNvSpPr/>
      </xdr:nvSpPr>
      <xdr:spPr>
        <a:xfrm>
          <a:off x="4902200" y="144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24823</xdr:rowOff>
    </xdr:from>
    <xdr:ext cx="762000" cy="259045"/>
    <xdr:sp macro="" textlink="">
      <xdr:nvSpPr>
        <xdr:cNvPr id="209" name="人件費・物件費等の状況該当値テキスト"/>
        <xdr:cNvSpPr txBox="1"/>
      </xdr:nvSpPr>
      <xdr:spPr>
        <a:xfrm>
          <a:off x="5041900" y="1425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240,280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167551</xdr:rowOff>
    </xdr:from>
    <xdr:to>
      <xdr:col>6</xdr:col>
      <xdr:colOff>50800</xdr:colOff>
      <xdr:row>84</xdr:row>
      <xdr:rowOff>97701</xdr:rowOff>
    </xdr:to>
    <xdr:sp macro="" textlink="">
      <xdr:nvSpPr>
        <xdr:cNvPr id="210" name="円/楕円 209"/>
        <xdr:cNvSpPr/>
      </xdr:nvSpPr>
      <xdr:spPr>
        <a:xfrm>
          <a:off x="4064000" y="143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107878</xdr:rowOff>
    </xdr:from>
    <xdr:ext cx="736600" cy="259045"/>
    <xdr:sp macro="" textlink="">
      <xdr:nvSpPr>
        <xdr:cNvPr id="211" name="テキスト ボックス 210"/>
        <xdr:cNvSpPr txBox="1"/>
      </xdr:nvSpPr>
      <xdr:spPr>
        <a:xfrm>
          <a:off x="3733800" y="14166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235,226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147865</xdr:rowOff>
    </xdr:from>
    <xdr:to>
      <xdr:col>4</xdr:col>
      <xdr:colOff>533400</xdr:colOff>
      <xdr:row>84</xdr:row>
      <xdr:rowOff>78015</xdr:rowOff>
    </xdr:to>
    <xdr:sp macro="" textlink="">
      <xdr:nvSpPr>
        <xdr:cNvPr id="212" name="円/楕円 211"/>
        <xdr:cNvSpPr/>
      </xdr:nvSpPr>
      <xdr:spPr>
        <a:xfrm>
          <a:off x="3175000" y="143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88192</xdr:rowOff>
    </xdr:from>
    <xdr:ext cx="762000" cy="259045"/>
    <xdr:sp macro="" textlink="">
      <xdr:nvSpPr>
        <xdr:cNvPr id="213" name="テキスト ボックス 212"/>
        <xdr:cNvSpPr txBox="1"/>
      </xdr:nvSpPr>
      <xdr:spPr>
        <a:xfrm>
          <a:off x="2844800" y="1414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161361</xdr:rowOff>
    </xdr:from>
    <xdr:to>
      <xdr:col>3</xdr:col>
      <xdr:colOff>330200</xdr:colOff>
      <xdr:row>84</xdr:row>
      <xdr:rowOff>91511</xdr:rowOff>
    </xdr:to>
    <xdr:sp macro="" textlink="">
      <xdr:nvSpPr>
        <xdr:cNvPr id="214" name="円/楕円 213"/>
        <xdr:cNvSpPr/>
      </xdr:nvSpPr>
      <xdr:spPr>
        <a:xfrm>
          <a:off x="2286000" y="143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101688</xdr:rowOff>
    </xdr:from>
    <xdr:ext cx="762000" cy="259045"/>
    <xdr:sp macro="" textlink="">
      <xdr:nvSpPr>
        <xdr:cNvPr id="215" name="テキスト ボックス 214"/>
        <xdr:cNvSpPr txBox="1"/>
      </xdr:nvSpPr>
      <xdr:spPr>
        <a:xfrm>
          <a:off x="1955800" y="1416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126614</xdr:rowOff>
    </xdr:from>
    <xdr:to>
      <xdr:col>2</xdr:col>
      <xdr:colOff>127000</xdr:colOff>
      <xdr:row>84</xdr:row>
      <xdr:rowOff>56764</xdr:rowOff>
    </xdr:to>
    <xdr:sp macro="" textlink="">
      <xdr:nvSpPr>
        <xdr:cNvPr id="216" name="円/楕円 215"/>
        <xdr:cNvSpPr/>
      </xdr:nvSpPr>
      <xdr:spPr>
        <a:xfrm>
          <a:off x="1397000" y="143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66941</xdr:rowOff>
    </xdr:from>
    <xdr:ext cx="762000" cy="259045"/>
    <xdr:sp macro="" textlink="">
      <xdr:nvSpPr>
        <xdr:cNvPr id="217" name="テキスト ボックス 216"/>
        <xdr:cNvSpPr txBox="1"/>
      </xdr:nvSpPr>
      <xdr:spPr>
        <a:xfrm>
          <a:off x="1066800" y="1412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類似団平均と比較して</a:t>
          </a:r>
          <a:r>
            <a:rPr kumimoji="1" lang="en-US" altLang="ja-JP" sz="1300">
              <a:latin typeface="ＭＳ Ｐゴシック"/>
            </a:rPr>
            <a:t>4.3</a:t>
          </a:r>
          <a:r>
            <a:rPr kumimoji="1" lang="ja-JP" altLang="en-US" sz="1300">
              <a:latin typeface="ＭＳ Ｐゴシック"/>
            </a:rPr>
            <a:t>低く，前年度と同じ</a:t>
          </a:r>
          <a:r>
            <a:rPr kumimoji="1" lang="en-US" altLang="ja-JP" sz="1300">
              <a:latin typeface="ＭＳ Ｐゴシック"/>
            </a:rPr>
            <a:t>91.5</a:t>
          </a:r>
          <a:r>
            <a:rPr kumimoji="1" lang="ja-JP" altLang="en-US" sz="1300">
              <a:latin typeface="ＭＳ Ｐゴシック"/>
            </a:rPr>
            <a:t>となっている。類似団体内でも低い水準となっており，適正な給与水準と考えられる。今後も引き続き適正な給与制度運用に努め，給与水準の適正化を図る。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93134</xdr:rowOff>
    </xdr:to>
    <xdr:cxnSp macro="">
      <xdr:nvCxnSpPr>
        <xdr:cNvPr id="251" name="直線コネクタ 250"/>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86</xdr:row>
      <xdr:rowOff>141816</xdr:rowOff>
    </xdr:to>
    <xdr:cxnSp macro="">
      <xdr:nvCxnSpPr>
        <xdr:cNvPr id="254" name="直線コネクタ 253"/>
        <xdr:cNvCxnSpPr/>
      </xdr:nvCxnSpPr>
      <xdr:spPr>
        <a:xfrm flipV="1">
          <a:off x="15290800" y="1432348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86</xdr:row>
      <xdr:rowOff>141816</xdr:rowOff>
    </xdr:to>
    <xdr:cxnSp macro="">
      <xdr:nvCxnSpPr>
        <xdr:cNvPr id="257" name="直線コネクタ 256"/>
        <xdr:cNvCxnSpPr/>
      </xdr:nvCxnSpPr>
      <xdr:spPr>
        <a:xfrm>
          <a:off x="14401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127846</xdr:rowOff>
    </xdr:from>
    <xdr:to>
      <xdr:col>21</xdr:col>
      <xdr:colOff>0</xdr:colOff>
      <xdr:row>86</xdr:row>
      <xdr:rowOff>141816</xdr:rowOff>
    </xdr:to>
    <xdr:cxnSp macro="">
      <xdr:nvCxnSpPr>
        <xdr:cNvPr id="260" name="直線コネクタ 259"/>
        <xdr:cNvCxnSpPr/>
      </xdr:nvCxnSpPr>
      <xdr:spPr>
        <a:xfrm>
          <a:off x="13512800" y="1418674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0" name="円/楕円 269"/>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1"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2" name="円/楕円 271"/>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3" name="テキスト ボックス 272"/>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91016</xdr:rowOff>
    </xdr:from>
    <xdr:to>
      <xdr:col>22</xdr:col>
      <xdr:colOff>254000</xdr:colOff>
      <xdr:row>87</xdr:row>
      <xdr:rowOff>21166</xdr:rowOff>
    </xdr:to>
    <xdr:sp macro="" textlink="">
      <xdr:nvSpPr>
        <xdr:cNvPr id="274" name="円/楕円 27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31343</xdr:rowOff>
    </xdr:from>
    <xdr:ext cx="762000" cy="259045"/>
    <xdr:sp macro="" textlink="">
      <xdr:nvSpPr>
        <xdr:cNvPr id="275" name="テキスト ボックス 274"/>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76" name="円/楕円 27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31343</xdr:rowOff>
    </xdr:from>
    <xdr:ext cx="762000" cy="259045"/>
    <xdr:sp macro="" textlink="">
      <xdr:nvSpPr>
        <xdr:cNvPr id="277" name="テキスト ボックス 276"/>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78" name="円/楕円 277"/>
        <xdr:cNvSpPr/>
      </xdr:nvSpPr>
      <xdr:spPr>
        <a:xfrm>
          <a:off x="13462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79" name="テキスト ボックス 278"/>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a:t>
          </a:r>
          <a:r>
            <a:rPr kumimoji="1" lang="en-US" altLang="ja-JP" sz="1300">
              <a:latin typeface="ＭＳ Ｐゴシック"/>
            </a:rPr>
            <a:t>3.02</a:t>
          </a:r>
          <a:r>
            <a:rPr kumimoji="1" lang="ja-JP" altLang="en-US" sz="1300">
              <a:latin typeface="ＭＳ Ｐゴシック"/>
            </a:rPr>
            <a:t>人高くなっており，前年度から</a:t>
          </a:r>
          <a:r>
            <a:rPr kumimoji="1" lang="en-US" altLang="ja-JP" sz="1300">
              <a:latin typeface="ＭＳ Ｐゴシック"/>
            </a:rPr>
            <a:t>0.46</a:t>
          </a:r>
          <a:r>
            <a:rPr kumimoji="1" lang="ja-JP" altLang="en-US" sz="1300">
              <a:latin typeface="ＭＳ Ｐゴシック"/>
            </a:rPr>
            <a:t>人増加している。類似団体平均と比較して高い要因として，直営で認定子ども円を運営していることや，本町独自の施設である実験農場を運営していることがある。今後は，平成</a:t>
          </a:r>
          <a:r>
            <a:rPr kumimoji="1" lang="en-US" altLang="ja-JP" sz="1300">
              <a:latin typeface="ＭＳ Ｐゴシック"/>
            </a:rPr>
            <a:t>27</a:t>
          </a:r>
          <a:r>
            <a:rPr kumimoji="1" lang="ja-JP" altLang="en-US" sz="1300">
              <a:latin typeface="ＭＳ Ｐゴシック"/>
            </a:rPr>
            <a:t>年度に策定した第７次和泊町行財政改革大綱の実施計画に基づいた「事務事業の見直し」や「組織の効率化」に取り組み，定員の適正化に努める。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34327</xdr:rowOff>
    </xdr:from>
    <xdr:to>
      <xdr:col>24</xdr:col>
      <xdr:colOff>558800</xdr:colOff>
      <xdr:row>63</xdr:row>
      <xdr:rowOff>65350</xdr:rowOff>
    </xdr:to>
    <xdr:cxnSp macro="">
      <xdr:nvCxnSpPr>
        <xdr:cNvPr id="316" name="直線コネクタ 315"/>
        <xdr:cNvCxnSpPr/>
      </xdr:nvCxnSpPr>
      <xdr:spPr>
        <a:xfrm>
          <a:off x="16179800" y="10835677"/>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34327</xdr:rowOff>
    </xdr:from>
    <xdr:to>
      <xdr:col>23</xdr:col>
      <xdr:colOff>406400</xdr:colOff>
      <xdr:row>63</xdr:row>
      <xdr:rowOff>69487</xdr:rowOff>
    </xdr:to>
    <xdr:cxnSp macro="">
      <xdr:nvCxnSpPr>
        <xdr:cNvPr id="319" name="直線コネクタ 318"/>
        <xdr:cNvCxnSpPr/>
      </xdr:nvCxnSpPr>
      <xdr:spPr>
        <a:xfrm flipV="1">
          <a:off x="15290800" y="10835677"/>
          <a:ext cx="8890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69487</xdr:rowOff>
    </xdr:from>
    <xdr:to>
      <xdr:col>22</xdr:col>
      <xdr:colOff>203200</xdr:colOff>
      <xdr:row>63</xdr:row>
      <xdr:rowOff>76381</xdr:rowOff>
    </xdr:to>
    <xdr:cxnSp macro="">
      <xdr:nvCxnSpPr>
        <xdr:cNvPr id="322" name="直線コネクタ 321"/>
        <xdr:cNvCxnSpPr/>
      </xdr:nvCxnSpPr>
      <xdr:spPr>
        <a:xfrm flipV="1">
          <a:off x="14401800" y="108708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76381</xdr:rowOff>
    </xdr:from>
    <xdr:to>
      <xdr:col>21</xdr:col>
      <xdr:colOff>0</xdr:colOff>
      <xdr:row>63</xdr:row>
      <xdr:rowOff>83965</xdr:rowOff>
    </xdr:to>
    <xdr:cxnSp macro="">
      <xdr:nvCxnSpPr>
        <xdr:cNvPr id="325" name="直線コネクタ 324"/>
        <xdr:cNvCxnSpPr/>
      </xdr:nvCxnSpPr>
      <xdr:spPr>
        <a:xfrm flipV="1">
          <a:off x="13512800" y="10877731"/>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14550</xdr:rowOff>
    </xdr:from>
    <xdr:to>
      <xdr:col>24</xdr:col>
      <xdr:colOff>609600</xdr:colOff>
      <xdr:row>63</xdr:row>
      <xdr:rowOff>116150</xdr:rowOff>
    </xdr:to>
    <xdr:sp macro="" textlink="">
      <xdr:nvSpPr>
        <xdr:cNvPr id="335" name="円/楕円 334"/>
        <xdr:cNvSpPr/>
      </xdr:nvSpPr>
      <xdr:spPr>
        <a:xfrm>
          <a:off x="16967200" y="108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158077</xdr:rowOff>
    </xdr:from>
    <xdr:ext cx="762000" cy="259045"/>
    <xdr:sp macro="" textlink="">
      <xdr:nvSpPr>
        <xdr:cNvPr id="336" name="定員管理の状況該当値テキスト"/>
        <xdr:cNvSpPr txBox="1"/>
      </xdr:nvSpPr>
      <xdr:spPr>
        <a:xfrm>
          <a:off x="17106900" y="107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154977</xdr:rowOff>
    </xdr:from>
    <xdr:to>
      <xdr:col>23</xdr:col>
      <xdr:colOff>457200</xdr:colOff>
      <xdr:row>63</xdr:row>
      <xdr:rowOff>85127</xdr:rowOff>
    </xdr:to>
    <xdr:sp macro="" textlink="">
      <xdr:nvSpPr>
        <xdr:cNvPr id="337" name="円/楕円 336"/>
        <xdr:cNvSpPr/>
      </xdr:nvSpPr>
      <xdr:spPr>
        <a:xfrm>
          <a:off x="16129000" y="107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69904</xdr:rowOff>
    </xdr:from>
    <xdr:ext cx="736600" cy="259045"/>
    <xdr:sp macro="" textlink="">
      <xdr:nvSpPr>
        <xdr:cNvPr id="338" name="テキスト ボックス 337"/>
        <xdr:cNvSpPr txBox="1"/>
      </xdr:nvSpPr>
      <xdr:spPr>
        <a:xfrm>
          <a:off x="15798800" y="1087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18687</xdr:rowOff>
    </xdr:from>
    <xdr:to>
      <xdr:col>22</xdr:col>
      <xdr:colOff>254000</xdr:colOff>
      <xdr:row>63</xdr:row>
      <xdr:rowOff>120287</xdr:rowOff>
    </xdr:to>
    <xdr:sp macro="" textlink="">
      <xdr:nvSpPr>
        <xdr:cNvPr id="339" name="円/楕円 338"/>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105064</xdr:rowOff>
    </xdr:from>
    <xdr:ext cx="762000" cy="259045"/>
    <xdr:sp macro="" textlink="">
      <xdr:nvSpPr>
        <xdr:cNvPr id="340" name="テキスト ボックス 339"/>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25581</xdr:rowOff>
    </xdr:from>
    <xdr:to>
      <xdr:col>21</xdr:col>
      <xdr:colOff>50800</xdr:colOff>
      <xdr:row>63</xdr:row>
      <xdr:rowOff>127181</xdr:rowOff>
    </xdr:to>
    <xdr:sp macro="" textlink="">
      <xdr:nvSpPr>
        <xdr:cNvPr id="341" name="円/楕円 340"/>
        <xdr:cNvSpPr/>
      </xdr:nvSpPr>
      <xdr:spPr>
        <a:xfrm>
          <a:off x="14351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111958</xdr:rowOff>
    </xdr:from>
    <xdr:ext cx="762000" cy="259045"/>
    <xdr:sp macro="" textlink="">
      <xdr:nvSpPr>
        <xdr:cNvPr id="342" name="テキスト ボックス 341"/>
        <xdr:cNvSpPr txBox="1"/>
      </xdr:nvSpPr>
      <xdr:spPr>
        <a:xfrm>
          <a:off x="14020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33165</xdr:rowOff>
    </xdr:from>
    <xdr:to>
      <xdr:col>19</xdr:col>
      <xdr:colOff>533400</xdr:colOff>
      <xdr:row>63</xdr:row>
      <xdr:rowOff>134765</xdr:rowOff>
    </xdr:to>
    <xdr:sp macro="" textlink="">
      <xdr:nvSpPr>
        <xdr:cNvPr id="343" name="円/楕円 342"/>
        <xdr:cNvSpPr/>
      </xdr:nvSpPr>
      <xdr:spPr>
        <a:xfrm>
          <a:off x="13462000" y="108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119542</xdr:rowOff>
    </xdr:from>
    <xdr:ext cx="762000" cy="259045"/>
    <xdr:sp macro="" textlink="">
      <xdr:nvSpPr>
        <xdr:cNvPr id="344" name="テキスト ボックス 343"/>
        <xdr:cNvSpPr txBox="1"/>
      </xdr:nvSpPr>
      <xdr:spPr>
        <a:xfrm>
          <a:off x="13131800" y="109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前年度からほぼ横ばいの</a:t>
          </a:r>
          <a:r>
            <a:rPr kumimoji="1" lang="en-US" altLang="ja-JP" sz="1300">
              <a:latin typeface="ＭＳ Ｐゴシック"/>
            </a:rPr>
            <a:t>16.6</a:t>
          </a:r>
          <a:r>
            <a:rPr kumimoji="1" lang="ja-JP" altLang="en-US" sz="1300">
              <a:latin typeface="ＭＳ Ｐゴシック"/>
            </a:rPr>
            <a:t>％と類似団体平均よりも</a:t>
          </a:r>
          <a:r>
            <a:rPr kumimoji="1" lang="en-US" altLang="ja-JP" sz="1300">
              <a:latin typeface="ＭＳ Ｐゴシック"/>
            </a:rPr>
            <a:t>7.5</a:t>
          </a:r>
          <a:r>
            <a:rPr kumimoji="1" lang="ja-JP" altLang="en-US" sz="1300">
              <a:latin typeface="ＭＳ Ｐゴシック"/>
            </a:rPr>
            <a:t>％高く，類似団体内でも高い数値となっている。要因としては，防災行政無線デジタル化事業の元金償還の開始や，平成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年度にかけて実施した公営住宅建て替え事業の償還が開始されたことがある。現在の見込みでは，平成</a:t>
          </a:r>
          <a:r>
            <a:rPr kumimoji="1" lang="en-US" altLang="ja-JP" sz="1300">
              <a:latin typeface="ＭＳ Ｐゴシック"/>
            </a:rPr>
            <a:t>29</a:t>
          </a:r>
          <a:r>
            <a:rPr kumimoji="1" lang="ja-JP" altLang="en-US" sz="1300">
              <a:latin typeface="ＭＳ Ｐゴシック"/>
            </a:rPr>
            <a:t>年に度地方債の元利償還のピークを迎えることが予想されるほか，新庁舎建設事業も計画されていることから，新規地方債発行額を償還額以下に抑えるなどの公債費抑制に向けた取り組みを強化する。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1016</xdr:rowOff>
    </xdr:from>
    <xdr:to>
      <xdr:col>24</xdr:col>
      <xdr:colOff>558800</xdr:colOff>
      <xdr:row>44</xdr:row>
      <xdr:rowOff>5842</xdr:rowOff>
    </xdr:to>
    <xdr:cxnSp macro="">
      <xdr:nvCxnSpPr>
        <xdr:cNvPr id="375" name="直線コネクタ 374"/>
        <xdr:cNvCxnSpPr/>
      </xdr:nvCxnSpPr>
      <xdr:spPr>
        <a:xfrm flipV="1">
          <a:off x="16179800" y="75448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138684</xdr:rowOff>
    </xdr:from>
    <xdr:to>
      <xdr:col>23</xdr:col>
      <xdr:colOff>406400</xdr:colOff>
      <xdr:row>44</xdr:row>
      <xdr:rowOff>5842</xdr:rowOff>
    </xdr:to>
    <xdr:cxnSp macro="">
      <xdr:nvCxnSpPr>
        <xdr:cNvPr id="378" name="直線コネクタ 377"/>
        <xdr:cNvCxnSpPr/>
      </xdr:nvCxnSpPr>
      <xdr:spPr>
        <a:xfrm>
          <a:off x="15290800" y="75110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104902</xdr:rowOff>
    </xdr:from>
    <xdr:to>
      <xdr:col>22</xdr:col>
      <xdr:colOff>203200</xdr:colOff>
      <xdr:row>43</xdr:row>
      <xdr:rowOff>138684</xdr:rowOff>
    </xdr:to>
    <xdr:cxnSp macro="">
      <xdr:nvCxnSpPr>
        <xdr:cNvPr id="381" name="直線コネクタ 380"/>
        <xdr:cNvCxnSpPr/>
      </xdr:nvCxnSpPr>
      <xdr:spPr>
        <a:xfrm>
          <a:off x="14401800" y="74772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90424</xdr:rowOff>
    </xdr:from>
    <xdr:to>
      <xdr:col>21</xdr:col>
      <xdr:colOff>0</xdr:colOff>
      <xdr:row>43</xdr:row>
      <xdr:rowOff>104902</xdr:rowOff>
    </xdr:to>
    <xdr:cxnSp macro="">
      <xdr:nvCxnSpPr>
        <xdr:cNvPr id="384" name="直線コネクタ 383"/>
        <xdr:cNvCxnSpPr/>
      </xdr:nvCxnSpPr>
      <xdr:spPr>
        <a:xfrm>
          <a:off x="13512800" y="74627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121666</xdr:rowOff>
    </xdr:from>
    <xdr:to>
      <xdr:col>24</xdr:col>
      <xdr:colOff>609600</xdr:colOff>
      <xdr:row>44</xdr:row>
      <xdr:rowOff>51816</xdr:rowOff>
    </xdr:to>
    <xdr:sp macro="" textlink="">
      <xdr:nvSpPr>
        <xdr:cNvPr id="394" name="円/楕円 393"/>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93743</xdr:rowOff>
    </xdr:from>
    <xdr:ext cx="762000" cy="259045"/>
    <xdr:sp macro="" textlink="">
      <xdr:nvSpPr>
        <xdr:cNvPr id="395" name="公債費負担の状況該当値テキスト"/>
        <xdr:cNvSpPr txBox="1"/>
      </xdr:nvSpPr>
      <xdr:spPr>
        <a:xfrm>
          <a:off x="17106900" y="74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126492</xdr:rowOff>
    </xdr:from>
    <xdr:to>
      <xdr:col>23</xdr:col>
      <xdr:colOff>457200</xdr:colOff>
      <xdr:row>44</xdr:row>
      <xdr:rowOff>56642</xdr:rowOff>
    </xdr:to>
    <xdr:sp macro="" textlink="">
      <xdr:nvSpPr>
        <xdr:cNvPr id="396" name="円/楕円 395"/>
        <xdr:cNvSpPr/>
      </xdr:nvSpPr>
      <xdr:spPr>
        <a:xfrm>
          <a:off x="16129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41419</xdr:rowOff>
    </xdr:from>
    <xdr:ext cx="736600" cy="259045"/>
    <xdr:sp macro="" textlink="">
      <xdr:nvSpPr>
        <xdr:cNvPr id="397" name="テキスト ボックス 396"/>
        <xdr:cNvSpPr txBox="1"/>
      </xdr:nvSpPr>
      <xdr:spPr>
        <a:xfrm>
          <a:off x="15798800" y="758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87884</xdr:rowOff>
    </xdr:from>
    <xdr:to>
      <xdr:col>22</xdr:col>
      <xdr:colOff>254000</xdr:colOff>
      <xdr:row>44</xdr:row>
      <xdr:rowOff>18034</xdr:rowOff>
    </xdr:to>
    <xdr:sp macro="" textlink="">
      <xdr:nvSpPr>
        <xdr:cNvPr id="398" name="円/楕円 397"/>
        <xdr:cNvSpPr/>
      </xdr:nvSpPr>
      <xdr:spPr>
        <a:xfrm>
          <a:off x="15240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2811</xdr:rowOff>
    </xdr:from>
    <xdr:ext cx="762000" cy="259045"/>
    <xdr:sp macro="" textlink="">
      <xdr:nvSpPr>
        <xdr:cNvPr id="399" name="テキスト ボックス 398"/>
        <xdr:cNvSpPr txBox="1"/>
      </xdr:nvSpPr>
      <xdr:spPr>
        <a:xfrm>
          <a:off x="14909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54102</xdr:rowOff>
    </xdr:from>
    <xdr:to>
      <xdr:col>21</xdr:col>
      <xdr:colOff>50800</xdr:colOff>
      <xdr:row>43</xdr:row>
      <xdr:rowOff>155702</xdr:rowOff>
    </xdr:to>
    <xdr:sp macro="" textlink="">
      <xdr:nvSpPr>
        <xdr:cNvPr id="400" name="円/楕円 399"/>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140479</xdr:rowOff>
    </xdr:from>
    <xdr:ext cx="762000" cy="259045"/>
    <xdr:sp macro="" textlink="">
      <xdr:nvSpPr>
        <xdr:cNvPr id="401" name="テキスト ボックス 400"/>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39624</xdr:rowOff>
    </xdr:from>
    <xdr:to>
      <xdr:col>19</xdr:col>
      <xdr:colOff>533400</xdr:colOff>
      <xdr:row>43</xdr:row>
      <xdr:rowOff>141224</xdr:rowOff>
    </xdr:to>
    <xdr:sp macro="" textlink="">
      <xdr:nvSpPr>
        <xdr:cNvPr id="402" name="円/楕円 401"/>
        <xdr:cNvSpPr/>
      </xdr:nvSpPr>
      <xdr:spPr>
        <a:xfrm>
          <a:off x="13462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126001</xdr:rowOff>
    </xdr:from>
    <xdr:ext cx="762000" cy="259045"/>
    <xdr:sp macro="" textlink="">
      <xdr:nvSpPr>
        <xdr:cNvPr id="403" name="テキスト ボックス 402"/>
        <xdr:cNvSpPr txBox="1"/>
      </xdr:nvSpPr>
      <xdr:spPr>
        <a:xfrm>
          <a:off x="13131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1.7</a:t>
          </a:r>
          <a:r>
            <a:rPr kumimoji="1" lang="ja-JP" altLang="en-US" sz="1300">
              <a:latin typeface="ＭＳ Ｐゴシック"/>
            </a:rPr>
            <a:t>％減の</a:t>
          </a:r>
          <a:r>
            <a:rPr kumimoji="1" lang="en-US" altLang="ja-JP" sz="1300">
              <a:latin typeface="ＭＳ Ｐゴシック"/>
            </a:rPr>
            <a:t>141.7</a:t>
          </a:r>
          <a:r>
            <a:rPr kumimoji="1" lang="ja-JP" altLang="en-US" sz="1300">
              <a:latin typeface="ＭＳ Ｐゴシック"/>
            </a:rPr>
            <a:t>％と若干の改善は見られたが，依然として高い状況にあり，類似団体内でも最も高い比率となっている。要因として，過去のインフラ整備等に伴い発行した地方債残高が多いことがあり，また，平成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実施した公営住宅立て替え事業においても多額の地方債を発行しており，今後の将来負担比率への影響が懸念される。今後は新規地方債の発生の抑制に向けた普通建設事業の見直しや財政調整基金への積み立てに取り組む。</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169515</xdr:rowOff>
    </xdr:from>
    <xdr:to>
      <xdr:col>24</xdr:col>
      <xdr:colOff>558800</xdr:colOff>
      <xdr:row>23</xdr:row>
      <xdr:rowOff>17599</xdr:rowOff>
    </xdr:to>
    <xdr:cxnSp macro="">
      <xdr:nvCxnSpPr>
        <xdr:cNvPr id="439" name="直線コネクタ 438"/>
        <xdr:cNvCxnSpPr/>
      </xdr:nvCxnSpPr>
      <xdr:spPr>
        <a:xfrm flipV="1">
          <a:off x="16179800" y="394141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51163</xdr:rowOff>
    </xdr:from>
    <xdr:to>
      <xdr:col>23</xdr:col>
      <xdr:colOff>406400</xdr:colOff>
      <xdr:row>23</xdr:row>
      <xdr:rowOff>17599</xdr:rowOff>
    </xdr:to>
    <xdr:cxnSp macro="">
      <xdr:nvCxnSpPr>
        <xdr:cNvPr id="442" name="直線コネクタ 441"/>
        <xdr:cNvCxnSpPr/>
      </xdr:nvCxnSpPr>
      <xdr:spPr>
        <a:xfrm>
          <a:off x="15290800" y="382306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168608</xdr:rowOff>
    </xdr:from>
    <xdr:to>
      <xdr:col>22</xdr:col>
      <xdr:colOff>203200</xdr:colOff>
      <xdr:row>22</xdr:row>
      <xdr:rowOff>51163</xdr:rowOff>
    </xdr:to>
    <xdr:cxnSp macro="">
      <xdr:nvCxnSpPr>
        <xdr:cNvPr id="445" name="直線コネクタ 444"/>
        <xdr:cNvCxnSpPr/>
      </xdr:nvCxnSpPr>
      <xdr:spPr>
        <a:xfrm>
          <a:off x="14401800" y="376905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138974</xdr:rowOff>
    </xdr:from>
    <xdr:to>
      <xdr:col>21</xdr:col>
      <xdr:colOff>0</xdr:colOff>
      <xdr:row>21</xdr:row>
      <xdr:rowOff>168608</xdr:rowOff>
    </xdr:to>
    <xdr:cxnSp macro="">
      <xdr:nvCxnSpPr>
        <xdr:cNvPr id="448" name="直線コネクタ 447"/>
        <xdr:cNvCxnSpPr/>
      </xdr:nvCxnSpPr>
      <xdr:spPr>
        <a:xfrm>
          <a:off x="13512800" y="3567974"/>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22</xdr:row>
      <xdr:rowOff>118715</xdr:rowOff>
    </xdr:from>
    <xdr:to>
      <xdr:col>24</xdr:col>
      <xdr:colOff>609600</xdr:colOff>
      <xdr:row>23</xdr:row>
      <xdr:rowOff>48865</xdr:rowOff>
    </xdr:to>
    <xdr:sp macro="" textlink="">
      <xdr:nvSpPr>
        <xdr:cNvPr id="458" name="円/楕円 457"/>
        <xdr:cNvSpPr/>
      </xdr:nvSpPr>
      <xdr:spPr>
        <a:xfrm>
          <a:off x="16967200" y="38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14592</xdr:rowOff>
    </xdr:from>
    <xdr:ext cx="762000" cy="259045"/>
    <xdr:sp macro="" textlink="">
      <xdr:nvSpPr>
        <xdr:cNvPr id="459" name="将来負担の状況該当値テキスト"/>
        <xdr:cNvSpPr txBox="1"/>
      </xdr:nvSpPr>
      <xdr:spPr>
        <a:xfrm>
          <a:off x="17106900" y="378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138249</xdr:rowOff>
    </xdr:from>
    <xdr:to>
      <xdr:col>23</xdr:col>
      <xdr:colOff>457200</xdr:colOff>
      <xdr:row>23</xdr:row>
      <xdr:rowOff>68399</xdr:rowOff>
    </xdr:to>
    <xdr:sp macro="" textlink="">
      <xdr:nvSpPr>
        <xdr:cNvPr id="460" name="円/楕円 459"/>
        <xdr:cNvSpPr/>
      </xdr:nvSpPr>
      <xdr:spPr>
        <a:xfrm>
          <a:off x="16129000" y="39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23</xdr:row>
      <xdr:rowOff>53176</xdr:rowOff>
    </xdr:from>
    <xdr:ext cx="736600" cy="259045"/>
    <xdr:sp macro="" textlink="">
      <xdr:nvSpPr>
        <xdr:cNvPr id="461" name="テキスト ボックス 460"/>
        <xdr:cNvSpPr txBox="1"/>
      </xdr:nvSpPr>
      <xdr:spPr>
        <a:xfrm>
          <a:off x="15798800" y="399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363</xdr:rowOff>
    </xdr:from>
    <xdr:to>
      <xdr:col>22</xdr:col>
      <xdr:colOff>254000</xdr:colOff>
      <xdr:row>22</xdr:row>
      <xdr:rowOff>101963</xdr:rowOff>
    </xdr:to>
    <xdr:sp macro="" textlink="">
      <xdr:nvSpPr>
        <xdr:cNvPr id="462" name="円/楕円 461"/>
        <xdr:cNvSpPr/>
      </xdr:nvSpPr>
      <xdr:spPr>
        <a:xfrm>
          <a:off x="15240000" y="37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86740</xdr:rowOff>
    </xdr:from>
    <xdr:ext cx="762000" cy="259045"/>
    <xdr:sp macro="" textlink="">
      <xdr:nvSpPr>
        <xdr:cNvPr id="463" name="テキスト ボックス 462"/>
        <xdr:cNvSpPr txBox="1"/>
      </xdr:nvSpPr>
      <xdr:spPr>
        <a:xfrm>
          <a:off x="14909800" y="38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117808</xdr:rowOff>
    </xdr:from>
    <xdr:to>
      <xdr:col>21</xdr:col>
      <xdr:colOff>50800</xdr:colOff>
      <xdr:row>22</xdr:row>
      <xdr:rowOff>47958</xdr:rowOff>
    </xdr:to>
    <xdr:sp macro="" textlink="">
      <xdr:nvSpPr>
        <xdr:cNvPr id="464" name="円/楕円 463"/>
        <xdr:cNvSpPr/>
      </xdr:nvSpPr>
      <xdr:spPr>
        <a:xfrm>
          <a:off x="14351000" y="37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32735</xdr:rowOff>
    </xdr:from>
    <xdr:ext cx="762000" cy="259045"/>
    <xdr:sp macro="" textlink="">
      <xdr:nvSpPr>
        <xdr:cNvPr id="465" name="テキスト ボックス 464"/>
        <xdr:cNvSpPr txBox="1"/>
      </xdr:nvSpPr>
      <xdr:spPr>
        <a:xfrm>
          <a:off x="14020800" y="380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88174</xdr:rowOff>
    </xdr:from>
    <xdr:to>
      <xdr:col>19</xdr:col>
      <xdr:colOff>533400</xdr:colOff>
      <xdr:row>21</xdr:row>
      <xdr:rowOff>18324</xdr:rowOff>
    </xdr:to>
    <xdr:sp macro="" textlink="">
      <xdr:nvSpPr>
        <xdr:cNvPr id="466" name="円/楕円 465"/>
        <xdr:cNvSpPr/>
      </xdr:nvSpPr>
      <xdr:spPr>
        <a:xfrm>
          <a:off x="13462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3101</xdr:rowOff>
    </xdr:from>
    <xdr:ext cx="762000" cy="259045"/>
    <xdr:sp macro="" textlink="">
      <xdr:nvSpPr>
        <xdr:cNvPr id="467" name="テキスト ボックス 466"/>
        <xdr:cNvSpPr txBox="1"/>
      </xdr:nvSpPr>
      <xdr:spPr>
        <a:xfrm>
          <a:off x="13131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鹿児島県和泊町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7,011
6,915
40.39
7,084,787
6,939,712
130,849
3,837,537
11,128,271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141.7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ラスパイレス指数は類似団体平均より低くなっているが，職員数が類似団体平均より多くなっているため，経常収支比率に対する割合が高くなっている。職員数については，平成</a:t>
          </a:r>
          <a:r>
            <a:rPr kumimoji="1" lang="en-US" altLang="ja-JP" sz="1300">
              <a:latin typeface="ＭＳ Ｐゴシック"/>
            </a:rPr>
            <a:t>27</a:t>
          </a:r>
          <a:r>
            <a:rPr kumimoji="1" lang="ja-JP" altLang="en-US" sz="1300">
              <a:latin typeface="ＭＳ Ｐゴシック"/>
            </a:rPr>
            <a:t>年度に策定した行財政改革大綱に基づき事務事業の見直しや指定管理者制度の積極的な活用による民間委託の推進等により職員数及び人件費の抑制に努める。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65278</xdr:rowOff>
    </xdr:to>
    <xdr:cxnSp macro="">
      <xdr:nvCxnSpPr>
        <xdr:cNvPr id="62" name="直線コネクタ 61"/>
        <xdr:cNvCxnSpPr/>
      </xdr:nvCxnSpPr>
      <xdr:spPr>
        <a:xfrm flipV="1">
          <a:off x="3987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65278</xdr:rowOff>
    </xdr:from>
    <xdr:to>
      <xdr:col>5</xdr:col>
      <xdr:colOff>549275</xdr:colOff>
      <xdr:row>37</xdr:row>
      <xdr:rowOff>69850</xdr:rowOff>
    </xdr:to>
    <xdr:cxnSp macro="">
      <xdr:nvCxnSpPr>
        <xdr:cNvPr id="65" name="直線コネクタ 64"/>
        <xdr:cNvCxnSpPr/>
      </xdr:nvCxnSpPr>
      <xdr:spPr>
        <a:xfrm flipV="1">
          <a:off x="3098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69850</xdr:rowOff>
    </xdr:to>
    <xdr:cxnSp macro="">
      <xdr:nvCxnSpPr>
        <xdr:cNvPr id="68" name="直線コネクタ 67"/>
        <xdr:cNvCxnSpPr/>
      </xdr:nvCxnSpPr>
      <xdr:spPr>
        <a:xfrm>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37</xdr:row>
      <xdr:rowOff>46990</xdr:rowOff>
    </xdr:to>
    <xdr:cxnSp macro="">
      <xdr:nvCxnSpPr>
        <xdr:cNvPr id="71" name="直線コネクタ 70"/>
        <xdr:cNvCxnSpPr/>
      </xdr:nvCxnSpPr>
      <xdr:spPr>
        <a:xfrm>
          <a:off x="1320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1" name="円/楕円 80"/>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135145</xdr:rowOff>
    </xdr:from>
    <xdr:ext cx="762000" cy="259045"/>
    <xdr:sp macro="" textlink="">
      <xdr:nvSpPr>
        <xdr:cNvPr id="82"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3" name="円/楕円 82"/>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100855</xdr:rowOff>
    </xdr:from>
    <xdr:ext cx="736600" cy="259045"/>
    <xdr:sp macro="" textlink="">
      <xdr:nvSpPr>
        <xdr:cNvPr id="84" name="テキスト ボックス 83"/>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5" name="円/楕円 84"/>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6" name="テキスト ボックス 85"/>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7" name="円/楕円 86"/>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88" name="テキスト ボックス 87"/>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89" name="円/楕円 88"/>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0" name="テキスト ボックス 89"/>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低くなっており，これまでの経常経費抑制の取り組みの成果であると考える。特に，離島という地理的要因から旅費が類似団体と比較して大幅に高くなっているが，その他の費目について低く抑えられている。今後も継続して経常経費の抑制に取り組む。</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62992</xdr:rowOff>
    </xdr:from>
    <xdr:to>
      <xdr:col>24</xdr:col>
      <xdr:colOff>31750</xdr:colOff>
      <xdr:row>16</xdr:row>
      <xdr:rowOff>99568</xdr:rowOff>
    </xdr:to>
    <xdr:cxnSp macro="">
      <xdr:nvCxnSpPr>
        <xdr:cNvPr id="120" name="直線コネクタ 119"/>
        <xdr:cNvCxnSpPr/>
      </xdr:nvCxnSpPr>
      <xdr:spPr>
        <a:xfrm>
          <a:off x="15671800" y="2806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44704</xdr:rowOff>
    </xdr:from>
    <xdr:to>
      <xdr:col>22</xdr:col>
      <xdr:colOff>565150</xdr:colOff>
      <xdr:row>16</xdr:row>
      <xdr:rowOff>62992</xdr:rowOff>
    </xdr:to>
    <xdr:cxnSp macro="">
      <xdr:nvCxnSpPr>
        <xdr:cNvPr id="123" name="直線コネクタ 122"/>
        <xdr:cNvCxnSpPr/>
      </xdr:nvCxnSpPr>
      <xdr:spPr>
        <a:xfrm>
          <a:off x="14782800" y="2787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44704</xdr:rowOff>
    </xdr:to>
    <xdr:cxnSp macro="">
      <xdr:nvCxnSpPr>
        <xdr:cNvPr id="126" name="直線コネクタ 125"/>
        <xdr:cNvCxnSpPr/>
      </xdr:nvCxnSpPr>
      <xdr:spPr>
        <a:xfrm>
          <a:off x="13893800" y="2787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xdr:rowOff>
    </xdr:from>
    <xdr:to>
      <xdr:col>20</xdr:col>
      <xdr:colOff>158750</xdr:colOff>
      <xdr:row>16</xdr:row>
      <xdr:rowOff>44704</xdr:rowOff>
    </xdr:to>
    <xdr:cxnSp macro="">
      <xdr:nvCxnSpPr>
        <xdr:cNvPr id="129" name="直線コネクタ 128"/>
        <xdr:cNvCxnSpPr/>
      </xdr:nvCxnSpPr>
      <xdr:spPr>
        <a:xfrm>
          <a:off x="13004800" y="2751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48768</xdr:rowOff>
    </xdr:from>
    <xdr:to>
      <xdr:col>24</xdr:col>
      <xdr:colOff>82550</xdr:colOff>
      <xdr:row>16</xdr:row>
      <xdr:rowOff>150368</xdr:rowOff>
    </xdr:to>
    <xdr:sp macro="" textlink="">
      <xdr:nvSpPr>
        <xdr:cNvPr id="139" name="円/楕円 138"/>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65295</xdr:rowOff>
    </xdr:from>
    <xdr:ext cx="762000" cy="259045"/>
    <xdr:sp macro="" textlink="">
      <xdr:nvSpPr>
        <xdr:cNvPr id="140"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xdr:rowOff>
    </xdr:from>
    <xdr:to>
      <xdr:col>22</xdr:col>
      <xdr:colOff>615950</xdr:colOff>
      <xdr:row>16</xdr:row>
      <xdr:rowOff>113792</xdr:rowOff>
    </xdr:to>
    <xdr:sp macro="" textlink="">
      <xdr:nvSpPr>
        <xdr:cNvPr id="141" name="円/楕円 140"/>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123969</xdr:rowOff>
    </xdr:from>
    <xdr:ext cx="736600" cy="259045"/>
    <xdr:sp macro="" textlink="">
      <xdr:nvSpPr>
        <xdr:cNvPr id="142" name="テキスト ボックス 141"/>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165354</xdr:rowOff>
    </xdr:from>
    <xdr:to>
      <xdr:col>21</xdr:col>
      <xdr:colOff>412750</xdr:colOff>
      <xdr:row>16</xdr:row>
      <xdr:rowOff>95504</xdr:rowOff>
    </xdr:to>
    <xdr:sp macro="" textlink="">
      <xdr:nvSpPr>
        <xdr:cNvPr id="143" name="円/楕円 142"/>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105681</xdr:rowOff>
    </xdr:from>
    <xdr:ext cx="762000" cy="259045"/>
    <xdr:sp macro="" textlink="">
      <xdr:nvSpPr>
        <xdr:cNvPr id="144" name="テキスト ボックス 143"/>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5" name="円/楕円 144"/>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6" name="テキスト ボックス 145"/>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128778</xdr:rowOff>
    </xdr:from>
    <xdr:to>
      <xdr:col>19</xdr:col>
      <xdr:colOff>6350</xdr:colOff>
      <xdr:row>16</xdr:row>
      <xdr:rowOff>58928</xdr:rowOff>
    </xdr:to>
    <xdr:sp macro="" textlink="">
      <xdr:nvSpPr>
        <xdr:cNvPr id="147" name="円/楕円 146"/>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69105</xdr:rowOff>
    </xdr:from>
    <xdr:ext cx="762000" cy="259045"/>
    <xdr:sp macro="" textlink="">
      <xdr:nvSpPr>
        <xdr:cNvPr id="148" name="テキスト ボックス 147"/>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平均と比較して高くなっており，要因として児童福祉費及び保健衛生費が他団体より高いことがある。児童福祉費については，直営で認定こども園を運営しているためであり，保健衛生費については乳幼児医療費助成について，本町独自の子育て支援策として小学校入学前の幼児まで無料としているためである。今後は町単独扶助費の制度や負担の割合等について見直しを行う。</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50800</xdr:rowOff>
    </xdr:to>
    <xdr:cxnSp macro="">
      <xdr:nvCxnSpPr>
        <xdr:cNvPr id="181" name="直線コネクタ 180"/>
        <xdr:cNvCxnSpPr/>
      </xdr:nvCxnSpPr>
      <xdr:spPr>
        <a:xfrm flipV="1">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84" name="直線コネクタ 183"/>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50800</xdr:rowOff>
    </xdr:to>
    <xdr:cxnSp macro="">
      <xdr:nvCxnSpPr>
        <xdr:cNvPr id="187" name="直線コネクタ 186"/>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165100</xdr:rowOff>
    </xdr:to>
    <xdr:cxnSp macro="">
      <xdr:nvCxnSpPr>
        <xdr:cNvPr id="190" name="直線コネクタ 189"/>
        <xdr:cNvCxnSpPr/>
      </xdr:nvCxnSpPr>
      <xdr:spPr>
        <a:xfrm flipV="1">
          <a:off x="1320800" y="9423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0" name="円/楕円 199"/>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105427</xdr:rowOff>
    </xdr:from>
    <xdr:ext cx="762000" cy="259045"/>
    <xdr:sp macro="" textlink="">
      <xdr:nvSpPr>
        <xdr:cNvPr id="201" name="扶助費該当値テキスト"/>
        <xdr:cNvSpPr txBox="1"/>
      </xdr:nvSpPr>
      <xdr:spPr>
        <a:xfrm>
          <a:off x="49149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2" name="円/楕円 201"/>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203" name="テキスト ボックス 202"/>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4" name="円/楕円 203"/>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05" name="テキスト ボックス 204"/>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6" name="円/楕円 205"/>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7" name="テキスト ボックス 20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8" name="円/楕円 207"/>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9" name="テキスト ボックス 20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平均と比較して高くなっているが，その要因として特別会計への繰出金の増加がある。特に国民健康保険特別会計への法定外の繰出金が多額となっている。また，公共下水道事業・農業集落排水事業についても，今後機能強化等の大型事業を実施する予定であることから、財政状況について注視する必要がある。今後は，国保会計については広域連合への移行について情報収集しながら対応し，公共下水道・農業集落排水会計については，法適用化や経営戦略の策定に向けた検討を行い，経営改善を図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75565</xdr:rowOff>
    </xdr:from>
    <xdr:to>
      <xdr:col>24</xdr:col>
      <xdr:colOff>31750</xdr:colOff>
      <xdr:row>58</xdr:row>
      <xdr:rowOff>98425</xdr:rowOff>
    </xdr:to>
    <xdr:cxnSp macro="">
      <xdr:nvCxnSpPr>
        <xdr:cNvPr id="237" name="直線コネクタ 236"/>
        <xdr:cNvCxnSpPr/>
      </xdr:nvCxnSpPr>
      <xdr:spPr>
        <a:xfrm flipV="1">
          <a:off x="15671800" y="10019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98425</xdr:rowOff>
    </xdr:to>
    <xdr:cxnSp macro="">
      <xdr:nvCxnSpPr>
        <xdr:cNvPr id="240" name="直線コネクタ 239"/>
        <xdr:cNvCxnSpPr/>
      </xdr:nvCxnSpPr>
      <xdr:spPr>
        <a:xfrm>
          <a:off x="14782800" y="10002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xdr:rowOff>
    </xdr:from>
    <xdr:to>
      <xdr:col>21</xdr:col>
      <xdr:colOff>361950</xdr:colOff>
      <xdr:row>58</xdr:row>
      <xdr:rowOff>58420</xdr:rowOff>
    </xdr:to>
    <xdr:cxnSp macro="">
      <xdr:nvCxnSpPr>
        <xdr:cNvPr id="243" name="直線コネクタ 242"/>
        <xdr:cNvCxnSpPr/>
      </xdr:nvCxnSpPr>
      <xdr:spPr>
        <a:xfrm>
          <a:off x="13893800" y="99510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64135</xdr:rowOff>
    </xdr:from>
    <xdr:to>
      <xdr:col>20</xdr:col>
      <xdr:colOff>158750</xdr:colOff>
      <xdr:row>58</xdr:row>
      <xdr:rowOff>6985</xdr:rowOff>
    </xdr:to>
    <xdr:cxnSp macro="">
      <xdr:nvCxnSpPr>
        <xdr:cNvPr id="246" name="直線コネクタ 245"/>
        <xdr:cNvCxnSpPr/>
      </xdr:nvCxnSpPr>
      <xdr:spPr>
        <a:xfrm>
          <a:off x="13004800" y="9836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24765</xdr:rowOff>
    </xdr:from>
    <xdr:to>
      <xdr:col>24</xdr:col>
      <xdr:colOff>82550</xdr:colOff>
      <xdr:row>58</xdr:row>
      <xdr:rowOff>126365</xdr:rowOff>
    </xdr:to>
    <xdr:sp macro="" textlink="">
      <xdr:nvSpPr>
        <xdr:cNvPr id="256" name="円/楕円 255"/>
        <xdr:cNvSpPr/>
      </xdr:nvSpPr>
      <xdr:spPr>
        <a:xfrm>
          <a:off x="164592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168292</xdr:rowOff>
    </xdr:from>
    <xdr:ext cx="762000" cy="259045"/>
    <xdr:sp macro="" textlink="">
      <xdr:nvSpPr>
        <xdr:cNvPr id="257" name="その他該当値テキスト"/>
        <xdr:cNvSpPr txBox="1"/>
      </xdr:nvSpPr>
      <xdr:spPr>
        <a:xfrm>
          <a:off x="165989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47625</xdr:rowOff>
    </xdr:from>
    <xdr:to>
      <xdr:col>22</xdr:col>
      <xdr:colOff>615950</xdr:colOff>
      <xdr:row>58</xdr:row>
      <xdr:rowOff>149225</xdr:rowOff>
    </xdr:to>
    <xdr:sp macro="" textlink="">
      <xdr:nvSpPr>
        <xdr:cNvPr id="258" name="円/楕円 257"/>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59" name="テキスト ボックス 25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0" name="円/楕円 259"/>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1" name="テキスト ボックス 260"/>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127635</xdr:rowOff>
    </xdr:from>
    <xdr:to>
      <xdr:col>20</xdr:col>
      <xdr:colOff>209550</xdr:colOff>
      <xdr:row>58</xdr:row>
      <xdr:rowOff>57785</xdr:rowOff>
    </xdr:to>
    <xdr:sp macro="" textlink="">
      <xdr:nvSpPr>
        <xdr:cNvPr id="262" name="円/楕円 261"/>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63" name="テキスト ボックス 262"/>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xdr:rowOff>
    </xdr:from>
    <xdr:to>
      <xdr:col>19</xdr:col>
      <xdr:colOff>6350</xdr:colOff>
      <xdr:row>57</xdr:row>
      <xdr:rowOff>114935</xdr:rowOff>
    </xdr:to>
    <xdr:sp macro="" textlink="">
      <xdr:nvSpPr>
        <xdr:cNvPr id="264" name="円/楕円 263"/>
        <xdr:cNvSpPr/>
      </xdr:nvSpPr>
      <xdr:spPr>
        <a:xfrm>
          <a:off x="12954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125112</xdr:rowOff>
    </xdr:from>
    <xdr:ext cx="762000" cy="259045"/>
    <xdr:sp macro="" textlink="">
      <xdr:nvSpPr>
        <xdr:cNvPr id="265" name="テキスト ボックス 264"/>
        <xdr:cNvSpPr txBox="1"/>
      </xdr:nvSpPr>
      <xdr:spPr>
        <a:xfrm>
          <a:off x="12623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a:t>
          </a:r>
          <a:r>
            <a:rPr kumimoji="1" lang="en-US" altLang="ja-JP" sz="1300">
              <a:latin typeface="ＭＳ Ｐゴシック"/>
            </a:rPr>
            <a:t>1.7</a:t>
          </a:r>
          <a:r>
            <a:rPr kumimoji="1" lang="ja-JP" altLang="en-US" sz="1300">
              <a:latin typeface="ＭＳ Ｐゴシック"/>
            </a:rPr>
            <a:t>％高くなっており，主な要因として町単独の団体運営補助金が多いこと，第三セクター等への負担金が多いことが挙げられる。第三セクター等への負担金・補助金については，平成</a:t>
          </a:r>
          <a:r>
            <a:rPr kumimoji="1" lang="en-US" altLang="ja-JP" sz="1300">
              <a:latin typeface="ＭＳ Ｐゴシック"/>
            </a:rPr>
            <a:t>27</a:t>
          </a:r>
          <a:r>
            <a:rPr kumimoji="1" lang="ja-JP" altLang="en-US" sz="1300">
              <a:latin typeface="ＭＳ Ｐゴシック"/>
            </a:rPr>
            <a:t>年度で終了することから，今後は，平成</a:t>
          </a:r>
          <a:r>
            <a:rPr kumimoji="1" lang="en-US" altLang="ja-JP" sz="1300">
              <a:latin typeface="ＭＳ Ｐゴシック"/>
            </a:rPr>
            <a:t>27</a:t>
          </a:r>
          <a:r>
            <a:rPr kumimoji="1" lang="ja-JP" altLang="en-US" sz="1300">
              <a:latin typeface="ＭＳ Ｐゴシック"/>
            </a:rPr>
            <a:t>年度に策定した行財政改革大綱に基づき，団体運営補助金の適正化と補助団体の自立運営に向けた取り組みを図る。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15966</xdr:rowOff>
    </xdr:from>
    <xdr:to>
      <xdr:col>24</xdr:col>
      <xdr:colOff>31750</xdr:colOff>
      <xdr:row>38</xdr:row>
      <xdr:rowOff>35560</xdr:rowOff>
    </xdr:to>
    <xdr:cxnSp macro="">
      <xdr:nvCxnSpPr>
        <xdr:cNvPr id="299" name="直線コネクタ 298"/>
        <xdr:cNvCxnSpPr/>
      </xdr:nvCxnSpPr>
      <xdr:spPr>
        <a:xfrm flipV="1">
          <a:off x="15671800" y="653106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107406</xdr:rowOff>
    </xdr:to>
    <xdr:cxnSp macro="">
      <xdr:nvCxnSpPr>
        <xdr:cNvPr id="302" name="直線コネクタ 301"/>
        <xdr:cNvCxnSpPr/>
      </xdr:nvCxnSpPr>
      <xdr:spPr>
        <a:xfrm flipV="1">
          <a:off x="14782800" y="6550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94343</xdr:rowOff>
    </xdr:from>
    <xdr:to>
      <xdr:col>21</xdr:col>
      <xdr:colOff>361950</xdr:colOff>
      <xdr:row>38</xdr:row>
      <xdr:rowOff>107406</xdr:rowOff>
    </xdr:to>
    <xdr:cxnSp macro="">
      <xdr:nvCxnSpPr>
        <xdr:cNvPr id="305" name="直線コネクタ 304"/>
        <xdr:cNvCxnSpPr/>
      </xdr:nvCxnSpPr>
      <xdr:spPr>
        <a:xfrm>
          <a:off x="13893800" y="66094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42091</xdr:rowOff>
    </xdr:from>
    <xdr:to>
      <xdr:col>20</xdr:col>
      <xdr:colOff>158750</xdr:colOff>
      <xdr:row>38</xdr:row>
      <xdr:rowOff>94343</xdr:rowOff>
    </xdr:to>
    <xdr:cxnSp macro="">
      <xdr:nvCxnSpPr>
        <xdr:cNvPr id="308" name="直線コネクタ 307"/>
        <xdr:cNvCxnSpPr/>
      </xdr:nvCxnSpPr>
      <xdr:spPr>
        <a:xfrm>
          <a:off x="13004800" y="65571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136616</xdr:rowOff>
    </xdr:from>
    <xdr:to>
      <xdr:col>24</xdr:col>
      <xdr:colOff>82550</xdr:colOff>
      <xdr:row>38</xdr:row>
      <xdr:rowOff>66766</xdr:rowOff>
    </xdr:to>
    <xdr:sp macro="" textlink="">
      <xdr:nvSpPr>
        <xdr:cNvPr id="318" name="円/楕円 317"/>
        <xdr:cNvSpPr/>
      </xdr:nvSpPr>
      <xdr:spPr>
        <a:xfrm>
          <a:off x="164592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108693</xdr:rowOff>
    </xdr:from>
    <xdr:ext cx="762000" cy="259045"/>
    <xdr:sp macro="" textlink="">
      <xdr:nvSpPr>
        <xdr:cNvPr id="319" name="補助費等該当値テキスト"/>
        <xdr:cNvSpPr txBox="1"/>
      </xdr:nvSpPr>
      <xdr:spPr>
        <a:xfrm>
          <a:off x="165989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0" name="円/楕円 319"/>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1" name="テキスト ボックス 320"/>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56606</xdr:rowOff>
    </xdr:from>
    <xdr:to>
      <xdr:col>21</xdr:col>
      <xdr:colOff>412750</xdr:colOff>
      <xdr:row>38</xdr:row>
      <xdr:rowOff>158206</xdr:rowOff>
    </xdr:to>
    <xdr:sp macro="" textlink="">
      <xdr:nvSpPr>
        <xdr:cNvPr id="322" name="円/楕円 321"/>
        <xdr:cNvSpPr/>
      </xdr:nvSpPr>
      <xdr:spPr>
        <a:xfrm>
          <a:off x="14732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142983</xdr:rowOff>
    </xdr:from>
    <xdr:ext cx="762000" cy="259045"/>
    <xdr:sp macro="" textlink="">
      <xdr:nvSpPr>
        <xdr:cNvPr id="323" name="テキスト ボックス 322"/>
        <xdr:cNvSpPr txBox="1"/>
      </xdr:nvSpPr>
      <xdr:spPr>
        <a:xfrm>
          <a:off x="14401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43543</xdr:rowOff>
    </xdr:from>
    <xdr:to>
      <xdr:col>20</xdr:col>
      <xdr:colOff>209550</xdr:colOff>
      <xdr:row>38</xdr:row>
      <xdr:rowOff>145143</xdr:rowOff>
    </xdr:to>
    <xdr:sp macro="" textlink="">
      <xdr:nvSpPr>
        <xdr:cNvPr id="324" name="円/楕円 323"/>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129920</xdr:rowOff>
    </xdr:from>
    <xdr:ext cx="762000" cy="259045"/>
    <xdr:sp macro="" textlink="">
      <xdr:nvSpPr>
        <xdr:cNvPr id="325" name="テキスト ボックス 324"/>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162741</xdr:rowOff>
    </xdr:from>
    <xdr:to>
      <xdr:col>19</xdr:col>
      <xdr:colOff>6350</xdr:colOff>
      <xdr:row>38</xdr:row>
      <xdr:rowOff>92891</xdr:rowOff>
    </xdr:to>
    <xdr:sp macro="" textlink="">
      <xdr:nvSpPr>
        <xdr:cNvPr id="326" name="円/楕円 325"/>
        <xdr:cNvSpPr/>
      </xdr:nvSpPr>
      <xdr:spPr>
        <a:xfrm>
          <a:off x="12954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77668</xdr:rowOff>
    </xdr:from>
    <xdr:ext cx="762000" cy="259045"/>
    <xdr:sp macro="" textlink="">
      <xdr:nvSpPr>
        <xdr:cNvPr id="327" name="テキスト ボックス 326"/>
        <xdr:cNvSpPr txBox="1"/>
      </xdr:nvSpPr>
      <xdr:spPr>
        <a:xfrm>
          <a:off x="12623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a:t>
          </a:r>
          <a:r>
            <a:rPr kumimoji="1" lang="en-US" altLang="ja-JP" sz="1300">
              <a:latin typeface="ＭＳ Ｐゴシック"/>
            </a:rPr>
            <a:t>10.5</a:t>
          </a:r>
          <a:r>
            <a:rPr kumimoji="1" lang="ja-JP" altLang="en-US" sz="1300">
              <a:latin typeface="ＭＳ Ｐゴシック"/>
            </a:rPr>
            <a:t>％高くなっており，類似団体内で最も高い割合となっている。要因として，平成</a:t>
          </a:r>
          <a:r>
            <a:rPr kumimoji="1" lang="en-US" altLang="ja-JP" sz="1300">
              <a:latin typeface="ＭＳ Ｐゴシック"/>
            </a:rPr>
            <a:t>22</a:t>
          </a:r>
          <a:r>
            <a:rPr kumimoji="1" lang="ja-JP" altLang="en-US" sz="1300">
              <a:latin typeface="ＭＳ Ｐゴシック"/>
            </a:rPr>
            <a:t>年度から実施した防災行政無線デジタル化事業や公営住宅建て替え事業の償還が開始されたことがある。平成</a:t>
          </a:r>
          <a:r>
            <a:rPr kumimoji="1" lang="en-US" altLang="ja-JP" sz="1300">
              <a:latin typeface="ＭＳ Ｐゴシック"/>
            </a:rPr>
            <a:t>29</a:t>
          </a:r>
          <a:r>
            <a:rPr kumimoji="1" lang="ja-JP" altLang="en-US" sz="1300">
              <a:latin typeface="ＭＳ Ｐゴシック"/>
            </a:rPr>
            <a:t>年度に元利償還のピークを迎えることが予想されることから，公債費は高い水準で推移すると予測される。公債費を抑制するために，新規地方債の発行を抑制するため事業の見直しや優先順位付けを行う。</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14987</xdr:rowOff>
    </xdr:from>
    <xdr:to>
      <xdr:col>7</xdr:col>
      <xdr:colOff>15875</xdr:colOff>
      <xdr:row>81</xdr:row>
      <xdr:rowOff>42418</xdr:rowOff>
    </xdr:to>
    <xdr:cxnSp macro="">
      <xdr:nvCxnSpPr>
        <xdr:cNvPr id="357" name="直線コネクタ 356"/>
        <xdr:cNvCxnSpPr/>
      </xdr:nvCxnSpPr>
      <xdr:spPr>
        <a:xfrm>
          <a:off x="3987800" y="139024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131572</xdr:rowOff>
    </xdr:from>
    <xdr:to>
      <xdr:col>5</xdr:col>
      <xdr:colOff>549275</xdr:colOff>
      <xdr:row>81</xdr:row>
      <xdr:rowOff>14987</xdr:rowOff>
    </xdr:to>
    <xdr:cxnSp macro="">
      <xdr:nvCxnSpPr>
        <xdr:cNvPr id="360" name="直線コネクタ 359"/>
        <xdr:cNvCxnSpPr/>
      </xdr:nvCxnSpPr>
      <xdr:spPr>
        <a:xfrm>
          <a:off x="3098800" y="138475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131572</xdr:rowOff>
    </xdr:from>
    <xdr:to>
      <xdr:col>4</xdr:col>
      <xdr:colOff>346075</xdr:colOff>
      <xdr:row>80</xdr:row>
      <xdr:rowOff>136144</xdr:rowOff>
    </xdr:to>
    <xdr:cxnSp macro="">
      <xdr:nvCxnSpPr>
        <xdr:cNvPr id="363" name="直線コネクタ 362"/>
        <xdr:cNvCxnSpPr/>
      </xdr:nvCxnSpPr>
      <xdr:spPr>
        <a:xfrm flipV="1">
          <a:off x="2209800" y="13847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40132</xdr:rowOff>
    </xdr:from>
    <xdr:to>
      <xdr:col>3</xdr:col>
      <xdr:colOff>142875</xdr:colOff>
      <xdr:row>80</xdr:row>
      <xdr:rowOff>136144</xdr:rowOff>
    </xdr:to>
    <xdr:cxnSp macro="">
      <xdr:nvCxnSpPr>
        <xdr:cNvPr id="366" name="直線コネクタ 365"/>
        <xdr:cNvCxnSpPr/>
      </xdr:nvCxnSpPr>
      <xdr:spPr>
        <a:xfrm>
          <a:off x="1320800" y="137561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163068</xdr:rowOff>
    </xdr:from>
    <xdr:to>
      <xdr:col>7</xdr:col>
      <xdr:colOff>66675</xdr:colOff>
      <xdr:row>81</xdr:row>
      <xdr:rowOff>93218</xdr:rowOff>
    </xdr:to>
    <xdr:sp macro="" textlink="">
      <xdr:nvSpPr>
        <xdr:cNvPr id="376" name="円/楕円 375"/>
        <xdr:cNvSpPr/>
      </xdr:nvSpPr>
      <xdr:spPr>
        <a:xfrm>
          <a:off x="47752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71645</xdr:rowOff>
    </xdr:from>
    <xdr:ext cx="762000" cy="259045"/>
    <xdr:sp macro="" textlink="">
      <xdr:nvSpPr>
        <xdr:cNvPr id="377" name="公債費該当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135637</xdr:rowOff>
    </xdr:from>
    <xdr:to>
      <xdr:col>5</xdr:col>
      <xdr:colOff>600075</xdr:colOff>
      <xdr:row>81</xdr:row>
      <xdr:rowOff>65787</xdr:rowOff>
    </xdr:to>
    <xdr:sp macro="" textlink="">
      <xdr:nvSpPr>
        <xdr:cNvPr id="378" name="円/楕円 377"/>
        <xdr:cNvSpPr/>
      </xdr:nvSpPr>
      <xdr:spPr>
        <a:xfrm>
          <a:off x="3937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50564</xdr:rowOff>
    </xdr:from>
    <xdr:ext cx="736600" cy="259045"/>
    <xdr:sp macro="" textlink="">
      <xdr:nvSpPr>
        <xdr:cNvPr id="379" name="テキスト ボックス 378"/>
        <xdr:cNvSpPr txBox="1"/>
      </xdr:nvSpPr>
      <xdr:spPr>
        <a:xfrm>
          <a:off x="3606800" y="1393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80772</xdr:rowOff>
    </xdr:from>
    <xdr:to>
      <xdr:col>4</xdr:col>
      <xdr:colOff>396875</xdr:colOff>
      <xdr:row>81</xdr:row>
      <xdr:rowOff>10922</xdr:rowOff>
    </xdr:to>
    <xdr:sp macro="" textlink="">
      <xdr:nvSpPr>
        <xdr:cNvPr id="380" name="円/楕円 379"/>
        <xdr:cNvSpPr/>
      </xdr:nvSpPr>
      <xdr:spPr>
        <a:xfrm>
          <a:off x="3048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167149</xdr:rowOff>
    </xdr:from>
    <xdr:ext cx="762000" cy="259045"/>
    <xdr:sp macro="" textlink="">
      <xdr:nvSpPr>
        <xdr:cNvPr id="381" name="テキスト ボックス 380"/>
        <xdr:cNvSpPr txBox="1"/>
      </xdr:nvSpPr>
      <xdr:spPr>
        <a:xfrm>
          <a:off x="2717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85344</xdr:rowOff>
    </xdr:from>
    <xdr:to>
      <xdr:col>3</xdr:col>
      <xdr:colOff>193675</xdr:colOff>
      <xdr:row>81</xdr:row>
      <xdr:rowOff>15494</xdr:rowOff>
    </xdr:to>
    <xdr:sp macro="" textlink="">
      <xdr:nvSpPr>
        <xdr:cNvPr id="382" name="円/楕円 381"/>
        <xdr:cNvSpPr/>
      </xdr:nvSpPr>
      <xdr:spPr>
        <a:xfrm>
          <a:off x="2159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271</xdr:rowOff>
    </xdr:from>
    <xdr:ext cx="762000" cy="259045"/>
    <xdr:sp macro="" textlink="">
      <xdr:nvSpPr>
        <xdr:cNvPr id="383" name="テキスト ボックス 382"/>
        <xdr:cNvSpPr txBox="1"/>
      </xdr:nvSpPr>
      <xdr:spPr>
        <a:xfrm>
          <a:off x="1828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160782</xdr:rowOff>
    </xdr:from>
    <xdr:to>
      <xdr:col>1</xdr:col>
      <xdr:colOff>676275</xdr:colOff>
      <xdr:row>80</xdr:row>
      <xdr:rowOff>90932</xdr:rowOff>
    </xdr:to>
    <xdr:sp macro="" textlink="">
      <xdr:nvSpPr>
        <xdr:cNvPr id="384" name="円/楕円 383"/>
        <xdr:cNvSpPr/>
      </xdr:nvSpPr>
      <xdr:spPr>
        <a:xfrm>
          <a:off x="1270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75709</xdr:rowOff>
    </xdr:from>
    <xdr:ext cx="762000" cy="259045"/>
    <xdr:sp macro="" textlink="">
      <xdr:nvSpPr>
        <xdr:cNvPr id="385" name="テキスト ボックス 384"/>
        <xdr:cNvSpPr txBox="1"/>
      </xdr:nvSpPr>
      <xdr:spPr>
        <a:xfrm>
          <a:off x="939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費目について，類似団体平均と比較して高くなっているが，その要因として補助費及び人件費が高くなっていることが考えられる。補助費については，町単独補助金の適正化を図り，人件費については，事務事業・組織の見直しや指定管理者の導入等による民間委託の推進を図り，定員の適正化を図る。平成</a:t>
          </a:r>
          <a:r>
            <a:rPr kumimoji="1" lang="en-US" altLang="ja-JP" sz="1300">
              <a:latin typeface="ＭＳ Ｐゴシック"/>
            </a:rPr>
            <a:t>27</a:t>
          </a:r>
          <a:r>
            <a:rPr kumimoji="1" lang="ja-JP" altLang="en-US" sz="1300">
              <a:latin typeface="ＭＳ Ｐゴシック"/>
            </a:rPr>
            <a:t>年度から５年間を財政健全化（集中）取組期間として，経常収支比率の改善を図る。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171087</xdr:rowOff>
    </xdr:from>
    <xdr:to>
      <xdr:col>24</xdr:col>
      <xdr:colOff>31750</xdr:colOff>
      <xdr:row>76</xdr:row>
      <xdr:rowOff>19231</xdr:rowOff>
    </xdr:to>
    <xdr:cxnSp macro="">
      <xdr:nvCxnSpPr>
        <xdr:cNvPr id="420" name="直線コネクタ 419"/>
        <xdr:cNvCxnSpPr/>
      </xdr:nvCxnSpPr>
      <xdr:spPr>
        <a:xfrm flipV="1">
          <a:off x="15671800" y="13029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19231</xdr:rowOff>
    </xdr:from>
    <xdr:to>
      <xdr:col>22</xdr:col>
      <xdr:colOff>565150</xdr:colOff>
      <xdr:row>76</xdr:row>
      <xdr:rowOff>22498</xdr:rowOff>
    </xdr:to>
    <xdr:cxnSp macro="">
      <xdr:nvCxnSpPr>
        <xdr:cNvPr id="423" name="直線コネクタ 422"/>
        <xdr:cNvCxnSpPr/>
      </xdr:nvCxnSpPr>
      <xdr:spPr>
        <a:xfrm flipV="1">
          <a:off x="14782800" y="130494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131899</xdr:rowOff>
    </xdr:from>
    <xdr:to>
      <xdr:col>21</xdr:col>
      <xdr:colOff>361950</xdr:colOff>
      <xdr:row>76</xdr:row>
      <xdr:rowOff>22498</xdr:rowOff>
    </xdr:to>
    <xdr:cxnSp macro="">
      <xdr:nvCxnSpPr>
        <xdr:cNvPr id="426" name="直線コネクタ 425"/>
        <xdr:cNvCxnSpPr/>
      </xdr:nvCxnSpPr>
      <xdr:spPr>
        <a:xfrm>
          <a:off x="13893800" y="129906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159657</xdr:rowOff>
    </xdr:from>
    <xdr:to>
      <xdr:col>20</xdr:col>
      <xdr:colOff>158750</xdr:colOff>
      <xdr:row>75</xdr:row>
      <xdr:rowOff>131899</xdr:rowOff>
    </xdr:to>
    <xdr:cxnSp macro="">
      <xdr:nvCxnSpPr>
        <xdr:cNvPr id="429" name="直線コネクタ 428"/>
        <xdr:cNvCxnSpPr/>
      </xdr:nvCxnSpPr>
      <xdr:spPr>
        <a:xfrm>
          <a:off x="13004800" y="1284695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120287</xdr:rowOff>
    </xdr:from>
    <xdr:to>
      <xdr:col>24</xdr:col>
      <xdr:colOff>82550</xdr:colOff>
      <xdr:row>76</xdr:row>
      <xdr:rowOff>50437</xdr:rowOff>
    </xdr:to>
    <xdr:sp macro="" textlink="">
      <xdr:nvSpPr>
        <xdr:cNvPr id="439" name="円/楕円 438"/>
        <xdr:cNvSpPr/>
      </xdr:nvSpPr>
      <xdr:spPr>
        <a:xfrm>
          <a:off x="16459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92364</xdr:rowOff>
    </xdr:from>
    <xdr:ext cx="762000" cy="259045"/>
    <xdr:sp macro="" textlink="">
      <xdr:nvSpPr>
        <xdr:cNvPr id="440" name="公債費以外該当値テキスト"/>
        <xdr:cNvSpPr txBox="1"/>
      </xdr:nvSpPr>
      <xdr:spPr>
        <a:xfrm>
          <a:off x="165989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139881</xdr:rowOff>
    </xdr:from>
    <xdr:to>
      <xdr:col>22</xdr:col>
      <xdr:colOff>615950</xdr:colOff>
      <xdr:row>76</xdr:row>
      <xdr:rowOff>70031</xdr:rowOff>
    </xdr:to>
    <xdr:sp macro="" textlink="">
      <xdr:nvSpPr>
        <xdr:cNvPr id="441" name="円/楕円 440"/>
        <xdr:cNvSpPr/>
      </xdr:nvSpPr>
      <xdr:spPr>
        <a:xfrm>
          <a:off x="15621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54808</xdr:rowOff>
    </xdr:from>
    <xdr:ext cx="736600" cy="259045"/>
    <xdr:sp macro="" textlink="">
      <xdr:nvSpPr>
        <xdr:cNvPr id="442" name="テキスト ボックス 441"/>
        <xdr:cNvSpPr txBox="1"/>
      </xdr:nvSpPr>
      <xdr:spPr>
        <a:xfrm>
          <a:off x="15290800" y="130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143147</xdr:rowOff>
    </xdr:from>
    <xdr:to>
      <xdr:col>21</xdr:col>
      <xdr:colOff>412750</xdr:colOff>
      <xdr:row>76</xdr:row>
      <xdr:rowOff>73298</xdr:rowOff>
    </xdr:to>
    <xdr:sp macro="" textlink="">
      <xdr:nvSpPr>
        <xdr:cNvPr id="443" name="円/楕円 442"/>
        <xdr:cNvSpPr/>
      </xdr:nvSpPr>
      <xdr:spPr>
        <a:xfrm>
          <a:off x="14732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58075</xdr:rowOff>
    </xdr:from>
    <xdr:ext cx="762000" cy="259045"/>
    <xdr:sp macro="" textlink="">
      <xdr:nvSpPr>
        <xdr:cNvPr id="444" name="テキスト ボックス 443"/>
        <xdr:cNvSpPr txBox="1"/>
      </xdr:nvSpPr>
      <xdr:spPr>
        <a:xfrm>
          <a:off x="14401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81099</xdr:rowOff>
    </xdr:from>
    <xdr:to>
      <xdr:col>20</xdr:col>
      <xdr:colOff>209550</xdr:colOff>
      <xdr:row>76</xdr:row>
      <xdr:rowOff>11249</xdr:rowOff>
    </xdr:to>
    <xdr:sp macro="" textlink="">
      <xdr:nvSpPr>
        <xdr:cNvPr id="445" name="円/楕円 444"/>
        <xdr:cNvSpPr/>
      </xdr:nvSpPr>
      <xdr:spPr>
        <a:xfrm>
          <a:off x="13843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167476</xdr:rowOff>
    </xdr:from>
    <xdr:ext cx="762000" cy="259045"/>
    <xdr:sp macro="" textlink="">
      <xdr:nvSpPr>
        <xdr:cNvPr id="446" name="テキスト ボックス 445"/>
        <xdr:cNvSpPr txBox="1"/>
      </xdr:nvSpPr>
      <xdr:spPr>
        <a:xfrm>
          <a:off x="13512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108857</xdr:rowOff>
    </xdr:from>
    <xdr:to>
      <xdr:col>19</xdr:col>
      <xdr:colOff>6350</xdr:colOff>
      <xdr:row>75</xdr:row>
      <xdr:rowOff>39007</xdr:rowOff>
    </xdr:to>
    <xdr:sp macro="" textlink="">
      <xdr:nvSpPr>
        <xdr:cNvPr id="447" name="円/楕円 446"/>
        <xdr:cNvSpPr/>
      </xdr:nvSpPr>
      <xdr:spPr>
        <a:xfrm>
          <a:off x="12954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23784</xdr:rowOff>
    </xdr:from>
    <xdr:ext cx="762000" cy="259045"/>
    <xdr:sp macro="" textlink="">
      <xdr:nvSpPr>
        <xdr:cNvPr id="448" name="テキスト ボックス 447"/>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鹿児島県和泊町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11353</xdr:rowOff>
    </xdr:from>
    <xdr:to>
      <xdr:col>4</xdr:col>
      <xdr:colOff>1117600</xdr:colOff>
      <xdr:row>16</xdr:row>
      <xdr:rowOff>126453</xdr:rowOff>
    </xdr:to>
    <xdr:cxnSp macro="">
      <xdr:nvCxnSpPr>
        <xdr:cNvPr id="46" name="直線コネクタ 45"/>
        <xdr:cNvCxnSpPr/>
      </xdr:nvCxnSpPr>
      <xdr:spPr bwMode="auto">
        <a:xfrm flipV="1">
          <a:off x="5003800" y="2802178"/>
          <a:ext cx="647700" cy="11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126453</xdr:rowOff>
    </xdr:from>
    <xdr:to>
      <xdr:col>4</xdr:col>
      <xdr:colOff>469900</xdr:colOff>
      <xdr:row>16</xdr:row>
      <xdr:rowOff>145176</xdr:rowOff>
    </xdr:to>
    <xdr:cxnSp macro="">
      <xdr:nvCxnSpPr>
        <xdr:cNvPr id="49" name="直線コネクタ 48"/>
        <xdr:cNvCxnSpPr/>
      </xdr:nvCxnSpPr>
      <xdr:spPr bwMode="auto">
        <a:xfrm flipV="1">
          <a:off x="4305300" y="2917278"/>
          <a:ext cx="698500" cy="18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129397</xdr:rowOff>
    </xdr:from>
    <xdr:to>
      <xdr:col>3</xdr:col>
      <xdr:colOff>904875</xdr:colOff>
      <xdr:row>16</xdr:row>
      <xdr:rowOff>145176</xdr:rowOff>
    </xdr:to>
    <xdr:cxnSp macro="">
      <xdr:nvCxnSpPr>
        <xdr:cNvPr id="52" name="直線コネクタ 51"/>
        <xdr:cNvCxnSpPr/>
      </xdr:nvCxnSpPr>
      <xdr:spPr bwMode="auto">
        <a:xfrm>
          <a:off x="3606800" y="2920222"/>
          <a:ext cx="698500" cy="15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129397</xdr:rowOff>
    </xdr:from>
    <xdr:to>
      <xdr:col>3</xdr:col>
      <xdr:colOff>206375</xdr:colOff>
      <xdr:row>16</xdr:row>
      <xdr:rowOff>170167</xdr:rowOff>
    </xdr:to>
    <xdr:cxnSp macro="">
      <xdr:nvCxnSpPr>
        <xdr:cNvPr id="55" name="直線コネクタ 54"/>
        <xdr:cNvCxnSpPr/>
      </xdr:nvCxnSpPr>
      <xdr:spPr bwMode="auto">
        <a:xfrm flipV="1">
          <a:off x="2908300" y="2920222"/>
          <a:ext cx="698500" cy="4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132003</xdr:rowOff>
    </xdr:from>
    <xdr:to>
      <xdr:col>5</xdr:col>
      <xdr:colOff>34925</xdr:colOff>
      <xdr:row>16</xdr:row>
      <xdr:rowOff>62153</xdr:rowOff>
    </xdr:to>
    <xdr:sp macro="" textlink="">
      <xdr:nvSpPr>
        <xdr:cNvPr id="65" name="円/楕円 64"/>
        <xdr:cNvSpPr/>
      </xdr:nvSpPr>
      <xdr:spPr bwMode="auto">
        <a:xfrm>
          <a:off x="5600700" y="275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148530</xdr:rowOff>
    </xdr:from>
    <xdr:ext cx="762000" cy="259045"/>
    <xdr:sp macro="" textlink="">
      <xdr:nvSpPr>
        <xdr:cNvPr id="66" name="人口1人当たり決算額の推移該当値テキスト130"/>
        <xdr:cNvSpPr txBox="1"/>
      </xdr:nvSpPr>
      <xdr:spPr>
        <a:xfrm>
          <a:off x="5740400" y="259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198,569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75653</xdr:rowOff>
    </xdr:from>
    <xdr:to>
      <xdr:col>4</xdr:col>
      <xdr:colOff>520700</xdr:colOff>
      <xdr:row>17</xdr:row>
      <xdr:rowOff>5803</xdr:rowOff>
    </xdr:to>
    <xdr:sp macro="" textlink="">
      <xdr:nvSpPr>
        <xdr:cNvPr id="67" name="円/楕円 66"/>
        <xdr:cNvSpPr/>
      </xdr:nvSpPr>
      <xdr:spPr bwMode="auto">
        <a:xfrm>
          <a:off x="4953000" y="286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15980</xdr:rowOff>
    </xdr:from>
    <xdr:ext cx="736600" cy="259045"/>
    <xdr:sp macro="" textlink="">
      <xdr:nvSpPr>
        <xdr:cNvPr id="68" name="テキスト ボックス 67"/>
        <xdr:cNvSpPr txBox="1"/>
      </xdr:nvSpPr>
      <xdr:spPr>
        <a:xfrm>
          <a:off x="4622800" y="263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178,429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94376</xdr:rowOff>
    </xdr:from>
    <xdr:to>
      <xdr:col>3</xdr:col>
      <xdr:colOff>955675</xdr:colOff>
      <xdr:row>17</xdr:row>
      <xdr:rowOff>24526</xdr:rowOff>
    </xdr:to>
    <xdr:sp macro="" textlink="">
      <xdr:nvSpPr>
        <xdr:cNvPr id="69" name="円/楕円 68"/>
        <xdr:cNvSpPr/>
      </xdr:nvSpPr>
      <xdr:spPr bwMode="auto">
        <a:xfrm>
          <a:off x="4254500" y="288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34703</xdr:rowOff>
    </xdr:from>
    <xdr:ext cx="762000" cy="259045"/>
    <xdr:sp macro="" textlink="">
      <xdr:nvSpPr>
        <xdr:cNvPr id="70" name="テキスト ボックス 69"/>
        <xdr:cNvSpPr txBox="1"/>
      </xdr:nvSpPr>
      <xdr:spPr>
        <a:xfrm>
          <a:off x="3924300" y="265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78597</xdr:rowOff>
    </xdr:from>
    <xdr:to>
      <xdr:col>3</xdr:col>
      <xdr:colOff>257175</xdr:colOff>
      <xdr:row>17</xdr:row>
      <xdr:rowOff>8747</xdr:rowOff>
    </xdr:to>
    <xdr:sp macro="" textlink="">
      <xdr:nvSpPr>
        <xdr:cNvPr id="71" name="円/楕円 70"/>
        <xdr:cNvSpPr/>
      </xdr:nvSpPr>
      <xdr:spPr bwMode="auto">
        <a:xfrm>
          <a:off x="3556000" y="286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18924</xdr:rowOff>
    </xdr:from>
    <xdr:ext cx="762000" cy="259045"/>
    <xdr:sp macro="" textlink="">
      <xdr:nvSpPr>
        <xdr:cNvPr id="72" name="テキスト ボックス 71"/>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119367</xdr:rowOff>
    </xdr:from>
    <xdr:to>
      <xdr:col>2</xdr:col>
      <xdr:colOff>692150</xdr:colOff>
      <xdr:row>17</xdr:row>
      <xdr:rowOff>49517</xdr:rowOff>
    </xdr:to>
    <xdr:sp macro="" textlink="">
      <xdr:nvSpPr>
        <xdr:cNvPr id="73" name="円/楕円 72"/>
        <xdr:cNvSpPr/>
      </xdr:nvSpPr>
      <xdr:spPr bwMode="auto">
        <a:xfrm>
          <a:off x="2857500" y="291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59694</xdr:rowOff>
    </xdr:from>
    <xdr:ext cx="762000" cy="259045"/>
    <xdr:sp macro="" textlink="">
      <xdr:nvSpPr>
        <xdr:cNvPr id="74" name="テキスト ボックス 73"/>
        <xdr:cNvSpPr txBox="1"/>
      </xdr:nvSpPr>
      <xdr:spPr>
        <a:xfrm>
          <a:off x="2527300" y="267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40665</xdr:rowOff>
    </xdr:from>
    <xdr:to>
      <xdr:col>4</xdr:col>
      <xdr:colOff>1117600</xdr:colOff>
      <xdr:row>34</xdr:row>
      <xdr:rowOff>64681</xdr:rowOff>
    </xdr:to>
    <xdr:cxnSp macro="">
      <xdr:nvCxnSpPr>
        <xdr:cNvPr id="107" name="直線コネクタ 106"/>
        <xdr:cNvCxnSpPr/>
      </xdr:nvCxnSpPr>
      <xdr:spPr bwMode="auto">
        <a:xfrm>
          <a:off x="5003800" y="6308115"/>
          <a:ext cx="647700" cy="2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40665</xdr:rowOff>
    </xdr:from>
    <xdr:to>
      <xdr:col>4</xdr:col>
      <xdr:colOff>469900</xdr:colOff>
      <xdr:row>34</xdr:row>
      <xdr:rowOff>41999</xdr:rowOff>
    </xdr:to>
    <xdr:cxnSp macro="">
      <xdr:nvCxnSpPr>
        <xdr:cNvPr id="110" name="直線コネクタ 109"/>
        <xdr:cNvCxnSpPr/>
      </xdr:nvCxnSpPr>
      <xdr:spPr bwMode="auto">
        <a:xfrm flipV="1">
          <a:off x="4305300" y="6308115"/>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13716</xdr:rowOff>
    </xdr:from>
    <xdr:to>
      <xdr:col>3</xdr:col>
      <xdr:colOff>904875</xdr:colOff>
      <xdr:row>34</xdr:row>
      <xdr:rowOff>41999</xdr:rowOff>
    </xdr:to>
    <xdr:cxnSp macro="">
      <xdr:nvCxnSpPr>
        <xdr:cNvPr id="113" name="直線コネクタ 112"/>
        <xdr:cNvCxnSpPr/>
      </xdr:nvCxnSpPr>
      <xdr:spPr bwMode="auto">
        <a:xfrm>
          <a:off x="3606800" y="6281166"/>
          <a:ext cx="698500" cy="2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13716</xdr:rowOff>
    </xdr:from>
    <xdr:to>
      <xdr:col>3</xdr:col>
      <xdr:colOff>206375</xdr:colOff>
      <xdr:row>34</xdr:row>
      <xdr:rowOff>94386</xdr:rowOff>
    </xdr:to>
    <xdr:cxnSp macro="">
      <xdr:nvCxnSpPr>
        <xdr:cNvPr id="116" name="直線コネクタ 115"/>
        <xdr:cNvCxnSpPr/>
      </xdr:nvCxnSpPr>
      <xdr:spPr bwMode="auto">
        <a:xfrm flipV="1">
          <a:off x="2908300" y="6281166"/>
          <a:ext cx="698500" cy="8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13881</xdr:rowOff>
    </xdr:from>
    <xdr:to>
      <xdr:col>5</xdr:col>
      <xdr:colOff>34925</xdr:colOff>
      <xdr:row>34</xdr:row>
      <xdr:rowOff>115481</xdr:rowOff>
    </xdr:to>
    <xdr:sp macro="" textlink="">
      <xdr:nvSpPr>
        <xdr:cNvPr id="126" name="円/楕円 125"/>
        <xdr:cNvSpPr/>
      </xdr:nvSpPr>
      <xdr:spPr bwMode="auto">
        <a:xfrm>
          <a:off x="5600700" y="628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201858</xdr:rowOff>
    </xdr:from>
    <xdr:ext cx="762000" cy="259045"/>
    <xdr:sp macro="" textlink="">
      <xdr:nvSpPr>
        <xdr:cNvPr id="127" name="人口1人当たり決算額の推移該当値テキスト445"/>
        <xdr:cNvSpPr txBox="1"/>
      </xdr:nvSpPr>
      <xdr:spPr>
        <a:xfrm>
          <a:off x="5740400" y="612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332765</xdr:rowOff>
    </xdr:from>
    <xdr:to>
      <xdr:col>4</xdr:col>
      <xdr:colOff>520700</xdr:colOff>
      <xdr:row>34</xdr:row>
      <xdr:rowOff>91465</xdr:rowOff>
    </xdr:to>
    <xdr:sp macro="" textlink="">
      <xdr:nvSpPr>
        <xdr:cNvPr id="128" name="円/楕円 127"/>
        <xdr:cNvSpPr/>
      </xdr:nvSpPr>
      <xdr:spPr bwMode="auto">
        <a:xfrm>
          <a:off x="4953000" y="625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101642</xdr:rowOff>
    </xdr:from>
    <xdr:ext cx="736600" cy="259045"/>
    <xdr:sp macro="" textlink="">
      <xdr:nvSpPr>
        <xdr:cNvPr id="129" name="テキスト ボックス 128"/>
        <xdr:cNvSpPr txBox="1"/>
      </xdr:nvSpPr>
      <xdr:spPr>
        <a:xfrm>
          <a:off x="4622800" y="602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68,298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334099</xdr:rowOff>
    </xdr:from>
    <xdr:to>
      <xdr:col>3</xdr:col>
      <xdr:colOff>955675</xdr:colOff>
      <xdr:row>34</xdr:row>
      <xdr:rowOff>92799</xdr:rowOff>
    </xdr:to>
    <xdr:sp macro="" textlink="">
      <xdr:nvSpPr>
        <xdr:cNvPr id="130" name="円/楕円 129"/>
        <xdr:cNvSpPr/>
      </xdr:nvSpPr>
      <xdr:spPr bwMode="auto">
        <a:xfrm>
          <a:off x="4254500" y="625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102976</xdr:rowOff>
    </xdr:from>
    <xdr:ext cx="762000" cy="259045"/>
    <xdr:sp macro="" textlink="">
      <xdr:nvSpPr>
        <xdr:cNvPr id="131" name="テキスト ボックス 130"/>
        <xdr:cNvSpPr txBox="1"/>
      </xdr:nvSpPr>
      <xdr:spPr>
        <a:xfrm>
          <a:off x="3924300" y="602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68,193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305816</xdr:rowOff>
    </xdr:from>
    <xdr:to>
      <xdr:col>3</xdr:col>
      <xdr:colOff>257175</xdr:colOff>
      <xdr:row>34</xdr:row>
      <xdr:rowOff>64516</xdr:rowOff>
    </xdr:to>
    <xdr:sp macro="" textlink="">
      <xdr:nvSpPr>
        <xdr:cNvPr id="132" name="円/楕円 131"/>
        <xdr:cNvSpPr/>
      </xdr:nvSpPr>
      <xdr:spPr bwMode="auto">
        <a:xfrm>
          <a:off x="3556000" y="623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74693</xdr:rowOff>
    </xdr:from>
    <xdr:ext cx="762000" cy="259045"/>
    <xdr:sp macro="" textlink="">
      <xdr:nvSpPr>
        <xdr:cNvPr id="133" name="テキスト ボックス 132"/>
        <xdr:cNvSpPr txBox="1"/>
      </xdr:nvSpPr>
      <xdr:spPr>
        <a:xfrm>
          <a:off x="3225800" y="599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43586</xdr:rowOff>
    </xdr:from>
    <xdr:to>
      <xdr:col>2</xdr:col>
      <xdr:colOff>692150</xdr:colOff>
      <xdr:row>34</xdr:row>
      <xdr:rowOff>145186</xdr:rowOff>
    </xdr:to>
    <xdr:sp macro="" textlink="">
      <xdr:nvSpPr>
        <xdr:cNvPr id="134" name="円/楕円 133"/>
        <xdr:cNvSpPr/>
      </xdr:nvSpPr>
      <xdr:spPr bwMode="auto">
        <a:xfrm>
          <a:off x="2857500" y="631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155363</xdr:rowOff>
    </xdr:from>
    <xdr:ext cx="762000" cy="259045"/>
    <xdr:sp macro="" textlink="">
      <xdr:nvSpPr>
        <xdr:cNvPr id="135" name="テキスト ボックス 134"/>
        <xdr:cNvSpPr txBox="1"/>
      </xdr:nvSpPr>
      <xdr:spPr>
        <a:xfrm>
          <a:off x="2527300" y="60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実質収支比率は前年度より減少しているが，実質単年度収支は前年度より改善されている。しかし，依然として赤字であることから，今後も事務事業の見直しや民間委託の推進等による歳出抑制と，町税等の歳入確保対策に取り組む。また，財政状況は今後更に厳しくなることが予想されることから，標準財政規模に対する財政調整基金残高の割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％を目標とする。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ともに赤字は発生していないが，黒字額は年々減少しており，特に一般会計及び水道会計の減少額が大きくなっている。特別会計への繰出金が増加傾向にあり，公債費も高い状況であることから，黒字額が減少しているものと考えられる。今後，公共下水道・農業集落排水事業特別会計において，既存施設の機能強化事業が実施される予定であり，多額の費用を要することから，一般会計からの繰出金の増加が懸念される。公共下水道事業会計においては，法適用化の検討や経営戦略の策定など，経営健全化に取り組むとともに，一般会計においても，町税の徴収強化と使用料等の見直しによる収入確保策に取り組み，財政健全化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元利償還金及び公営企業債の元利償還金に対する繰入金が増加しているが，地方交付税に算入される公債費等が増加していることから，実質公債費比率はほぼ横ばいである。過去の大型事業の元利償還が平成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年度にピークを迎えることや，平成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年度に実施した公営住宅建て替え事業の元利償還が順次開始されることから，今後は新規の地方債発行の抑制に努め，平成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年度から本格的に実施する新庁舎建設事業に向け財源確保と実質公債費比率の抑制を図り，財政健全化に取り組む。</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地方債残高等が減少し，充当可能基金が増加したことから，将来負担比率は前年度より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低下した。しかし，依然として類似団体平均と比較して高い状況であることから，今後も継続して財政健全化に取り組む。特に，将来負担比率の改善に向けては，新規地方債の抑制と基金積立に重点を置く。新規地方債の抑制については，普通建設事業の見直しや優先順位付けを行い，基金積立については，経常経費の削減や自主財源の確保に取り組み，実質収支の改善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7084787</v>
      </c>
      <c r="BO4" s="349"/>
      <c r="BP4" s="349"/>
      <c r="BQ4" s="349"/>
      <c r="BR4" s="349"/>
      <c r="BS4" s="349"/>
      <c r="BT4" s="349"/>
      <c r="BU4" s="350"/>
      <c r="BV4" s="348">
        <v>7501449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6939712</v>
      </c>
      <c r="BO5" s="386"/>
      <c r="BP5" s="386"/>
      <c r="BQ5" s="386"/>
      <c r="BR5" s="386"/>
      <c r="BS5" s="386"/>
      <c r="BT5" s="386"/>
      <c r="BU5" s="387"/>
      <c r="BV5" s="385">
        <v>7326853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v>
      </c>
      <c r="CU5" s="383"/>
      <c r="CV5" s="383"/>
      <c r="CW5" s="383"/>
      <c r="CX5" s="383"/>
      <c r="CY5" s="383"/>
      <c r="CZ5" s="383"/>
      <c r="DA5" s="384"/>
      <c r="DB5" s="382">
        <v>97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145075</v>
      </c>
      <c r="BO6" s="386"/>
      <c r="BP6" s="386"/>
      <c r="BQ6" s="386"/>
      <c r="BR6" s="386"/>
      <c r="BS6" s="386"/>
      <c r="BT6" s="386"/>
      <c r="BU6" s="387"/>
      <c r="BV6" s="385">
        <v>174596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102.3</v>
      </c>
      <c r="CU6" s="423"/>
      <c r="CV6" s="423"/>
      <c r="CW6" s="423"/>
      <c r="CX6" s="423"/>
      <c r="CY6" s="423"/>
      <c r="CZ6" s="423"/>
      <c r="DA6" s="424"/>
      <c r="DB6" s="422">
        <v>102.2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14226</v>
      </c>
      <c r="BO7" s="386"/>
      <c r="BP7" s="386"/>
      <c r="BQ7" s="386"/>
      <c r="BR7" s="386"/>
      <c r="BS7" s="386"/>
      <c r="BT7" s="386"/>
      <c r="BU7" s="387"/>
      <c r="BV7" s="385">
        <v>751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3837537</v>
      </c>
      <c r="CU7" s="386"/>
      <c r="CV7" s="386"/>
      <c r="CW7" s="386"/>
      <c r="CX7" s="386"/>
      <c r="CY7" s="386"/>
      <c r="CZ7" s="386"/>
      <c r="DA7" s="387"/>
      <c r="DB7" s="385">
        <v>3800279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130849</v>
      </c>
      <c r="BO8" s="386"/>
      <c r="BP8" s="386"/>
      <c r="BQ8" s="386"/>
      <c r="BR8" s="386"/>
      <c r="BS8" s="386"/>
      <c r="BT8" s="386"/>
      <c r="BU8" s="387"/>
      <c r="BV8" s="385">
        <v>173845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7114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-42996</v>
      </c>
      <c r="BO9" s="386"/>
      <c r="BP9" s="386"/>
      <c r="BQ9" s="386"/>
      <c r="BR9" s="386"/>
      <c r="BS9" s="386"/>
      <c r="BT9" s="386"/>
      <c r="BU9" s="387"/>
      <c r="BV9" s="385">
        <v>-1223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23.1</v>
      </c>
      <c r="CU9" s="383"/>
      <c r="CV9" s="383"/>
      <c r="CW9" s="383"/>
      <c r="CX9" s="383"/>
      <c r="CY9" s="383"/>
      <c r="CZ9" s="383"/>
      <c r="DA9" s="384"/>
      <c r="DB9" s="382">
        <v>22.5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7436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379000</v>
      </c>
      <c r="BO10" s="386"/>
      <c r="BP10" s="386"/>
      <c r="BQ10" s="386"/>
      <c r="BR10" s="386"/>
      <c r="BS10" s="386"/>
      <c r="BT10" s="386"/>
      <c r="BU10" s="387"/>
      <c r="BV10" s="385">
        <v>285000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7011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368000</v>
      </c>
      <c r="BO12" s="386"/>
      <c r="BP12" s="386"/>
      <c r="BQ12" s="386"/>
      <c r="BR12" s="386"/>
      <c r="BS12" s="386"/>
      <c r="BT12" s="386"/>
      <c r="BU12" s="387"/>
      <c r="BV12" s="385">
        <v>380000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6915</v>
      </c>
      <c r="S13" s="467"/>
      <c r="T13" s="467"/>
      <c r="U13" s="467"/>
      <c r="V13" s="468"/>
      <c r="W13" s="401" t="s">
        <v>122</v>
      </c>
      <c r="X13" s="402"/>
      <c r="Y13" s="402"/>
      <c r="Z13" s="402"/>
      <c r="AA13" s="402"/>
      <c r="AB13" s="392"/>
      <c r="AC13" s="436">
        <v>1258</v>
      </c>
      <c r="AD13" s="437"/>
      <c r="AE13" s="437"/>
      <c r="AF13" s="437"/>
      <c r="AG13" s="476"/>
      <c r="AH13" s="436">
        <v>1391</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-31996</v>
      </c>
      <c r="BO13" s="386"/>
      <c r="BP13" s="386"/>
      <c r="BQ13" s="386"/>
      <c r="BR13" s="386"/>
      <c r="BS13" s="386"/>
      <c r="BT13" s="386"/>
      <c r="BU13" s="387"/>
      <c r="BV13" s="385">
        <v>-96223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16.600000000000001</v>
      </c>
      <c r="CU13" s="383"/>
      <c r="CV13" s="383"/>
      <c r="CW13" s="383"/>
      <c r="CX13" s="383"/>
      <c r="CY13" s="383"/>
      <c r="CZ13" s="383"/>
      <c r="DA13" s="384"/>
      <c r="DB13" s="382">
        <v>16.7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7075</v>
      </c>
      <c r="S14" s="467"/>
      <c r="T14" s="467"/>
      <c r="U14" s="467"/>
      <c r="V14" s="468"/>
      <c r="W14" s="375"/>
      <c r="X14" s="376"/>
      <c r="Y14" s="376"/>
      <c r="Z14" s="376"/>
      <c r="AA14" s="376"/>
      <c r="AB14" s="365"/>
      <c r="AC14" s="469">
        <v>34.799999999999997</v>
      </c>
      <c r="AD14" s="470"/>
      <c r="AE14" s="470"/>
      <c r="AF14" s="470"/>
      <c r="AG14" s="471"/>
      <c r="AH14" s="469">
        <v>35.6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141.69999999999999</v>
      </c>
      <c r="CU14" s="481"/>
      <c r="CV14" s="481"/>
      <c r="CW14" s="481"/>
      <c r="CX14" s="481"/>
      <c r="CY14" s="481"/>
      <c r="CZ14" s="481"/>
      <c r="DA14" s="482"/>
      <c r="DB14" s="480">
        <v>143.4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6965</v>
      </c>
      <c r="S15" s="467"/>
      <c r="T15" s="467"/>
      <c r="U15" s="467"/>
      <c r="V15" s="468"/>
      <c r="W15" s="401" t="s">
        <v>128</v>
      </c>
      <c r="X15" s="402"/>
      <c r="Y15" s="402"/>
      <c r="Z15" s="402"/>
      <c r="AA15" s="402"/>
      <c r="AB15" s="392"/>
      <c r="AC15" s="436">
        <v>448</v>
      </c>
      <c r="AD15" s="437"/>
      <c r="AE15" s="437"/>
      <c r="AF15" s="437"/>
      <c r="AG15" s="476"/>
      <c r="AH15" s="436">
        <v>573</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600661</v>
      </c>
      <c r="BO15" s="349"/>
      <c r="BP15" s="349"/>
      <c r="BQ15" s="349"/>
      <c r="BR15" s="349"/>
      <c r="BS15" s="349"/>
      <c r="BT15" s="349"/>
      <c r="BU15" s="350"/>
      <c r="BV15" s="348">
        <v>594394</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12.4</v>
      </c>
      <c r="AD16" s="470"/>
      <c r="AE16" s="470"/>
      <c r="AF16" s="470"/>
      <c r="AG16" s="471"/>
      <c r="AH16" s="469">
        <v>14.6</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3485226</v>
      </c>
      <c r="BO16" s="386"/>
      <c r="BP16" s="386"/>
      <c r="BQ16" s="386"/>
      <c r="BR16" s="386"/>
      <c r="BS16" s="386"/>
      <c r="BT16" s="386"/>
      <c r="BU16" s="387"/>
      <c r="BV16" s="385">
        <v>3447639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1909</v>
      </c>
      <c r="AD17" s="437"/>
      <c r="AE17" s="437"/>
      <c r="AF17" s="437"/>
      <c r="AG17" s="476"/>
      <c r="AH17" s="436">
        <v>1948</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754438</v>
      </c>
      <c r="BO17" s="386"/>
      <c r="BP17" s="386"/>
      <c r="BQ17" s="386"/>
      <c r="BR17" s="386"/>
      <c r="BS17" s="386"/>
      <c r="BT17" s="386"/>
      <c r="BU17" s="387"/>
      <c r="BV17" s="385">
        <v>751770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40.39</v>
      </c>
      <c r="M18" s="498"/>
      <c r="N18" s="498"/>
      <c r="O18" s="498"/>
      <c r="P18" s="498"/>
      <c r="Q18" s="498"/>
      <c r="R18" s="499"/>
      <c r="S18" s="499"/>
      <c r="T18" s="499"/>
      <c r="U18" s="499"/>
      <c r="V18" s="500"/>
      <c r="W18" s="403"/>
      <c r="X18" s="404"/>
      <c r="Y18" s="404"/>
      <c r="Z18" s="404"/>
      <c r="AA18" s="404"/>
      <c r="AB18" s="395"/>
      <c r="AC18" s="501">
        <v>52.8</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3735813</v>
      </c>
      <c r="BO18" s="386"/>
      <c r="BP18" s="386"/>
      <c r="BQ18" s="386"/>
      <c r="BR18" s="386"/>
      <c r="BS18" s="386"/>
      <c r="BT18" s="386"/>
      <c r="BU18" s="387"/>
      <c r="BV18" s="385">
        <v>3700022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4899412</v>
      </c>
      <c r="BO19" s="386"/>
      <c r="BP19" s="386"/>
      <c r="BQ19" s="386"/>
      <c r="BR19" s="386"/>
      <c r="BS19" s="386"/>
      <c r="BT19" s="386"/>
      <c r="BU19" s="387"/>
      <c r="BV19" s="385">
        <v>4882892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2909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11128271</v>
      </c>
      <c r="BO23" s="386"/>
      <c r="BP23" s="386"/>
      <c r="BQ23" s="386"/>
      <c r="BR23" s="386"/>
      <c r="BS23" s="386"/>
      <c r="BT23" s="386"/>
      <c r="BU23" s="387"/>
      <c r="BV23" s="385">
        <v>11209612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6849</v>
      </c>
      <c r="R24" s="437"/>
      <c r="S24" s="437"/>
      <c r="T24" s="437"/>
      <c r="U24" s="437"/>
      <c r="V24" s="476"/>
      <c r="W24" s="531"/>
      <c r="X24" s="519"/>
      <c r="Y24" s="520"/>
      <c r="Z24" s="435" t="s">
        <v>152</v>
      </c>
      <c r="AA24" s="415"/>
      <c r="AB24" s="415"/>
      <c r="AC24" s="415"/>
      <c r="AD24" s="415"/>
      <c r="AE24" s="415"/>
      <c r="AF24" s="415"/>
      <c r="AG24" s="416"/>
      <c r="AH24" s="436">
        <v>127</v>
      </c>
      <c r="AI24" s="437"/>
      <c r="AJ24" s="437"/>
      <c r="AK24" s="437"/>
      <c r="AL24" s="476"/>
      <c r="AM24" s="436">
        <v>368808</v>
      </c>
      <c r="AN24" s="437"/>
      <c r="AO24" s="437"/>
      <c r="AP24" s="437"/>
      <c r="AQ24" s="437"/>
      <c r="AR24" s="476"/>
      <c r="AS24" s="436">
        <v>2904</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10293269</v>
      </c>
      <c r="BO24" s="386"/>
      <c r="BP24" s="386"/>
      <c r="BQ24" s="386"/>
      <c r="BR24" s="386"/>
      <c r="BS24" s="386"/>
      <c r="BT24" s="386"/>
      <c r="BU24" s="387"/>
      <c r="BV24" s="385">
        <v>10286922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5400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462809</v>
      </c>
      <c r="BO25" s="349"/>
      <c r="BP25" s="349"/>
      <c r="BQ25" s="349"/>
      <c r="BR25" s="349"/>
      <c r="BS25" s="349"/>
      <c r="BT25" s="349"/>
      <c r="BU25" s="350"/>
      <c r="BV25" s="348">
        <v>176189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5103</v>
      </c>
      <c r="R26" s="437"/>
      <c r="S26" s="437"/>
      <c r="T26" s="437"/>
      <c r="U26" s="437"/>
      <c r="V26" s="476"/>
      <c r="W26" s="531"/>
      <c r="X26" s="519"/>
      <c r="Y26" s="520"/>
      <c r="Z26" s="435" t="s">
        <v>158</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3050</v>
      </c>
      <c r="R27" s="437"/>
      <c r="S27" s="437"/>
      <c r="T27" s="437"/>
      <c r="U27" s="437"/>
      <c r="V27" s="476"/>
      <c r="W27" s="531"/>
      <c r="X27" s="519"/>
      <c r="Y27" s="520"/>
      <c r="Z27" s="435" t="s">
        <v>161</v>
      </c>
      <c r="AA27" s="415"/>
      <c r="AB27" s="415"/>
      <c r="AC27" s="415"/>
      <c r="AD27" s="415"/>
      <c r="AE27" s="415"/>
      <c r="AF27" s="415"/>
      <c r="AG27" s="416"/>
      <c r="AH27" s="436">
        <v>3</v>
      </c>
      <c r="AI27" s="437"/>
      <c r="AJ27" s="437"/>
      <c r="AK27" s="437"/>
      <c r="AL27" s="476"/>
      <c r="AM27" s="436">
        <v>10970</v>
      </c>
      <c r="AN27" s="437"/>
      <c r="AO27" s="437"/>
      <c r="AP27" s="437"/>
      <c r="AQ27" s="437"/>
      <c r="AR27" s="476"/>
      <c r="AS27" s="436">
        <v>3657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111500</v>
      </c>
      <c r="BO27" s="555"/>
      <c r="BP27" s="555"/>
      <c r="BQ27" s="555"/>
      <c r="BR27" s="555"/>
      <c r="BS27" s="555"/>
      <c r="BT27" s="555"/>
      <c r="BU27" s="556"/>
      <c r="BV27" s="554">
        <v>111400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2520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981000</v>
      </c>
      <c r="BO28" s="349"/>
      <c r="BP28" s="349"/>
      <c r="BQ28" s="349"/>
      <c r="BR28" s="349"/>
      <c r="BS28" s="349"/>
      <c r="BT28" s="349"/>
      <c r="BU28" s="350"/>
      <c r="BV28" s="348">
        <v>970000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2290</v>
      </c>
      <c r="R29" s="437"/>
      <c r="S29" s="437"/>
      <c r="T29" s="437"/>
      <c r="U29" s="437"/>
      <c r="V29" s="476"/>
      <c r="W29" s="532"/>
      <c r="X29" s="533"/>
      <c r="Y29" s="534"/>
      <c r="Z29" s="435" t="s">
        <v>168</v>
      </c>
      <c r="AA29" s="415"/>
      <c r="AB29" s="415"/>
      <c r="AC29" s="415"/>
      <c r="AD29" s="415"/>
      <c r="AE29" s="415"/>
      <c r="AF29" s="415"/>
      <c r="AG29" s="416"/>
      <c r="AH29" s="436">
        <v>130</v>
      </c>
      <c r="AI29" s="437"/>
      <c r="AJ29" s="437"/>
      <c r="AK29" s="437"/>
      <c r="AL29" s="476"/>
      <c r="AM29" s="436">
        <v>379778</v>
      </c>
      <c r="AN29" s="437"/>
      <c r="AO29" s="437"/>
      <c r="AP29" s="437"/>
      <c r="AQ29" s="437"/>
      <c r="AR29" s="476"/>
      <c r="AS29" s="436">
        <v>2921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157200</v>
      </c>
      <c r="BO29" s="386"/>
      <c r="BP29" s="386"/>
      <c r="BQ29" s="386"/>
      <c r="BR29" s="386"/>
      <c r="BS29" s="386"/>
      <c r="BT29" s="386"/>
      <c r="BU29" s="387"/>
      <c r="BV29" s="385">
        <v>156200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91.5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868421</v>
      </c>
      <c r="BO30" s="555"/>
      <c r="BP30" s="555"/>
      <c r="BQ30" s="555"/>
      <c r="BR30" s="555"/>
      <c r="BS30" s="555"/>
      <c r="BT30" s="555"/>
      <c r="BU30" s="556"/>
      <c r="BV30" s="554">
        <v>1140700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和泊町国民健康保険特別会計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和泊町水道事業会計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和泊町下水道事業特別会計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南栄糖業</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和泊町奨学資金特別会計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和泊町介護保険特別会計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和泊町農業集落排水事業特別会計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沖永良部衛生管理組合（一般）</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沖永良部農業開発組合</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和泊町後期高齢者医療特別会計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沖永良部衛生管理組合（と畜）</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えらぶ海洋企画</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沖永良部与論地区広域事務組合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奄美群島広域事務組合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鹿児島県後期高齢者医療広域連合（一般）</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鹿児島県後期高齢者医療広域連合（特別）</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沖永良部バス企業団</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583877</v>
      </c>
      <c r="S5" s="583"/>
      <c r="T5" s="583"/>
      <c r="U5" s="583"/>
      <c r="V5" s="583"/>
      <c r="W5" s="583"/>
      <c r="X5" s="583"/>
      <c r="Y5" s="584"/>
      <c r="Z5" s="585">
        <v>8.1999999999999993</v>
      </c>
      <c r="AA5" s="585"/>
      <c r="AB5" s="585"/>
      <c r="AC5" s="585"/>
      <c r="AD5" s="586">
        <v>583877</v>
      </c>
      <c r="AE5" s="586"/>
      <c r="AF5" s="586"/>
      <c r="AG5" s="586"/>
      <c r="AH5" s="586"/>
      <c r="AI5" s="586"/>
      <c r="AJ5" s="586"/>
      <c r="AK5" s="586"/>
      <c r="AL5" s="587">
        <v>16</v>
      </c>
      <c r="AM5" s="588"/>
      <c r="AN5" s="588"/>
      <c r="AO5" s="589"/>
      <c r="AP5" s="579" t="s">
        <v>206</v>
      </c>
      <c r="AQ5" s="580"/>
      <c r="AR5" s="580"/>
      <c r="AS5" s="580"/>
      <c r="AT5" s="580"/>
      <c r="AU5" s="580"/>
      <c r="AV5" s="580"/>
      <c r="AW5" s="580"/>
      <c r="AX5" s="580"/>
      <c r="AY5" s="580"/>
      <c r="AZ5" s="580"/>
      <c r="BA5" s="580"/>
      <c r="BB5" s="580"/>
      <c r="BC5" s="580"/>
      <c r="BD5" s="580"/>
      <c r="BE5" s="580"/>
      <c r="BF5" s="581"/>
      <c r="BG5" s="593">
        <v>583877</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75267</v>
      </c>
      <c r="S6" s="594"/>
      <c r="T6" s="594"/>
      <c r="U6" s="594"/>
      <c r="V6" s="594"/>
      <c r="W6" s="594"/>
      <c r="X6" s="594"/>
      <c r="Y6" s="595"/>
      <c r="Z6" s="596">
        <v>1.1000000000000001</v>
      </c>
      <c r="AA6" s="596"/>
      <c r="AB6" s="596"/>
      <c r="AC6" s="596"/>
      <c r="AD6" s="597">
        <v>75267</v>
      </c>
      <c r="AE6" s="597"/>
      <c r="AF6" s="597"/>
      <c r="AG6" s="597"/>
      <c r="AH6" s="597"/>
      <c r="AI6" s="597"/>
      <c r="AJ6" s="597"/>
      <c r="AK6" s="597"/>
      <c r="AL6" s="598">
        <v>2.1</v>
      </c>
      <c r="AM6" s="599"/>
      <c r="AN6" s="599"/>
      <c r="AO6" s="600"/>
      <c r="AP6" s="590" t="s">
        <v>212</v>
      </c>
      <c r="AQ6" s="591"/>
      <c r="AR6" s="591"/>
      <c r="AS6" s="591"/>
      <c r="AT6" s="591"/>
      <c r="AU6" s="591"/>
      <c r="AV6" s="591"/>
      <c r="AW6" s="591"/>
      <c r="AX6" s="591"/>
      <c r="AY6" s="591"/>
      <c r="AZ6" s="591"/>
      <c r="BA6" s="591"/>
      <c r="BB6" s="591"/>
      <c r="BC6" s="591"/>
      <c r="BD6" s="591"/>
      <c r="BE6" s="591"/>
      <c r="BF6" s="592"/>
      <c r="BG6" s="593">
        <v>583877</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86205</v>
      </c>
      <c r="CS6" s="594"/>
      <c r="CT6" s="594"/>
      <c r="CU6" s="594"/>
      <c r="CV6" s="594"/>
      <c r="CW6" s="594"/>
      <c r="CX6" s="594"/>
      <c r="CY6" s="595"/>
      <c r="CZ6" s="596">
        <v>1.2</v>
      </c>
      <c r="DA6" s="596"/>
      <c r="DB6" s="596"/>
      <c r="DC6" s="596"/>
      <c r="DD6" s="602" t="s">
        <v>207</v>
      </c>
      <c r="DE6" s="594"/>
      <c r="DF6" s="594"/>
      <c r="DG6" s="594"/>
      <c r="DH6" s="594"/>
      <c r="DI6" s="594"/>
      <c r="DJ6" s="594"/>
      <c r="DK6" s="594"/>
      <c r="DL6" s="594"/>
      <c r="DM6" s="594"/>
      <c r="DN6" s="594"/>
      <c r="DO6" s="594"/>
      <c r="DP6" s="595"/>
      <c r="DQ6" s="602">
        <v>86205</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877</v>
      </c>
      <c r="S7" s="594"/>
      <c r="T7" s="594"/>
      <c r="U7" s="594"/>
      <c r="V7" s="594"/>
      <c r="W7" s="594"/>
      <c r="X7" s="594"/>
      <c r="Y7" s="595"/>
      <c r="Z7" s="596">
        <v>0</v>
      </c>
      <c r="AA7" s="596"/>
      <c r="AB7" s="596"/>
      <c r="AC7" s="596"/>
      <c r="AD7" s="597">
        <v>877</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204766</v>
      </c>
      <c r="BH7" s="594"/>
      <c r="BI7" s="594"/>
      <c r="BJ7" s="594"/>
      <c r="BK7" s="594"/>
      <c r="BL7" s="594"/>
      <c r="BM7" s="594"/>
      <c r="BN7" s="595"/>
      <c r="BO7" s="596">
        <v>35.1</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1057805</v>
      </c>
      <c r="CS7" s="594"/>
      <c r="CT7" s="594"/>
      <c r="CU7" s="594"/>
      <c r="CV7" s="594"/>
      <c r="CW7" s="594"/>
      <c r="CX7" s="594"/>
      <c r="CY7" s="595"/>
      <c r="CZ7" s="596">
        <v>15.2</v>
      </c>
      <c r="DA7" s="596"/>
      <c r="DB7" s="596"/>
      <c r="DC7" s="596"/>
      <c r="DD7" s="602">
        <v>29135</v>
      </c>
      <c r="DE7" s="594"/>
      <c r="DF7" s="594"/>
      <c r="DG7" s="594"/>
      <c r="DH7" s="594"/>
      <c r="DI7" s="594"/>
      <c r="DJ7" s="594"/>
      <c r="DK7" s="594"/>
      <c r="DL7" s="594"/>
      <c r="DM7" s="594"/>
      <c r="DN7" s="594"/>
      <c r="DO7" s="594"/>
      <c r="DP7" s="595"/>
      <c r="DQ7" s="602">
        <v>862353</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2498</v>
      </c>
      <c r="S8" s="594"/>
      <c r="T8" s="594"/>
      <c r="U8" s="594"/>
      <c r="V8" s="594"/>
      <c r="W8" s="594"/>
      <c r="X8" s="594"/>
      <c r="Y8" s="595"/>
      <c r="Z8" s="596">
        <v>0</v>
      </c>
      <c r="AA8" s="596"/>
      <c r="AB8" s="596"/>
      <c r="AC8" s="596"/>
      <c r="AD8" s="597">
        <v>2498</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8397</v>
      </c>
      <c r="BH8" s="594"/>
      <c r="BI8" s="594"/>
      <c r="BJ8" s="594"/>
      <c r="BK8" s="594"/>
      <c r="BL8" s="594"/>
      <c r="BM8" s="594"/>
      <c r="BN8" s="595"/>
      <c r="BO8" s="596">
        <v>1.4</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1232545</v>
      </c>
      <c r="CS8" s="594"/>
      <c r="CT8" s="594"/>
      <c r="CU8" s="594"/>
      <c r="CV8" s="594"/>
      <c r="CW8" s="594"/>
      <c r="CX8" s="594"/>
      <c r="CY8" s="595"/>
      <c r="CZ8" s="596">
        <v>17.8</v>
      </c>
      <c r="DA8" s="596"/>
      <c r="DB8" s="596"/>
      <c r="DC8" s="596"/>
      <c r="DD8" s="602" t="s">
        <v>207</v>
      </c>
      <c r="DE8" s="594"/>
      <c r="DF8" s="594"/>
      <c r="DG8" s="594"/>
      <c r="DH8" s="594"/>
      <c r="DI8" s="594"/>
      <c r="DJ8" s="594"/>
      <c r="DK8" s="594"/>
      <c r="DL8" s="594"/>
      <c r="DM8" s="594"/>
      <c r="DN8" s="594"/>
      <c r="DO8" s="594"/>
      <c r="DP8" s="595"/>
      <c r="DQ8" s="602">
        <v>789065</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1701</v>
      </c>
      <c r="S9" s="594"/>
      <c r="T9" s="594"/>
      <c r="U9" s="594"/>
      <c r="V9" s="594"/>
      <c r="W9" s="594"/>
      <c r="X9" s="594"/>
      <c r="Y9" s="595"/>
      <c r="Z9" s="596">
        <v>0</v>
      </c>
      <c r="AA9" s="596"/>
      <c r="AB9" s="596"/>
      <c r="AC9" s="596"/>
      <c r="AD9" s="597">
        <v>1701</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172029</v>
      </c>
      <c r="BH9" s="594"/>
      <c r="BI9" s="594"/>
      <c r="BJ9" s="594"/>
      <c r="BK9" s="594"/>
      <c r="BL9" s="594"/>
      <c r="BM9" s="594"/>
      <c r="BN9" s="595"/>
      <c r="BO9" s="596">
        <v>29.5</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403687</v>
      </c>
      <c r="CS9" s="594"/>
      <c r="CT9" s="594"/>
      <c r="CU9" s="594"/>
      <c r="CV9" s="594"/>
      <c r="CW9" s="594"/>
      <c r="CX9" s="594"/>
      <c r="CY9" s="595"/>
      <c r="CZ9" s="596">
        <v>5.8</v>
      </c>
      <c r="DA9" s="596"/>
      <c r="DB9" s="596"/>
      <c r="DC9" s="596"/>
      <c r="DD9" s="602">
        <v>28224</v>
      </c>
      <c r="DE9" s="594"/>
      <c r="DF9" s="594"/>
      <c r="DG9" s="594"/>
      <c r="DH9" s="594"/>
      <c r="DI9" s="594"/>
      <c r="DJ9" s="594"/>
      <c r="DK9" s="594"/>
      <c r="DL9" s="594"/>
      <c r="DM9" s="594"/>
      <c r="DN9" s="594"/>
      <c r="DO9" s="594"/>
      <c r="DP9" s="595"/>
      <c r="DQ9" s="602">
        <v>388565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72723</v>
      </c>
      <c r="S10" s="594"/>
      <c r="T10" s="594"/>
      <c r="U10" s="594"/>
      <c r="V10" s="594"/>
      <c r="W10" s="594"/>
      <c r="X10" s="594"/>
      <c r="Y10" s="595"/>
      <c r="Z10" s="596">
        <v>1</v>
      </c>
      <c r="AA10" s="596"/>
      <c r="AB10" s="596"/>
      <c r="AC10" s="596"/>
      <c r="AD10" s="597">
        <v>72723</v>
      </c>
      <c r="AE10" s="597"/>
      <c r="AF10" s="597"/>
      <c r="AG10" s="597"/>
      <c r="AH10" s="597"/>
      <c r="AI10" s="597"/>
      <c r="AJ10" s="597"/>
      <c r="AK10" s="597"/>
      <c r="AL10" s="598">
        <v>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14742</v>
      </c>
      <c r="BH10" s="594"/>
      <c r="BI10" s="594"/>
      <c r="BJ10" s="594"/>
      <c r="BK10" s="594"/>
      <c r="BL10" s="594"/>
      <c r="BM10" s="594"/>
      <c r="BN10" s="595"/>
      <c r="BO10" s="596">
        <v>2.5</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13121</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13121</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9598</v>
      </c>
      <c r="BH11" s="594"/>
      <c r="BI11" s="594"/>
      <c r="BJ11" s="594"/>
      <c r="BK11" s="594"/>
      <c r="BL11" s="594"/>
      <c r="BM11" s="594"/>
      <c r="BN11" s="595"/>
      <c r="BO11" s="596">
        <v>1.6</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803796</v>
      </c>
      <c r="CS11" s="594"/>
      <c r="CT11" s="594"/>
      <c r="CU11" s="594"/>
      <c r="CV11" s="594"/>
      <c r="CW11" s="594"/>
      <c r="CX11" s="594"/>
      <c r="CY11" s="595"/>
      <c r="CZ11" s="596">
        <v>11.6</v>
      </c>
      <c r="DA11" s="596"/>
      <c r="DB11" s="596"/>
      <c r="DC11" s="596"/>
      <c r="DD11" s="602">
        <v>208652</v>
      </c>
      <c r="DE11" s="594"/>
      <c r="DF11" s="594"/>
      <c r="DG11" s="594"/>
      <c r="DH11" s="594"/>
      <c r="DI11" s="594"/>
      <c r="DJ11" s="594"/>
      <c r="DK11" s="594"/>
      <c r="DL11" s="594"/>
      <c r="DM11" s="594"/>
      <c r="DN11" s="594"/>
      <c r="DO11" s="594"/>
      <c r="DP11" s="595"/>
      <c r="DQ11" s="602">
        <v>453740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285111</v>
      </c>
      <c r="BH12" s="594"/>
      <c r="BI12" s="594"/>
      <c r="BJ12" s="594"/>
      <c r="BK12" s="594"/>
      <c r="BL12" s="594"/>
      <c r="BM12" s="594"/>
      <c r="BN12" s="595"/>
      <c r="BO12" s="596">
        <v>48.8</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48444</v>
      </c>
      <c r="CS12" s="594"/>
      <c r="CT12" s="594"/>
      <c r="CU12" s="594"/>
      <c r="CV12" s="594"/>
      <c r="CW12" s="594"/>
      <c r="CX12" s="594"/>
      <c r="CY12" s="595"/>
      <c r="CZ12" s="596">
        <v>0.7</v>
      </c>
      <c r="DA12" s="596"/>
      <c r="DB12" s="596"/>
      <c r="DC12" s="596"/>
      <c r="DD12" s="602">
        <v>9981</v>
      </c>
      <c r="DE12" s="594"/>
      <c r="DF12" s="594"/>
      <c r="DG12" s="594"/>
      <c r="DH12" s="594"/>
      <c r="DI12" s="594"/>
      <c r="DJ12" s="594"/>
      <c r="DK12" s="594"/>
      <c r="DL12" s="594"/>
      <c r="DM12" s="594"/>
      <c r="DN12" s="594"/>
      <c r="DO12" s="594"/>
      <c r="DP12" s="595"/>
      <c r="DQ12" s="602">
        <v>34335</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5015</v>
      </c>
      <c r="S13" s="594"/>
      <c r="T13" s="594"/>
      <c r="U13" s="594"/>
      <c r="V13" s="594"/>
      <c r="W13" s="594"/>
      <c r="X13" s="594"/>
      <c r="Y13" s="595"/>
      <c r="Z13" s="596">
        <v>0.1</v>
      </c>
      <c r="AA13" s="596"/>
      <c r="AB13" s="596"/>
      <c r="AC13" s="596"/>
      <c r="AD13" s="597">
        <v>5015</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275445</v>
      </c>
      <c r="BH13" s="594"/>
      <c r="BI13" s="594"/>
      <c r="BJ13" s="594"/>
      <c r="BK13" s="594"/>
      <c r="BL13" s="594"/>
      <c r="BM13" s="594"/>
      <c r="BN13" s="595"/>
      <c r="BO13" s="596">
        <v>47.2</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1290091</v>
      </c>
      <c r="CS13" s="594"/>
      <c r="CT13" s="594"/>
      <c r="CU13" s="594"/>
      <c r="CV13" s="594"/>
      <c r="CW13" s="594"/>
      <c r="CX13" s="594"/>
      <c r="CY13" s="595"/>
      <c r="CZ13" s="596">
        <v>18.600000000000001</v>
      </c>
      <c r="DA13" s="596"/>
      <c r="DB13" s="596"/>
      <c r="DC13" s="596"/>
      <c r="DD13" s="602">
        <v>1048067</v>
      </c>
      <c r="DE13" s="594"/>
      <c r="DF13" s="594"/>
      <c r="DG13" s="594"/>
      <c r="DH13" s="594"/>
      <c r="DI13" s="594"/>
      <c r="DJ13" s="594"/>
      <c r="DK13" s="594"/>
      <c r="DL13" s="594"/>
      <c r="DM13" s="594"/>
      <c r="DN13" s="594"/>
      <c r="DO13" s="594"/>
      <c r="DP13" s="595"/>
      <c r="DQ13" s="602">
        <v>298985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22729</v>
      </c>
      <c r="BH14" s="594"/>
      <c r="BI14" s="594"/>
      <c r="BJ14" s="594"/>
      <c r="BK14" s="594"/>
      <c r="BL14" s="594"/>
      <c r="BM14" s="594"/>
      <c r="BN14" s="595"/>
      <c r="BO14" s="596">
        <v>3.9</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309926</v>
      </c>
      <c r="CS14" s="594"/>
      <c r="CT14" s="594"/>
      <c r="CU14" s="594"/>
      <c r="CV14" s="594"/>
      <c r="CW14" s="594"/>
      <c r="CX14" s="594"/>
      <c r="CY14" s="595"/>
      <c r="CZ14" s="596">
        <v>4.5</v>
      </c>
      <c r="DA14" s="596"/>
      <c r="DB14" s="596"/>
      <c r="DC14" s="596"/>
      <c r="DD14" s="602" t="s">
        <v>219</v>
      </c>
      <c r="DE14" s="594"/>
      <c r="DF14" s="594"/>
      <c r="DG14" s="594"/>
      <c r="DH14" s="594"/>
      <c r="DI14" s="594"/>
      <c r="DJ14" s="594"/>
      <c r="DK14" s="594"/>
      <c r="DL14" s="594"/>
      <c r="DM14" s="594"/>
      <c r="DN14" s="594"/>
      <c r="DO14" s="594"/>
      <c r="DP14" s="595"/>
      <c r="DQ14" s="602">
        <v>277926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695</v>
      </c>
      <c r="S15" s="594"/>
      <c r="T15" s="594"/>
      <c r="U15" s="594"/>
      <c r="V15" s="594"/>
      <c r="W15" s="594"/>
      <c r="X15" s="594"/>
      <c r="Y15" s="595"/>
      <c r="Z15" s="596">
        <v>0</v>
      </c>
      <c r="AA15" s="596"/>
      <c r="AB15" s="596"/>
      <c r="AC15" s="596"/>
      <c r="AD15" s="597">
        <v>695</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71271</v>
      </c>
      <c r="BH15" s="594"/>
      <c r="BI15" s="594"/>
      <c r="BJ15" s="594"/>
      <c r="BK15" s="594"/>
      <c r="BL15" s="594"/>
      <c r="BM15" s="594"/>
      <c r="BN15" s="595"/>
      <c r="BO15" s="596">
        <v>12.2</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439542</v>
      </c>
      <c r="CS15" s="594"/>
      <c r="CT15" s="594"/>
      <c r="CU15" s="594"/>
      <c r="CV15" s="594"/>
      <c r="CW15" s="594"/>
      <c r="CX15" s="594"/>
      <c r="CY15" s="595"/>
      <c r="CZ15" s="596">
        <v>6.3</v>
      </c>
      <c r="DA15" s="596"/>
      <c r="DB15" s="596"/>
      <c r="DC15" s="596"/>
      <c r="DD15" s="602">
        <v>45620</v>
      </c>
      <c r="DE15" s="594"/>
      <c r="DF15" s="594"/>
      <c r="DG15" s="594"/>
      <c r="DH15" s="594"/>
      <c r="DI15" s="594"/>
      <c r="DJ15" s="594"/>
      <c r="DK15" s="594"/>
      <c r="DL15" s="594"/>
      <c r="DM15" s="594"/>
      <c r="DN15" s="594"/>
      <c r="DO15" s="594"/>
      <c r="DP15" s="595"/>
      <c r="DQ15" s="602">
        <v>407305</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3049168</v>
      </c>
      <c r="S16" s="594"/>
      <c r="T16" s="594"/>
      <c r="U16" s="594"/>
      <c r="V16" s="594"/>
      <c r="W16" s="594"/>
      <c r="X16" s="594"/>
      <c r="Y16" s="595"/>
      <c r="Z16" s="596">
        <v>43</v>
      </c>
      <c r="AA16" s="596"/>
      <c r="AB16" s="596"/>
      <c r="AC16" s="596"/>
      <c r="AD16" s="597">
        <v>2884565</v>
      </c>
      <c r="AE16" s="597"/>
      <c r="AF16" s="597"/>
      <c r="AG16" s="597"/>
      <c r="AH16" s="597"/>
      <c r="AI16" s="597"/>
      <c r="AJ16" s="597"/>
      <c r="AK16" s="597"/>
      <c r="AL16" s="598">
        <v>79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60561</v>
      </c>
      <c r="CS16" s="594"/>
      <c r="CT16" s="594"/>
      <c r="CU16" s="594"/>
      <c r="CV16" s="594"/>
      <c r="CW16" s="594"/>
      <c r="CX16" s="594"/>
      <c r="CY16" s="595"/>
      <c r="CZ16" s="596">
        <v>0.9</v>
      </c>
      <c r="DA16" s="596"/>
      <c r="DB16" s="596"/>
      <c r="DC16" s="596"/>
      <c r="DD16" s="602" t="s">
        <v>219</v>
      </c>
      <c r="DE16" s="594"/>
      <c r="DF16" s="594"/>
      <c r="DG16" s="594"/>
      <c r="DH16" s="594"/>
      <c r="DI16" s="594"/>
      <c r="DJ16" s="594"/>
      <c r="DK16" s="594"/>
      <c r="DL16" s="594"/>
      <c r="DM16" s="594"/>
      <c r="DN16" s="594"/>
      <c r="DO16" s="594"/>
      <c r="DP16" s="595"/>
      <c r="DQ16" s="602">
        <v>11721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2884565</v>
      </c>
      <c r="S17" s="594"/>
      <c r="T17" s="594"/>
      <c r="U17" s="594"/>
      <c r="V17" s="594"/>
      <c r="W17" s="594"/>
      <c r="X17" s="594"/>
      <c r="Y17" s="595"/>
      <c r="Z17" s="596">
        <v>40.700000000000003</v>
      </c>
      <c r="AA17" s="596"/>
      <c r="AB17" s="596"/>
      <c r="AC17" s="596"/>
      <c r="AD17" s="597">
        <v>2884565</v>
      </c>
      <c r="AE17" s="597"/>
      <c r="AF17" s="597"/>
      <c r="AG17" s="597"/>
      <c r="AH17" s="597"/>
      <c r="AI17" s="597"/>
      <c r="AJ17" s="597"/>
      <c r="AK17" s="597"/>
      <c r="AL17" s="598">
        <v>79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1166049</v>
      </c>
      <c r="CS17" s="594"/>
      <c r="CT17" s="594"/>
      <c r="CU17" s="594"/>
      <c r="CV17" s="594"/>
      <c r="CW17" s="594"/>
      <c r="CX17" s="594"/>
      <c r="CY17" s="595"/>
      <c r="CZ17" s="596">
        <v>16.8</v>
      </c>
      <c r="DA17" s="596"/>
      <c r="DB17" s="596"/>
      <c r="DC17" s="596"/>
      <c r="DD17" s="602" t="s">
        <v>219</v>
      </c>
      <c r="DE17" s="594"/>
      <c r="DF17" s="594"/>
      <c r="DG17" s="594"/>
      <c r="DH17" s="594"/>
      <c r="DI17" s="594"/>
      <c r="DJ17" s="594"/>
      <c r="DK17" s="594"/>
      <c r="DL17" s="594"/>
      <c r="DM17" s="594"/>
      <c r="DN17" s="594"/>
      <c r="DO17" s="594"/>
      <c r="DP17" s="595"/>
      <c r="DQ17" s="602">
        <v>1130933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164603</v>
      </c>
      <c r="S18" s="594"/>
      <c r="T18" s="594"/>
      <c r="U18" s="594"/>
      <c r="V18" s="594"/>
      <c r="W18" s="594"/>
      <c r="X18" s="594"/>
      <c r="Y18" s="595"/>
      <c r="Z18" s="596">
        <v>2.2999999999999998</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27940</v>
      </c>
      <c r="CS18" s="594"/>
      <c r="CT18" s="594"/>
      <c r="CU18" s="594"/>
      <c r="CV18" s="594"/>
      <c r="CW18" s="594"/>
      <c r="CX18" s="594"/>
      <c r="CY18" s="595"/>
      <c r="CZ18" s="596">
        <v>0.4</v>
      </c>
      <c r="DA18" s="596"/>
      <c r="DB18" s="596"/>
      <c r="DC18" s="596"/>
      <c r="DD18" s="602" t="s">
        <v>219</v>
      </c>
      <c r="DE18" s="594"/>
      <c r="DF18" s="594"/>
      <c r="DG18" s="594"/>
      <c r="DH18" s="594"/>
      <c r="DI18" s="594"/>
      <c r="DJ18" s="594"/>
      <c r="DK18" s="594"/>
      <c r="DL18" s="594"/>
      <c r="DM18" s="594"/>
      <c r="DN18" s="594"/>
      <c r="DO18" s="594"/>
      <c r="DP18" s="595"/>
      <c r="DQ18" s="602">
        <v>83</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3791821</v>
      </c>
      <c r="S20" s="594"/>
      <c r="T20" s="594"/>
      <c r="U20" s="594"/>
      <c r="V20" s="594"/>
      <c r="W20" s="594"/>
      <c r="X20" s="594"/>
      <c r="Y20" s="595"/>
      <c r="Z20" s="596">
        <v>53.5</v>
      </c>
      <c r="AA20" s="596"/>
      <c r="AB20" s="596"/>
      <c r="AC20" s="596"/>
      <c r="AD20" s="597">
        <v>3627218</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6939712</v>
      </c>
      <c r="CS20" s="594"/>
      <c r="CT20" s="594"/>
      <c r="CU20" s="594"/>
      <c r="CV20" s="594"/>
      <c r="CW20" s="594"/>
      <c r="CX20" s="594"/>
      <c r="CY20" s="595"/>
      <c r="CZ20" s="596">
        <v>100</v>
      </c>
      <c r="DA20" s="596"/>
      <c r="DB20" s="596"/>
      <c r="DC20" s="596"/>
      <c r="DD20" s="602">
        <v>1369679</v>
      </c>
      <c r="DE20" s="594"/>
      <c r="DF20" s="594"/>
      <c r="DG20" s="594"/>
      <c r="DH20" s="594"/>
      <c r="DI20" s="594"/>
      <c r="DJ20" s="594"/>
      <c r="DK20" s="594"/>
      <c r="DL20" s="594"/>
      <c r="DM20" s="594"/>
      <c r="DN20" s="594"/>
      <c r="DO20" s="594"/>
      <c r="DP20" s="595"/>
      <c r="DQ20" s="602">
        <v>4754337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1441</v>
      </c>
      <c r="S21" s="594"/>
      <c r="T21" s="594"/>
      <c r="U21" s="594"/>
      <c r="V21" s="594"/>
      <c r="W21" s="594"/>
      <c r="X21" s="594"/>
      <c r="Y21" s="595"/>
      <c r="Z21" s="596">
        <v>0</v>
      </c>
      <c r="AA21" s="596"/>
      <c r="AB21" s="596"/>
      <c r="AC21" s="596"/>
      <c r="AD21" s="597">
        <v>1441</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34649</v>
      </c>
      <c r="S22" s="594"/>
      <c r="T22" s="594"/>
      <c r="U22" s="594"/>
      <c r="V22" s="594"/>
      <c r="W22" s="594"/>
      <c r="X22" s="594"/>
      <c r="Y22" s="595"/>
      <c r="Z22" s="596">
        <v>0.5</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154561</v>
      </c>
      <c r="S23" s="594"/>
      <c r="T23" s="594"/>
      <c r="U23" s="594"/>
      <c r="V23" s="594"/>
      <c r="W23" s="594"/>
      <c r="X23" s="594"/>
      <c r="Y23" s="595"/>
      <c r="Z23" s="596">
        <v>2.2000000000000002</v>
      </c>
      <c r="AA23" s="596"/>
      <c r="AB23" s="596"/>
      <c r="AC23" s="596"/>
      <c r="AD23" s="597">
        <v>1342</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11541</v>
      </c>
      <c r="S24" s="594"/>
      <c r="T24" s="594"/>
      <c r="U24" s="594"/>
      <c r="V24" s="594"/>
      <c r="W24" s="594"/>
      <c r="X24" s="594"/>
      <c r="Y24" s="595"/>
      <c r="Z24" s="596">
        <v>0.2</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2678557</v>
      </c>
      <c r="CS24" s="583"/>
      <c r="CT24" s="583"/>
      <c r="CU24" s="583"/>
      <c r="CV24" s="583"/>
      <c r="CW24" s="583"/>
      <c r="CX24" s="583"/>
      <c r="CY24" s="584"/>
      <c r="CZ24" s="620">
        <v>38.6</v>
      </c>
      <c r="DA24" s="621"/>
      <c r="DB24" s="621"/>
      <c r="DC24" s="622"/>
      <c r="DD24" s="619">
        <v>2230950</v>
      </c>
      <c r="DE24" s="583"/>
      <c r="DF24" s="583"/>
      <c r="DG24" s="583"/>
      <c r="DH24" s="583"/>
      <c r="DI24" s="583"/>
      <c r="DJ24" s="583"/>
      <c r="DK24" s="584"/>
      <c r="DL24" s="619">
        <v>2222464</v>
      </c>
      <c r="DM24" s="583"/>
      <c r="DN24" s="583"/>
      <c r="DO24" s="583"/>
      <c r="DP24" s="583"/>
      <c r="DQ24" s="583"/>
      <c r="DR24" s="583"/>
      <c r="DS24" s="583"/>
      <c r="DT24" s="583"/>
      <c r="DU24" s="583"/>
      <c r="DV24" s="584"/>
      <c r="DW24" s="587">
        <v>57.7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664095</v>
      </c>
      <c r="S25" s="594"/>
      <c r="T25" s="594"/>
      <c r="U25" s="594"/>
      <c r="V25" s="594"/>
      <c r="W25" s="594"/>
      <c r="X25" s="594"/>
      <c r="Y25" s="595"/>
      <c r="Z25" s="596">
        <v>9.4</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1007703</v>
      </c>
      <c r="CS25" s="625"/>
      <c r="CT25" s="625"/>
      <c r="CU25" s="625"/>
      <c r="CV25" s="625"/>
      <c r="CW25" s="625"/>
      <c r="CX25" s="625"/>
      <c r="CY25" s="626"/>
      <c r="CZ25" s="627">
        <v>14.5</v>
      </c>
      <c r="DA25" s="628"/>
      <c r="DB25" s="628"/>
      <c r="DC25" s="629"/>
      <c r="DD25" s="602">
        <v>949553</v>
      </c>
      <c r="DE25" s="625"/>
      <c r="DF25" s="625"/>
      <c r="DG25" s="625"/>
      <c r="DH25" s="625"/>
      <c r="DI25" s="625"/>
      <c r="DJ25" s="625"/>
      <c r="DK25" s="626"/>
      <c r="DL25" s="602">
        <v>941507</v>
      </c>
      <c r="DM25" s="625"/>
      <c r="DN25" s="625"/>
      <c r="DO25" s="625"/>
      <c r="DP25" s="625"/>
      <c r="DQ25" s="625"/>
      <c r="DR25" s="625"/>
      <c r="DS25" s="625"/>
      <c r="DT25" s="625"/>
      <c r="DU25" s="625"/>
      <c r="DV25" s="626"/>
      <c r="DW25" s="598">
        <v>24.4</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606169</v>
      </c>
      <c r="CS26" s="594"/>
      <c r="CT26" s="594"/>
      <c r="CU26" s="594"/>
      <c r="CV26" s="594"/>
      <c r="CW26" s="594"/>
      <c r="CX26" s="594"/>
      <c r="CY26" s="595"/>
      <c r="CZ26" s="627">
        <v>8.6999999999999993</v>
      </c>
      <c r="DA26" s="628"/>
      <c r="DB26" s="628"/>
      <c r="DC26" s="629"/>
      <c r="DD26" s="602">
        <v>581290</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457459</v>
      </c>
      <c r="S27" s="594"/>
      <c r="T27" s="594"/>
      <c r="U27" s="594"/>
      <c r="V27" s="594"/>
      <c r="W27" s="594"/>
      <c r="X27" s="594"/>
      <c r="Y27" s="595"/>
      <c r="Z27" s="596">
        <v>6.5</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583877</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504805</v>
      </c>
      <c r="CS27" s="625"/>
      <c r="CT27" s="625"/>
      <c r="CU27" s="625"/>
      <c r="CV27" s="625"/>
      <c r="CW27" s="625"/>
      <c r="CX27" s="625"/>
      <c r="CY27" s="626"/>
      <c r="CZ27" s="627">
        <v>7.3</v>
      </c>
      <c r="DA27" s="628"/>
      <c r="DB27" s="628"/>
      <c r="DC27" s="629"/>
      <c r="DD27" s="602">
        <v>150464</v>
      </c>
      <c r="DE27" s="625"/>
      <c r="DF27" s="625"/>
      <c r="DG27" s="625"/>
      <c r="DH27" s="625"/>
      <c r="DI27" s="625"/>
      <c r="DJ27" s="625"/>
      <c r="DK27" s="626"/>
      <c r="DL27" s="602">
        <v>150024</v>
      </c>
      <c r="DM27" s="625"/>
      <c r="DN27" s="625"/>
      <c r="DO27" s="625"/>
      <c r="DP27" s="625"/>
      <c r="DQ27" s="625"/>
      <c r="DR27" s="625"/>
      <c r="DS27" s="625"/>
      <c r="DT27" s="625"/>
      <c r="DU27" s="625"/>
      <c r="DV27" s="626"/>
      <c r="DW27" s="598">
        <v>3.9</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34609</v>
      </c>
      <c r="S28" s="594"/>
      <c r="T28" s="594"/>
      <c r="U28" s="594"/>
      <c r="V28" s="594"/>
      <c r="W28" s="594"/>
      <c r="X28" s="594"/>
      <c r="Y28" s="595"/>
      <c r="Z28" s="596">
        <v>0.5</v>
      </c>
      <c r="AA28" s="596"/>
      <c r="AB28" s="596"/>
      <c r="AC28" s="596"/>
      <c r="AD28" s="597">
        <v>22415</v>
      </c>
      <c r="AE28" s="597"/>
      <c r="AF28" s="597"/>
      <c r="AG28" s="597"/>
      <c r="AH28" s="597"/>
      <c r="AI28" s="597"/>
      <c r="AJ28" s="597"/>
      <c r="AK28" s="597"/>
      <c r="AL28" s="598">
        <v>0.6</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1166049</v>
      </c>
      <c r="CS28" s="594"/>
      <c r="CT28" s="594"/>
      <c r="CU28" s="594"/>
      <c r="CV28" s="594"/>
      <c r="CW28" s="594"/>
      <c r="CX28" s="594"/>
      <c r="CY28" s="595"/>
      <c r="CZ28" s="627">
        <v>16.8</v>
      </c>
      <c r="DA28" s="628"/>
      <c r="DB28" s="628"/>
      <c r="DC28" s="629"/>
      <c r="DD28" s="602">
        <v>1130933</v>
      </c>
      <c r="DE28" s="594"/>
      <c r="DF28" s="594"/>
      <c r="DG28" s="594"/>
      <c r="DH28" s="594"/>
      <c r="DI28" s="594"/>
      <c r="DJ28" s="594"/>
      <c r="DK28" s="595"/>
      <c r="DL28" s="602">
        <v>1130933</v>
      </c>
      <c r="DM28" s="594"/>
      <c r="DN28" s="594"/>
      <c r="DO28" s="594"/>
      <c r="DP28" s="594"/>
      <c r="DQ28" s="594"/>
      <c r="DR28" s="594"/>
      <c r="DS28" s="594"/>
      <c r="DT28" s="594"/>
      <c r="DU28" s="594"/>
      <c r="DV28" s="595"/>
      <c r="DW28" s="598">
        <v>29.4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41131</v>
      </c>
      <c r="S29" s="594"/>
      <c r="T29" s="594"/>
      <c r="U29" s="594"/>
      <c r="V29" s="594"/>
      <c r="W29" s="594"/>
      <c r="X29" s="594"/>
      <c r="Y29" s="595"/>
      <c r="Z29" s="596">
        <v>0.6</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1165871</v>
      </c>
      <c r="CS29" s="625"/>
      <c r="CT29" s="625"/>
      <c r="CU29" s="625"/>
      <c r="CV29" s="625"/>
      <c r="CW29" s="625"/>
      <c r="CX29" s="625"/>
      <c r="CY29" s="626"/>
      <c r="CZ29" s="627">
        <v>16.8</v>
      </c>
      <c r="DA29" s="628"/>
      <c r="DB29" s="628"/>
      <c r="DC29" s="629"/>
      <c r="DD29" s="602">
        <v>1130755</v>
      </c>
      <c r="DE29" s="625"/>
      <c r="DF29" s="625"/>
      <c r="DG29" s="625"/>
      <c r="DH29" s="625"/>
      <c r="DI29" s="625"/>
      <c r="DJ29" s="625"/>
      <c r="DK29" s="626"/>
      <c r="DL29" s="602">
        <v>1130755</v>
      </c>
      <c r="DM29" s="625"/>
      <c r="DN29" s="625"/>
      <c r="DO29" s="625"/>
      <c r="DP29" s="625"/>
      <c r="DQ29" s="625"/>
      <c r="DR29" s="625"/>
      <c r="DS29" s="625"/>
      <c r="DT29" s="625"/>
      <c r="DU29" s="625"/>
      <c r="DV29" s="626"/>
      <c r="DW29" s="598">
        <v>29.4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694971</v>
      </c>
      <c r="S30" s="594"/>
      <c r="T30" s="594"/>
      <c r="U30" s="594"/>
      <c r="V30" s="594"/>
      <c r="W30" s="594"/>
      <c r="X30" s="594"/>
      <c r="Y30" s="595"/>
      <c r="Z30" s="596">
        <v>9.8000000000000007</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97.5</v>
      </c>
      <c r="BH30" s="652"/>
      <c r="BI30" s="652"/>
      <c r="BJ30" s="652"/>
      <c r="BK30" s="652"/>
      <c r="BL30" s="652"/>
      <c r="BM30" s="588">
        <v>88.9</v>
      </c>
      <c r="BN30" s="652"/>
      <c r="BO30" s="652"/>
      <c r="BP30" s="652"/>
      <c r="BQ30" s="653"/>
      <c r="BR30" s="651">
        <v>97.5</v>
      </c>
      <c r="BS30" s="652"/>
      <c r="BT30" s="652"/>
      <c r="BU30" s="652"/>
      <c r="BV30" s="652"/>
      <c r="BW30" s="652"/>
      <c r="BX30" s="588">
        <v>88.8</v>
      </c>
      <c r="BY30" s="652"/>
      <c r="BZ30" s="652"/>
      <c r="CA30" s="652"/>
      <c r="CB30" s="653"/>
      <c r="CD30" s="656"/>
      <c r="CE30" s="657"/>
      <c r="CF30" s="607" t="s">
        <v>291</v>
      </c>
      <c r="CG30" s="608"/>
      <c r="CH30" s="608"/>
      <c r="CI30" s="608"/>
      <c r="CJ30" s="608"/>
      <c r="CK30" s="608"/>
      <c r="CL30" s="608"/>
      <c r="CM30" s="608"/>
      <c r="CN30" s="608"/>
      <c r="CO30" s="608"/>
      <c r="CP30" s="608"/>
      <c r="CQ30" s="609"/>
      <c r="CR30" s="593">
        <v>1030175</v>
      </c>
      <c r="CS30" s="594"/>
      <c r="CT30" s="594"/>
      <c r="CU30" s="594"/>
      <c r="CV30" s="594"/>
      <c r="CW30" s="594"/>
      <c r="CX30" s="594"/>
      <c r="CY30" s="595"/>
      <c r="CZ30" s="627">
        <v>14.8</v>
      </c>
      <c r="DA30" s="628"/>
      <c r="DB30" s="628"/>
      <c r="DC30" s="629"/>
      <c r="DD30" s="602">
        <v>995059</v>
      </c>
      <c r="DE30" s="594"/>
      <c r="DF30" s="594"/>
      <c r="DG30" s="594"/>
      <c r="DH30" s="594"/>
      <c r="DI30" s="594"/>
      <c r="DJ30" s="594"/>
      <c r="DK30" s="595"/>
      <c r="DL30" s="602">
        <v>995059</v>
      </c>
      <c r="DM30" s="594"/>
      <c r="DN30" s="594"/>
      <c r="DO30" s="594"/>
      <c r="DP30" s="594"/>
      <c r="DQ30" s="594"/>
      <c r="DR30" s="594"/>
      <c r="DS30" s="594"/>
      <c r="DT30" s="594"/>
      <c r="DU30" s="594"/>
      <c r="DV30" s="595"/>
      <c r="DW30" s="598">
        <v>25.8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174596</v>
      </c>
      <c r="S31" s="594"/>
      <c r="T31" s="594"/>
      <c r="U31" s="594"/>
      <c r="V31" s="594"/>
      <c r="W31" s="594"/>
      <c r="X31" s="594"/>
      <c r="Y31" s="595"/>
      <c r="Z31" s="596">
        <v>2.5</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25"/>
      <c r="BI31" s="625"/>
      <c r="BJ31" s="625"/>
      <c r="BK31" s="625"/>
      <c r="BL31" s="625"/>
      <c r="BM31" s="599">
        <v>95</v>
      </c>
      <c r="BN31" s="649"/>
      <c r="BO31" s="649"/>
      <c r="BP31" s="649"/>
      <c r="BQ31" s="650"/>
      <c r="BR31" s="648">
        <v>98.5</v>
      </c>
      <c r="BS31" s="625"/>
      <c r="BT31" s="625"/>
      <c r="BU31" s="625"/>
      <c r="BV31" s="625"/>
      <c r="BW31" s="625"/>
      <c r="BX31" s="599">
        <v>95.3</v>
      </c>
      <c r="BY31" s="649"/>
      <c r="BZ31" s="649"/>
      <c r="CA31" s="649"/>
      <c r="CB31" s="650"/>
      <c r="CD31" s="656"/>
      <c r="CE31" s="657"/>
      <c r="CF31" s="607" t="s">
        <v>295</v>
      </c>
      <c r="CG31" s="608"/>
      <c r="CH31" s="608"/>
      <c r="CI31" s="608"/>
      <c r="CJ31" s="608"/>
      <c r="CK31" s="608"/>
      <c r="CL31" s="608"/>
      <c r="CM31" s="608"/>
      <c r="CN31" s="608"/>
      <c r="CO31" s="608"/>
      <c r="CP31" s="608"/>
      <c r="CQ31" s="609"/>
      <c r="CR31" s="593">
        <v>135696</v>
      </c>
      <c r="CS31" s="625"/>
      <c r="CT31" s="625"/>
      <c r="CU31" s="625"/>
      <c r="CV31" s="625"/>
      <c r="CW31" s="625"/>
      <c r="CX31" s="625"/>
      <c r="CY31" s="626"/>
      <c r="CZ31" s="627">
        <v>2</v>
      </c>
      <c r="DA31" s="628"/>
      <c r="DB31" s="628"/>
      <c r="DC31" s="629"/>
      <c r="DD31" s="602">
        <v>135696</v>
      </c>
      <c r="DE31" s="625"/>
      <c r="DF31" s="625"/>
      <c r="DG31" s="625"/>
      <c r="DH31" s="625"/>
      <c r="DI31" s="625"/>
      <c r="DJ31" s="625"/>
      <c r="DK31" s="626"/>
      <c r="DL31" s="602">
        <v>135696</v>
      </c>
      <c r="DM31" s="625"/>
      <c r="DN31" s="625"/>
      <c r="DO31" s="625"/>
      <c r="DP31" s="625"/>
      <c r="DQ31" s="625"/>
      <c r="DR31" s="625"/>
      <c r="DS31" s="625"/>
      <c r="DT31" s="625"/>
      <c r="DU31" s="625"/>
      <c r="DV31" s="626"/>
      <c r="DW31" s="598">
        <v>3.5</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75079</v>
      </c>
      <c r="S32" s="594"/>
      <c r="T32" s="594"/>
      <c r="U32" s="594"/>
      <c r="V32" s="594"/>
      <c r="W32" s="594"/>
      <c r="X32" s="594"/>
      <c r="Y32" s="595"/>
      <c r="Z32" s="596">
        <v>1.1000000000000001</v>
      </c>
      <c r="AA32" s="596"/>
      <c r="AB32" s="596"/>
      <c r="AC32" s="596"/>
      <c r="AD32" s="597">
        <v>213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96.1</v>
      </c>
      <c r="BH32" s="661"/>
      <c r="BI32" s="661"/>
      <c r="BJ32" s="661"/>
      <c r="BK32" s="661"/>
      <c r="BL32" s="661"/>
      <c r="BM32" s="662">
        <v>82.1</v>
      </c>
      <c r="BN32" s="661"/>
      <c r="BO32" s="661"/>
      <c r="BP32" s="661"/>
      <c r="BQ32" s="663"/>
      <c r="BR32" s="660">
        <v>96.1</v>
      </c>
      <c r="BS32" s="661"/>
      <c r="BT32" s="661"/>
      <c r="BU32" s="661"/>
      <c r="BV32" s="661"/>
      <c r="BW32" s="661"/>
      <c r="BX32" s="662">
        <v>81.400000000000006</v>
      </c>
      <c r="BY32" s="661"/>
      <c r="BZ32" s="661"/>
      <c r="CA32" s="661"/>
      <c r="CB32" s="663"/>
      <c r="CD32" s="658"/>
      <c r="CE32" s="659"/>
      <c r="CF32" s="607" t="s">
        <v>298</v>
      </c>
      <c r="CG32" s="608"/>
      <c r="CH32" s="608"/>
      <c r="CI32" s="608"/>
      <c r="CJ32" s="608"/>
      <c r="CK32" s="608"/>
      <c r="CL32" s="608"/>
      <c r="CM32" s="608"/>
      <c r="CN32" s="608"/>
      <c r="CO32" s="608"/>
      <c r="CP32" s="608"/>
      <c r="CQ32" s="609"/>
      <c r="CR32" s="593">
        <v>178</v>
      </c>
      <c r="CS32" s="594"/>
      <c r="CT32" s="594"/>
      <c r="CU32" s="594"/>
      <c r="CV32" s="594"/>
      <c r="CW32" s="594"/>
      <c r="CX32" s="594"/>
      <c r="CY32" s="595"/>
      <c r="CZ32" s="627">
        <v>0</v>
      </c>
      <c r="DA32" s="628"/>
      <c r="DB32" s="628"/>
      <c r="DC32" s="629"/>
      <c r="DD32" s="602">
        <v>178</v>
      </c>
      <c r="DE32" s="594"/>
      <c r="DF32" s="594"/>
      <c r="DG32" s="594"/>
      <c r="DH32" s="594"/>
      <c r="DI32" s="594"/>
      <c r="DJ32" s="594"/>
      <c r="DK32" s="595"/>
      <c r="DL32" s="602">
        <v>178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948834</v>
      </c>
      <c r="S33" s="594"/>
      <c r="T33" s="594"/>
      <c r="U33" s="594"/>
      <c r="V33" s="594"/>
      <c r="W33" s="594"/>
      <c r="X33" s="594"/>
      <c r="Y33" s="595"/>
      <c r="Z33" s="596">
        <v>13.4</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2830915</v>
      </c>
      <c r="CS33" s="625"/>
      <c r="CT33" s="625"/>
      <c r="CU33" s="625"/>
      <c r="CV33" s="625"/>
      <c r="CW33" s="625"/>
      <c r="CX33" s="625"/>
      <c r="CY33" s="626"/>
      <c r="CZ33" s="627">
        <v>40.799999999999997</v>
      </c>
      <c r="DA33" s="628"/>
      <c r="DB33" s="628"/>
      <c r="DC33" s="629"/>
      <c r="DD33" s="602">
        <v>2218755</v>
      </c>
      <c r="DE33" s="625"/>
      <c r="DF33" s="625"/>
      <c r="DG33" s="625"/>
      <c r="DH33" s="625"/>
      <c r="DI33" s="625"/>
      <c r="DJ33" s="625"/>
      <c r="DK33" s="626"/>
      <c r="DL33" s="602">
        <v>1513349</v>
      </c>
      <c r="DM33" s="625"/>
      <c r="DN33" s="625"/>
      <c r="DO33" s="625"/>
      <c r="DP33" s="625"/>
      <c r="DQ33" s="625"/>
      <c r="DR33" s="625"/>
      <c r="DS33" s="625"/>
      <c r="DT33" s="625"/>
      <c r="DU33" s="625"/>
      <c r="DV33" s="626"/>
      <c r="DW33" s="598">
        <v>39.299999999999997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685084</v>
      </c>
      <c r="CS34" s="594"/>
      <c r="CT34" s="594"/>
      <c r="CU34" s="594"/>
      <c r="CV34" s="594"/>
      <c r="CW34" s="594"/>
      <c r="CX34" s="594"/>
      <c r="CY34" s="595"/>
      <c r="CZ34" s="627">
        <v>9.9</v>
      </c>
      <c r="DA34" s="628"/>
      <c r="DB34" s="628"/>
      <c r="DC34" s="629"/>
      <c r="DD34" s="602">
        <v>476456</v>
      </c>
      <c r="DE34" s="594"/>
      <c r="DF34" s="594"/>
      <c r="DG34" s="594"/>
      <c r="DH34" s="594"/>
      <c r="DI34" s="594"/>
      <c r="DJ34" s="594"/>
      <c r="DK34" s="595"/>
      <c r="DL34" s="602">
        <v>459534</v>
      </c>
      <c r="DM34" s="594"/>
      <c r="DN34" s="594"/>
      <c r="DO34" s="594"/>
      <c r="DP34" s="594"/>
      <c r="DQ34" s="594"/>
      <c r="DR34" s="594"/>
      <c r="DS34" s="594"/>
      <c r="DT34" s="594"/>
      <c r="DU34" s="594"/>
      <c r="DV34" s="595"/>
      <c r="DW34" s="598">
        <v>11.9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198534</v>
      </c>
      <c r="S35" s="594"/>
      <c r="T35" s="594"/>
      <c r="U35" s="594"/>
      <c r="V35" s="594"/>
      <c r="W35" s="594"/>
      <c r="X35" s="594"/>
      <c r="Y35" s="595"/>
      <c r="Z35" s="596">
        <v>2.8</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674885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2210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19219</v>
      </c>
      <c r="CS35" s="625"/>
      <c r="CT35" s="625"/>
      <c r="CU35" s="625"/>
      <c r="CV35" s="625"/>
      <c r="CW35" s="625"/>
      <c r="CX35" s="625"/>
      <c r="CY35" s="626"/>
      <c r="CZ35" s="627">
        <v>0.3</v>
      </c>
      <c r="DA35" s="628"/>
      <c r="DB35" s="628"/>
      <c r="DC35" s="629"/>
      <c r="DD35" s="602">
        <v>10868</v>
      </c>
      <c r="DE35" s="625"/>
      <c r="DF35" s="625"/>
      <c r="DG35" s="625"/>
      <c r="DH35" s="625"/>
      <c r="DI35" s="625"/>
      <c r="DJ35" s="625"/>
      <c r="DK35" s="626"/>
      <c r="DL35" s="602">
        <v>9410</v>
      </c>
      <c r="DM35" s="625"/>
      <c r="DN35" s="625"/>
      <c r="DO35" s="625"/>
      <c r="DP35" s="625"/>
      <c r="DQ35" s="625"/>
      <c r="DR35" s="625"/>
      <c r="DS35" s="625"/>
      <c r="DT35" s="625"/>
      <c r="DU35" s="625"/>
      <c r="DV35" s="626"/>
      <c r="DW35" s="598">
        <v>0.2</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7084787</v>
      </c>
      <c r="S36" s="666"/>
      <c r="T36" s="666"/>
      <c r="U36" s="666"/>
      <c r="V36" s="666"/>
      <c r="W36" s="666"/>
      <c r="X36" s="666"/>
      <c r="Y36" s="667"/>
      <c r="Z36" s="668">
        <v>100</v>
      </c>
      <c r="AA36" s="668"/>
      <c r="AB36" s="668"/>
      <c r="AC36" s="668"/>
      <c r="AD36" s="669">
        <v>3652629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244844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-68916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1037685</v>
      </c>
      <c r="CS36" s="594"/>
      <c r="CT36" s="594"/>
      <c r="CU36" s="594"/>
      <c r="CV36" s="594"/>
      <c r="CW36" s="594"/>
      <c r="CX36" s="594"/>
      <c r="CY36" s="595"/>
      <c r="CZ36" s="627">
        <v>15</v>
      </c>
      <c r="DA36" s="628"/>
      <c r="DB36" s="628"/>
      <c r="DC36" s="629"/>
      <c r="DD36" s="602">
        <v>732697</v>
      </c>
      <c r="DE36" s="594"/>
      <c r="DF36" s="594"/>
      <c r="DG36" s="594"/>
      <c r="DH36" s="594"/>
      <c r="DI36" s="594"/>
      <c r="DJ36" s="594"/>
      <c r="DK36" s="595"/>
      <c r="DL36" s="602">
        <v>550351</v>
      </c>
      <c r="DM36" s="594"/>
      <c r="DN36" s="594"/>
      <c r="DO36" s="594"/>
      <c r="DP36" s="594"/>
      <c r="DQ36" s="594"/>
      <c r="DR36" s="594"/>
      <c r="DS36" s="594"/>
      <c r="DT36" s="594"/>
      <c r="DU36" s="594"/>
      <c r="DV36" s="595"/>
      <c r="DW36" s="598">
        <v>14.3</v>
      </c>
      <c r="DX36" s="623"/>
      <c r="DY36" s="623"/>
      <c r="DZ36" s="623"/>
      <c r="EA36" s="623"/>
      <c r="EB36" s="623"/>
      <c r="EC36" s="624"/>
    </row>
    <row r="37" spans="2:133" ht="11.25" customHeight="1">
      <c r="AQ37" s="672" t="s">
        <v>313</v>
      </c>
      <c r="AR37" s="673"/>
      <c r="AS37" s="673"/>
      <c r="AT37" s="673"/>
      <c r="AU37" s="673"/>
      <c r="AV37" s="673"/>
      <c r="AW37" s="673"/>
      <c r="AX37" s="673"/>
      <c r="AY37" s="674"/>
      <c r="AZ37" s="593">
        <v>27940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1496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521563</v>
      </c>
      <c r="CS37" s="625"/>
      <c r="CT37" s="625"/>
      <c r="CU37" s="625"/>
      <c r="CV37" s="625"/>
      <c r="CW37" s="625"/>
      <c r="CX37" s="625"/>
      <c r="CY37" s="626"/>
      <c r="CZ37" s="627">
        <v>7.5</v>
      </c>
      <c r="DA37" s="628"/>
      <c r="DB37" s="628"/>
      <c r="DC37" s="629"/>
      <c r="DD37" s="602">
        <v>486190</v>
      </c>
      <c r="DE37" s="625"/>
      <c r="DF37" s="625"/>
      <c r="DG37" s="625"/>
      <c r="DH37" s="625"/>
      <c r="DI37" s="625"/>
      <c r="DJ37" s="625"/>
      <c r="DK37" s="626"/>
      <c r="DL37" s="602">
        <v>346962</v>
      </c>
      <c r="DM37" s="625"/>
      <c r="DN37" s="625"/>
      <c r="DO37" s="625"/>
      <c r="DP37" s="625"/>
      <c r="DQ37" s="625"/>
      <c r="DR37" s="625"/>
      <c r="DS37" s="625"/>
      <c r="DT37" s="625"/>
      <c r="DU37" s="625"/>
      <c r="DV37" s="626"/>
      <c r="DW37" s="598">
        <v>9</v>
      </c>
      <c r="DX37" s="623"/>
      <c r="DY37" s="623"/>
      <c r="DZ37" s="623"/>
      <c r="EA37" s="623"/>
      <c r="EB37" s="623"/>
      <c r="EC37" s="624"/>
    </row>
    <row r="38" spans="2:133" ht="11.25" customHeight="1">
      <c r="AQ38" s="672" t="s">
        <v>316</v>
      </c>
      <c r="AR38" s="673"/>
      <c r="AS38" s="673"/>
      <c r="AT38" s="673"/>
      <c r="AU38" s="673"/>
      <c r="AV38" s="673"/>
      <c r="AW38" s="673"/>
      <c r="AX38" s="673"/>
      <c r="AY38" s="674"/>
      <c r="AZ38" s="593">
        <v>1250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2763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645695</v>
      </c>
      <c r="CS38" s="594"/>
      <c r="CT38" s="594"/>
      <c r="CU38" s="594"/>
      <c r="CV38" s="594"/>
      <c r="CW38" s="594"/>
      <c r="CX38" s="594"/>
      <c r="CY38" s="595"/>
      <c r="CZ38" s="627">
        <v>9.3000000000000007</v>
      </c>
      <c r="DA38" s="628"/>
      <c r="DB38" s="628"/>
      <c r="DC38" s="629"/>
      <c r="DD38" s="602">
        <v>574281</v>
      </c>
      <c r="DE38" s="594"/>
      <c r="DF38" s="594"/>
      <c r="DG38" s="594"/>
      <c r="DH38" s="594"/>
      <c r="DI38" s="594"/>
      <c r="DJ38" s="594"/>
      <c r="DK38" s="595"/>
      <c r="DL38" s="602">
        <v>490942</v>
      </c>
      <c r="DM38" s="594"/>
      <c r="DN38" s="594"/>
      <c r="DO38" s="594"/>
      <c r="DP38" s="594"/>
      <c r="DQ38" s="594"/>
      <c r="DR38" s="594"/>
      <c r="DS38" s="594"/>
      <c r="DT38" s="594"/>
      <c r="DU38" s="594"/>
      <c r="DV38" s="595"/>
      <c r="DW38" s="598">
        <v>12.7</v>
      </c>
      <c r="DX38" s="623"/>
      <c r="DY38" s="623"/>
      <c r="DZ38" s="623"/>
      <c r="EA38" s="623"/>
      <c r="EB38" s="623"/>
      <c r="EC38" s="624"/>
    </row>
    <row r="39" spans="2:133" ht="11.25" customHeight="1">
      <c r="AQ39" s="672" t="s">
        <v>319</v>
      </c>
      <c r="AR39" s="673"/>
      <c r="AS39" s="673"/>
      <c r="AT39" s="673"/>
      <c r="AU39" s="673"/>
      <c r="AV39" s="673"/>
      <c r="AW39" s="673"/>
      <c r="AX39" s="673"/>
      <c r="AY39" s="674"/>
      <c r="AZ39" s="593">
        <v>252</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67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434692</v>
      </c>
      <c r="CS39" s="625"/>
      <c r="CT39" s="625"/>
      <c r="CU39" s="625"/>
      <c r="CV39" s="625"/>
      <c r="CW39" s="625"/>
      <c r="CX39" s="625"/>
      <c r="CY39" s="626"/>
      <c r="CZ39" s="627">
        <v>6.3</v>
      </c>
      <c r="DA39" s="628"/>
      <c r="DB39" s="628"/>
      <c r="DC39" s="629"/>
      <c r="DD39" s="602">
        <v>421341</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146661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136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8540</v>
      </c>
      <c r="CS40" s="594"/>
      <c r="CT40" s="594"/>
      <c r="CU40" s="594"/>
      <c r="CV40" s="594"/>
      <c r="CW40" s="594"/>
      <c r="CX40" s="594"/>
      <c r="CY40" s="595"/>
      <c r="CZ40" s="627">
        <v>0.1</v>
      </c>
      <c r="DA40" s="628"/>
      <c r="DB40" s="628"/>
      <c r="DC40" s="629"/>
      <c r="DD40" s="602">
        <v>3112</v>
      </c>
      <c r="DE40" s="594"/>
      <c r="DF40" s="594"/>
      <c r="DG40" s="594"/>
      <c r="DH40" s="594"/>
      <c r="DI40" s="594"/>
      <c r="DJ40" s="594"/>
      <c r="DK40" s="595"/>
      <c r="DL40" s="602">
        <v>3112</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253938</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224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1430240</v>
      </c>
      <c r="CS42" s="594"/>
      <c r="CT42" s="594"/>
      <c r="CU42" s="594"/>
      <c r="CV42" s="594"/>
      <c r="CW42" s="594"/>
      <c r="CX42" s="594"/>
      <c r="CY42" s="595"/>
      <c r="CZ42" s="627">
        <v>20.6</v>
      </c>
      <c r="DA42" s="676"/>
      <c r="DB42" s="676"/>
      <c r="DC42" s="677"/>
      <c r="DD42" s="602">
        <v>304632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74319</v>
      </c>
      <c r="CS43" s="625"/>
      <c r="CT43" s="625"/>
      <c r="CU43" s="625"/>
      <c r="CV43" s="625"/>
      <c r="CW43" s="625"/>
      <c r="CX43" s="625"/>
      <c r="CY43" s="626"/>
      <c r="CZ43" s="627">
        <v>1.1000000000000001</v>
      </c>
      <c r="DA43" s="628"/>
      <c r="DB43" s="628"/>
      <c r="DC43" s="629"/>
      <c r="DD43" s="602">
        <v>21675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1369679</v>
      </c>
      <c r="CS44" s="594"/>
      <c r="CT44" s="594"/>
      <c r="CU44" s="594"/>
      <c r="CV44" s="594"/>
      <c r="CW44" s="594"/>
      <c r="CX44" s="594"/>
      <c r="CY44" s="595"/>
      <c r="CZ44" s="627">
        <v>19.7</v>
      </c>
      <c r="DA44" s="676"/>
      <c r="DB44" s="676"/>
      <c r="DC44" s="677"/>
      <c r="DD44" s="602">
        <v>292911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880928</v>
      </c>
      <c r="CS45" s="625"/>
      <c r="CT45" s="625"/>
      <c r="CU45" s="625"/>
      <c r="CV45" s="625"/>
      <c r="CW45" s="625"/>
      <c r="CX45" s="625"/>
      <c r="CY45" s="626"/>
      <c r="CZ45" s="627">
        <v>12.7</v>
      </c>
      <c r="DA45" s="628"/>
      <c r="DB45" s="628"/>
      <c r="DC45" s="629"/>
      <c r="DD45" s="602">
        <v>30793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360586</v>
      </c>
      <c r="CS46" s="594"/>
      <c r="CT46" s="594"/>
      <c r="CU46" s="594"/>
      <c r="CV46" s="594"/>
      <c r="CW46" s="594"/>
      <c r="CX46" s="594"/>
      <c r="CY46" s="595"/>
      <c r="CZ46" s="627">
        <v>5.2</v>
      </c>
      <c r="DA46" s="676"/>
      <c r="DB46" s="676"/>
      <c r="DC46" s="677"/>
      <c r="DD46" s="602">
        <v>221307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60561</v>
      </c>
      <c r="CS47" s="625"/>
      <c r="CT47" s="625"/>
      <c r="CU47" s="625"/>
      <c r="CV47" s="625"/>
      <c r="CW47" s="625"/>
      <c r="CX47" s="625"/>
      <c r="CY47" s="626"/>
      <c r="CZ47" s="627">
        <v>0.9</v>
      </c>
      <c r="DA47" s="628"/>
      <c r="DB47" s="628"/>
      <c r="DC47" s="629"/>
      <c r="DD47" s="602">
        <v>11721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6939712</v>
      </c>
      <c r="CS49" s="661"/>
      <c r="CT49" s="661"/>
      <c r="CU49" s="661"/>
      <c r="CV49" s="661"/>
      <c r="CW49" s="661"/>
      <c r="CX49" s="661"/>
      <c r="CY49" s="688"/>
      <c r="CZ49" s="689">
        <v>100</v>
      </c>
      <c r="DA49" s="690"/>
      <c r="DB49" s="690"/>
      <c r="DC49" s="691"/>
      <c r="DD49" s="692">
        <v>4754337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7076</v>
      </c>
      <c r="R7" s="723"/>
      <c r="S7" s="723"/>
      <c r="T7" s="723"/>
      <c r="U7" s="723"/>
      <c r="V7" s="723">
        <v>6938</v>
      </c>
      <c r="W7" s="723"/>
      <c r="X7" s="723"/>
      <c r="Y7" s="723"/>
      <c r="Z7" s="723"/>
      <c r="AA7" s="723">
        <v>138</v>
      </c>
      <c r="AB7" s="723"/>
      <c r="AC7" s="723"/>
      <c r="AD7" s="723"/>
      <c r="AE7" s="724"/>
      <c r="AF7" s="725">
        <v>124</v>
      </c>
      <c r="AG7" s="726"/>
      <c r="AH7" s="726"/>
      <c r="AI7" s="726"/>
      <c r="AJ7" s="727"/>
      <c r="AK7" s="762" t="s">
        <v>534</v>
      </c>
      <c r="AL7" s="763"/>
      <c r="AM7" s="763"/>
      <c r="AN7" s="763"/>
      <c r="AO7" s="763"/>
      <c r="AP7" s="763">
        <v>11128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545</v>
      </c>
      <c r="BS7" s="766" t="s">
        <v>551</v>
      </c>
      <c r="BT7" s="767"/>
      <c r="BU7" s="767"/>
      <c r="BV7" s="767"/>
      <c r="BW7" s="767"/>
      <c r="BX7" s="767"/>
      <c r="BY7" s="767"/>
      <c r="BZ7" s="767"/>
      <c r="CA7" s="767"/>
      <c r="CB7" s="767"/>
      <c r="CC7" s="767"/>
      <c r="CD7" s="767"/>
      <c r="CE7" s="767"/>
      <c r="CF7" s="767"/>
      <c r="CG7" s="768"/>
      <c r="CH7" s="759">
        <v>41</v>
      </c>
      <c r="CI7" s="760"/>
      <c r="CJ7" s="760"/>
      <c r="CK7" s="760"/>
      <c r="CL7" s="761"/>
      <c r="CM7" s="759">
        <v>119</v>
      </c>
      <c r="CN7" s="760"/>
      <c r="CO7" s="760"/>
      <c r="CP7" s="760"/>
      <c r="CQ7" s="761"/>
      <c r="CR7" s="759">
        <v>10</v>
      </c>
      <c r="CS7" s="760"/>
      <c r="CT7" s="760"/>
      <c r="CU7" s="760"/>
      <c r="CV7" s="761"/>
      <c r="CW7" s="759" t="s">
        <v>546</v>
      </c>
      <c r="CX7" s="760"/>
      <c r="CY7" s="760"/>
      <c r="CZ7" s="760"/>
      <c r="DA7" s="761"/>
      <c r="DB7" s="759" t="s">
        <v>546</v>
      </c>
      <c r="DC7" s="760"/>
      <c r="DD7" s="760"/>
      <c r="DE7" s="760"/>
      <c r="DF7" s="761"/>
      <c r="DG7" s="759" t="s">
        <v>546</v>
      </c>
      <c r="DH7" s="760"/>
      <c r="DI7" s="760"/>
      <c r="DJ7" s="760"/>
      <c r="DK7" s="761"/>
      <c r="DL7" s="759">
        <v>74</v>
      </c>
      <c r="DM7" s="760"/>
      <c r="DN7" s="760"/>
      <c r="DO7" s="760"/>
      <c r="DP7" s="761"/>
      <c r="DQ7" s="759">
        <v>67</v>
      </c>
      <c r="DR7" s="760"/>
      <c r="DS7" s="760"/>
      <c r="DT7" s="760"/>
      <c r="DU7" s="761"/>
      <c r="DV7" s="740"/>
      <c r="DW7" s="741"/>
      <c r="DX7" s="741"/>
      <c r="DY7" s="741"/>
      <c r="DZ7" s="742"/>
      <c r="EA7" s="205"/>
    </row>
    <row r="8" spans="1:131" s="206" customFormat="1" ht="26.25" customHeight="1">
      <c r="A8" s="212">
        <v>2</v>
      </c>
      <c r="B8" s="743" t="s">
        <v>550</v>
      </c>
      <c r="C8" s="744"/>
      <c r="D8" s="744"/>
      <c r="E8" s="744"/>
      <c r="F8" s="744"/>
      <c r="G8" s="744"/>
      <c r="H8" s="744"/>
      <c r="I8" s="744"/>
      <c r="J8" s="744"/>
      <c r="K8" s="744"/>
      <c r="L8" s="744"/>
      <c r="M8" s="744"/>
      <c r="N8" s="744"/>
      <c r="O8" s="744"/>
      <c r="P8" s="745"/>
      <c r="Q8" s="746">
        <v>13</v>
      </c>
      <c r="R8" s="747"/>
      <c r="S8" s="747"/>
      <c r="T8" s="747"/>
      <c r="U8" s="747"/>
      <c r="V8" s="747">
        <v>6</v>
      </c>
      <c r="W8" s="747"/>
      <c r="X8" s="747"/>
      <c r="Y8" s="747"/>
      <c r="Z8" s="747"/>
      <c r="AA8" s="747">
        <v>7</v>
      </c>
      <c r="AB8" s="747"/>
      <c r="AC8" s="747"/>
      <c r="AD8" s="747"/>
      <c r="AE8" s="748"/>
      <c r="AF8" s="749">
        <v>7</v>
      </c>
      <c r="AG8" s="750"/>
      <c r="AH8" s="750"/>
      <c r="AI8" s="750"/>
      <c r="AJ8" s="751"/>
      <c r="AK8" s="752" t="s">
        <v>534</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545</v>
      </c>
      <c r="BS8" s="756" t="s">
        <v>552</v>
      </c>
      <c r="BT8" s="757"/>
      <c r="BU8" s="757"/>
      <c r="BV8" s="757"/>
      <c r="BW8" s="757"/>
      <c r="BX8" s="757"/>
      <c r="BY8" s="757"/>
      <c r="BZ8" s="757"/>
      <c r="CA8" s="757"/>
      <c r="CB8" s="757"/>
      <c r="CC8" s="757"/>
      <c r="CD8" s="757"/>
      <c r="CE8" s="757"/>
      <c r="CF8" s="757"/>
      <c r="CG8" s="758"/>
      <c r="CH8" s="769">
        <v>-18</v>
      </c>
      <c r="CI8" s="770"/>
      <c r="CJ8" s="770"/>
      <c r="CK8" s="770"/>
      <c r="CL8" s="771"/>
      <c r="CM8" s="769">
        <v>193</v>
      </c>
      <c r="CN8" s="770"/>
      <c r="CO8" s="770"/>
      <c r="CP8" s="770"/>
      <c r="CQ8" s="771"/>
      <c r="CR8" s="769">
        <v>0</v>
      </c>
      <c r="CS8" s="770"/>
      <c r="CT8" s="770"/>
      <c r="CU8" s="770"/>
      <c r="CV8" s="771"/>
      <c r="CW8" s="769">
        <v>11</v>
      </c>
      <c r="CX8" s="770"/>
      <c r="CY8" s="770"/>
      <c r="CZ8" s="770"/>
      <c r="DA8" s="771"/>
      <c r="DB8" s="769" t="s">
        <v>546</v>
      </c>
      <c r="DC8" s="770"/>
      <c r="DD8" s="770"/>
      <c r="DE8" s="770"/>
      <c r="DF8" s="771"/>
      <c r="DG8" s="769" t="s">
        <v>546</v>
      </c>
      <c r="DH8" s="770"/>
      <c r="DI8" s="770"/>
      <c r="DJ8" s="770"/>
      <c r="DK8" s="771"/>
      <c r="DL8" s="769">
        <v>22</v>
      </c>
      <c r="DM8" s="770"/>
      <c r="DN8" s="770"/>
      <c r="DO8" s="770"/>
      <c r="DP8" s="771"/>
      <c r="DQ8" s="769">
        <v>22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-27</v>
      </c>
      <c r="CI9" s="770"/>
      <c r="CJ9" s="770"/>
      <c r="CK9" s="770"/>
      <c r="CL9" s="771"/>
      <c r="CM9" s="769">
        <v>-8</v>
      </c>
      <c r="CN9" s="770"/>
      <c r="CO9" s="770"/>
      <c r="CP9" s="770"/>
      <c r="CQ9" s="771"/>
      <c r="CR9" s="769">
        <v>25</v>
      </c>
      <c r="CS9" s="770"/>
      <c r="CT9" s="770"/>
      <c r="CU9" s="770"/>
      <c r="CV9" s="771"/>
      <c r="CW9" s="769" t="s">
        <v>546</v>
      </c>
      <c r="CX9" s="770"/>
      <c r="CY9" s="770"/>
      <c r="CZ9" s="770"/>
      <c r="DA9" s="771"/>
      <c r="DB9" s="769" t="s">
        <v>548</v>
      </c>
      <c r="DC9" s="770"/>
      <c r="DD9" s="770"/>
      <c r="DE9" s="770"/>
      <c r="DF9" s="771"/>
      <c r="DG9" s="769" t="s">
        <v>546</v>
      </c>
      <c r="DH9" s="770"/>
      <c r="DI9" s="770"/>
      <c r="DJ9" s="770"/>
      <c r="DK9" s="771"/>
      <c r="DL9" s="769" t="s">
        <v>546</v>
      </c>
      <c r="DM9" s="770"/>
      <c r="DN9" s="770"/>
      <c r="DO9" s="770"/>
      <c r="DP9" s="771"/>
      <c r="DQ9" s="769" t="s">
        <v>546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7089</v>
      </c>
      <c r="R23" s="782"/>
      <c r="S23" s="782"/>
      <c r="T23" s="782"/>
      <c r="U23" s="782"/>
      <c r="V23" s="782">
        <v>6944</v>
      </c>
      <c r="W23" s="782"/>
      <c r="X23" s="782"/>
      <c r="Y23" s="782"/>
      <c r="Z23" s="782"/>
      <c r="AA23" s="782">
        <v>145</v>
      </c>
      <c r="AB23" s="782"/>
      <c r="AC23" s="782"/>
      <c r="AD23" s="782"/>
      <c r="AE23" s="783"/>
      <c r="AF23" s="784">
        <v>131</v>
      </c>
      <c r="AG23" s="782"/>
      <c r="AH23" s="782"/>
      <c r="AI23" s="782"/>
      <c r="AJ23" s="785"/>
      <c r="AK23" s="786"/>
      <c r="AL23" s="787"/>
      <c r="AM23" s="787"/>
      <c r="AN23" s="787"/>
      <c r="AO23" s="787"/>
      <c r="AP23" s="782">
        <v>11128</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1071</v>
      </c>
      <c r="R28" s="811"/>
      <c r="S28" s="811"/>
      <c r="T28" s="811"/>
      <c r="U28" s="811"/>
      <c r="V28" s="811">
        <v>1069</v>
      </c>
      <c r="W28" s="811"/>
      <c r="X28" s="811"/>
      <c r="Y28" s="811"/>
      <c r="Z28" s="811"/>
      <c r="AA28" s="811">
        <v>2</v>
      </c>
      <c r="AB28" s="811"/>
      <c r="AC28" s="811"/>
      <c r="AD28" s="811"/>
      <c r="AE28" s="812"/>
      <c r="AF28" s="813">
        <v>2</v>
      </c>
      <c r="AG28" s="811"/>
      <c r="AH28" s="811"/>
      <c r="AI28" s="811"/>
      <c r="AJ28" s="814"/>
      <c r="AK28" s="815">
        <v>150</v>
      </c>
      <c r="AL28" s="806"/>
      <c r="AM28" s="806"/>
      <c r="AN28" s="806"/>
      <c r="AO28" s="806"/>
      <c r="AP28" s="806" t="s">
        <v>534</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864</v>
      </c>
      <c r="R29" s="747"/>
      <c r="S29" s="747"/>
      <c r="T29" s="747"/>
      <c r="U29" s="747"/>
      <c r="V29" s="747">
        <v>848</v>
      </c>
      <c r="W29" s="747"/>
      <c r="X29" s="747"/>
      <c r="Y29" s="747"/>
      <c r="Z29" s="747"/>
      <c r="AA29" s="747">
        <v>16</v>
      </c>
      <c r="AB29" s="747"/>
      <c r="AC29" s="747"/>
      <c r="AD29" s="747"/>
      <c r="AE29" s="748"/>
      <c r="AF29" s="749">
        <v>16</v>
      </c>
      <c r="AG29" s="750"/>
      <c r="AH29" s="750"/>
      <c r="AI29" s="750"/>
      <c r="AJ29" s="751"/>
      <c r="AK29" s="818">
        <v>121</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82</v>
      </c>
      <c r="R30" s="747"/>
      <c r="S30" s="747"/>
      <c r="T30" s="747"/>
      <c r="U30" s="747"/>
      <c r="V30" s="747">
        <v>80</v>
      </c>
      <c r="W30" s="747"/>
      <c r="X30" s="747"/>
      <c r="Y30" s="747"/>
      <c r="Z30" s="747"/>
      <c r="AA30" s="747">
        <v>2</v>
      </c>
      <c r="AB30" s="747"/>
      <c r="AC30" s="747"/>
      <c r="AD30" s="747"/>
      <c r="AE30" s="748"/>
      <c r="AF30" s="749">
        <v>2</v>
      </c>
      <c r="AG30" s="750"/>
      <c r="AH30" s="750"/>
      <c r="AI30" s="750"/>
      <c r="AJ30" s="751"/>
      <c r="AK30" s="818">
        <v>36</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185</v>
      </c>
      <c r="R31" s="747"/>
      <c r="S31" s="747"/>
      <c r="T31" s="747"/>
      <c r="U31" s="747"/>
      <c r="V31" s="747">
        <v>184</v>
      </c>
      <c r="W31" s="747"/>
      <c r="X31" s="747"/>
      <c r="Y31" s="747"/>
      <c r="Z31" s="747"/>
      <c r="AA31" s="747">
        <v>1</v>
      </c>
      <c r="AB31" s="747"/>
      <c r="AC31" s="747"/>
      <c r="AD31" s="747"/>
      <c r="AE31" s="748"/>
      <c r="AF31" s="749">
        <v>94</v>
      </c>
      <c r="AG31" s="750"/>
      <c r="AH31" s="750"/>
      <c r="AI31" s="750"/>
      <c r="AJ31" s="751"/>
      <c r="AK31" s="818" t="s">
        <v>535</v>
      </c>
      <c r="AL31" s="819"/>
      <c r="AM31" s="819"/>
      <c r="AN31" s="819"/>
      <c r="AO31" s="819"/>
      <c r="AP31" s="819">
        <v>1544</v>
      </c>
      <c r="AQ31" s="819"/>
      <c r="AR31" s="819"/>
      <c r="AS31" s="819"/>
      <c r="AT31" s="819"/>
      <c r="AU31" s="819">
        <v>10</v>
      </c>
      <c r="AV31" s="819"/>
      <c r="AW31" s="819"/>
      <c r="AX31" s="819"/>
      <c r="AY31" s="819"/>
      <c r="AZ31" s="820" t="s">
        <v>535</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210</v>
      </c>
      <c r="R32" s="747"/>
      <c r="S32" s="747"/>
      <c r="T32" s="747"/>
      <c r="U32" s="747"/>
      <c r="V32" s="747">
        <v>210</v>
      </c>
      <c r="W32" s="747"/>
      <c r="X32" s="747"/>
      <c r="Y32" s="747"/>
      <c r="Z32" s="747"/>
      <c r="AA32" s="747">
        <v>0</v>
      </c>
      <c r="AB32" s="747"/>
      <c r="AC32" s="747"/>
      <c r="AD32" s="747"/>
      <c r="AE32" s="748"/>
      <c r="AF32" s="749">
        <v>0</v>
      </c>
      <c r="AG32" s="750"/>
      <c r="AH32" s="750"/>
      <c r="AI32" s="750"/>
      <c r="AJ32" s="751"/>
      <c r="AK32" s="818">
        <v>144</v>
      </c>
      <c r="AL32" s="819"/>
      <c r="AM32" s="819"/>
      <c r="AN32" s="819"/>
      <c r="AO32" s="819"/>
      <c r="AP32" s="819">
        <v>1409</v>
      </c>
      <c r="AQ32" s="819"/>
      <c r="AR32" s="819"/>
      <c r="AS32" s="819"/>
      <c r="AT32" s="819"/>
      <c r="AU32" s="819">
        <v>1409</v>
      </c>
      <c r="AV32" s="819"/>
      <c r="AW32" s="819"/>
      <c r="AX32" s="819"/>
      <c r="AY32" s="819"/>
      <c r="AZ32" s="820" t="s">
        <v>536</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222</v>
      </c>
      <c r="R33" s="747"/>
      <c r="S33" s="747"/>
      <c r="T33" s="747"/>
      <c r="U33" s="747"/>
      <c r="V33" s="747">
        <v>222</v>
      </c>
      <c r="W33" s="747"/>
      <c r="X33" s="747"/>
      <c r="Y33" s="747"/>
      <c r="Z33" s="747"/>
      <c r="AA33" s="747">
        <v>0</v>
      </c>
      <c r="AB33" s="747"/>
      <c r="AC33" s="747"/>
      <c r="AD33" s="747"/>
      <c r="AE33" s="748"/>
      <c r="AF33" s="749">
        <v>0</v>
      </c>
      <c r="AG33" s="750"/>
      <c r="AH33" s="750"/>
      <c r="AI33" s="750"/>
      <c r="AJ33" s="751"/>
      <c r="AK33" s="818">
        <v>101</v>
      </c>
      <c r="AL33" s="819"/>
      <c r="AM33" s="819"/>
      <c r="AN33" s="819"/>
      <c r="AO33" s="819"/>
      <c r="AP33" s="819">
        <v>1874</v>
      </c>
      <c r="AQ33" s="819"/>
      <c r="AR33" s="819"/>
      <c r="AS33" s="819"/>
      <c r="AT33" s="819"/>
      <c r="AU33" s="819">
        <v>1874</v>
      </c>
      <c r="AV33" s="819"/>
      <c r="AW33" s="819"/>
      <c r="AX33" s="819"/>
      <c r="AY33" s="819"/>
      <c r="AZ33" s="820" t="s">
        <v>536</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113</v>
      </c>
      <c r="AG63" s="830"/>
      <c r="AH63" s="830"/>
      <c r="AI63" s="830"/>
      <c r="AJ63" s="831"/>
      <c r="AK63" s="832"/>
      <c r="AL63" s="827"/>
      <c r="AM63" s="827"/>
      <c r="AN63" s="827"/>
      <c r="AO63" s="827"/>
      <c r="AP63" s="830">
        <v>4827</v>
      </c>
      <c r="AQ63" s="830"/>
      <c r="AR63" s="830"/>
      <c r="AS63" s="830"/>
      <c r="AT63" s="830"/>
      <c r="AU63" s="830">
        <v>3292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546</v>
      </c>
      <c r="AQ68" s="854"/>
      <c r="AR68" s="854"/>
      <c r="AS68" s="854"/>
      <c r="AT68" s="854"/>
      <c r="AU68" s="854" t="s">
        <v>546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555</v>
      </c>
      <c r="R69" s="819"/>
      <c r="S69" s="819"/>
      <c r="T69" s="819"/>
      <c r="U69" s="819"/>
      <c r="V69" s="819">
        <v>555</v>
      </c>
      <c r="W69" s="819"/>
      <c r="X69" s="819"/>
      <c r="Y69" s="819"/>
      <c r="Z69" s="819"/>
      <c r="AA69" s="819">
        <v>1</v>
      </c>
      <c r="AB69" s="819"/>
      <c r="AC69" s="819"/>
      <c r="AD69" s="819"/>
      <c r="AE69" s="819"/>
      <c r="AF69" s="819">
        <v>0</v>
      </c>
      <c r="AG69" s="819"/>
      <c r="AH69" s="819"/>
      <c r="AI69" s="819"/>
      <c r="AJ69" s="819"/>
      <c r="AK69" s="819">
        <v>0</v>
      </c>
      <c r="AL69" s="819"/>
      <c r="AM69" s="819"/>
      <c r="AN69" s="819"/>
      <c r="AO69" s="819"/>
      <c r="AP69" s="819">
        <v>405</v>
      </c>
      <c r="AQ69" s="819"/>
      <c r="AR69" s="819"/>
      <c r="AS69" s="819"/>
      <c r="AT69" s="819"/>
      <c r="AU69" s="819">
        <v>202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1</v>
      </c>
      <c r="R70" s="819"/>
      <c r="S70" s="819"/>
      <c r="T70" s="819"/>
      <c r="U70" s="819"/>
      <c r="V70" s="819">
        <v>1</v>
      </c>
      <c r="W70" s="819"/>
      <c r="X70" s="819"/>
      <c r="Y70" s="819"/>
      <c r="Z70" s="819"/>
      <c r="AA70" s="819">
        <v>0</v>
      </c>
      <c r="AB70" s="819"/>
      <c r="AC70" s="819"/>
      <c r="AD70" s="819"/>
      <c r="AE70" s="819"/>
      <c r="AF70" s="819">
        <v>0</v>
      </c>
      <c r="AG70" s="819"/>
      <c r="AH70" s="819"/>
      <c r="AI70" s="819"/>
      <c r="AJ70" s="819"/>
      <c r="AK70" s="819">
        <v>0</v>
      </c>
      <c r="AL70" s="819"/>
      <c r="AM70" s="819"/>
      <c r="AN70" s="819"/>
      <c r="AO70" s="819"/>
      <c r="AP70" s="819" t="s">
        <v>546</v>
      </c>
      <c r="AQ70" s="819"/>
      <c r="AR70" s="819"/>
      <c r="AS70" s="819"/>
      <c r="AT70" s="819"/>
      <c r="AU70" s="819" t="s">
        <v>546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944</v>
      </c>
      <c r="R71" s="819"/>
      <c r="S71" s="819"/>
      <c r="T71" s="819"/>
      <c r="U71" s="819"/>
      <c r="V71" s="819">
        <v>944</v>
      </c>
      <c r="W71" s="819"/>
      <c r="X71" s="819"/>
      <c r="Y71" s="819"/>
      <c r="Z71" s="819"/>
      <c r="AA71" s="819">
        <v>0</v>
      </c>
      <c r="AB71" s="819"/>
      <c r="AC71" s="819"/>
      <c r="AD71" s="819"/>
      <c r="AE71" s="819"/>
      <c r="AF71" s="819">
        <v>0</v>
      </c>
      <c r="AG71" s="819"/>
      <c r="AH71" s="819"/>
      <c r="AI71" s="819"/>
      <c r="AJ71" s="819"/>
      <c r="AK71" s="819" t="s">
        <v>546</v>
      </c>
      <c r="AL71" s="819"/>
      <c r="AM71" s="819"/>
      <c r="AN71" s="819"/>
      <c r="AO71" s="819"/>
      <c r="AP71" s="819">
        <v>90</v>
      </c>
      <c r="AQ71" s="819"/>
      <c r="AR71" s="819"/>
      <c r="AS71" s="819"/>
      <c r="AT71" s="819"/>
      <c r="AU71" s="819">
        <v>33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436</v>
      </c>
      <c r="R72" s="819"/>
      <c r="S72" s="819"/>
      <c r="T72" s="819"/>
      <c r="U72" s="819"/>
      <c r="V72" s="819">
        <v>400</v>
      </c>
      <c r="W72" s="819"/>
      <c r="X72" s="819"/>
      <c r="Y72" s="819"/>
      <c r="Z72" s="819"/>
      <c r="AA72" s="819">
        <v>36</v>
      </c>
      <c r="AB72" s="819"/>
      <c r="AC72" s="819"/>
      <c r="AD72" s="819"/>
      <c r="AE72" s="819"/>
      <c r="AF72" s="819">
        <v>36</v>
      </c>
      <c r="AG72" s="819"/>
      <c r="AH72" s="819"/>
      <c r="AI72" s="819"/>
      <c r="AJ72" s="819"/>
      <c r="AK72" s="819">
        <v>15</v>
      </c>
      <c r="AL72" s="819"/>
      <c r="AM72" s="819"/>
      <c r="AN72" s="819"/>
      <c r="AO72" s="819"/>
      <c r="AP72" s="819" t="s">
        <v>546</v>
      </c>
      <c r="AQ72" s="819"/>
      <c r="AR72" s="819"/>
      <c r="AS72" s="819"/>
      <c r="AT72" s="819"/>
      <c r="AU72" s="819" t="s">
        <v>546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2162</v>
      </c>
      <c r="R73" s="819"/>
      <c r="S73" s="819"/>
      <c r="T73" s="819"/>
      <c r="U73" s="819"/>
      <c r="V73" s="819">
        <v>2158</v>
      </c>
      <c r="W73" s="819"/>
      <c r="X73" s="819"/>
      <c r="Y73" s="819"/>
      <c r="Z73" s="819"/>
      <c r="AA73" s="819">
        <v>3</v>
      </c>
      <c r="AB73" s="819"/>
      <c r="AC73" s="819"/>
      <c r="AD73" s="819"/>
      <c r="AE73" s="819"/>
      <c r="AF73" s="819">
        <v>3</v>
      </c>
      <c r="AG73" s="819"/>
      <c r="AH73" s="819"/>
      <c r="AI73" s="819"/>
      <c r="AJ73" s="819"/>
      <c r="AK73" s="819">
        <v>3</v>
      </c>
      <c r="AL73" s="819"/>
      <c r="AM73" s="819"/>
      <c r="AN73" s="819"/>
      <c r="AO73" s="819"/>
      <c r="AP73" s="819" t="s">
        <v>547</v>
      </c>
      <c r="AQ73" s="819"/>
      <c r="AR73" s="819"/>
      <c r="AS73" s="819"/>
      <c r="AT73" s="819"/>
      <c r="AU73" s="819" t="s">
        <v>546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270300</v>
      </c>
      <c r="R74" s="819"/>
      <c r="S74" s="819"/>
      <c r="T74" s="819"/>
      <c r="U74" s="819"/>
      <c r="V74" s="819">
        <v>259535</v>
      </c>
      <c r="W74" s="819"/>
      <c r="X74" s="819"/>
      <c r="Y74" s="819"/>
      <c r="Z74" s="819"/>
      <c r="AA74" s="819">
        <v>10765</v>
      </c>
      <c r="AB74" s="819"/>
      <c r="AC74" s="819"/>
      <c r="AD74" s="819"/>
      <c r="AE74" s="819"/>
      <c r="AF74" s="819">
        <v>10765</v>
      </c>
      <c r="AG74" s="819"/>
      <c r="AH74" s="819"/>
      <c r="AI74" s="819"/>
      <c r="AJ74" s="819"/>
      <c r="AK74" s="819">
        <v>3923</v>
      </c>
      <c r="AL74" s="819"/>
      <c r="AM74" s="819"/>
      <c r="AN74" s="819"/>
      <c r="AO74" s="819"/>
      <c r="AP74" s="819" t="s">
        <v>546</v>
      </c>
      <c r="AQ74" s="819"/>
      <c r="AR74" s="819"/>
      <c r="AS74" s="819"/>
      <c r="AT74" s="819"/>
      <c r="AU74" s="819" t="s">
        <v>546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92</v>
      </c>
      <c r="R75" s="868"/>
      <c r="S75" s="868"/>
      <c r="T75" s="868"/>
      <c r="U75" s="818"/>
      <c r="V75" s="869">
        <v>88</v>
      </c>
      <c r="W75" s="868"/>
      <c r="X75" s="868"/>
      <c r="Y75" s="868"/>
      <c r="Z75" s="818"/>
      <c r="AA75" s="869">
        <v>4</v>
      </c>
      <c r="AB75" s="868"/>
      <c r="AC75" s="868"/>
      <c r="AD75" s="868"/>
      <c r="AE75" s="818"/>
      <c r="AF75" s="869">
        <v>41</v>
      </c>
      <c r="AG75" s="868"/>
      <c r="AH75" s="868"/>
      <c r="AI75" s="868"/>
      <c r="AJ75" s="818"/>
      <c r="AK75" s="869" t="s">
        <v>549</v>
      </c>
      <c r="AL75" s="868"/>
      <c r="AM75" s="868"/>
      <c r="AN75" s="868"/>
      <c r="AO75" s="818"/>
      <c r="AP75" s="869" t="s">
        <v>549</v>
      </c>
      <c r="AQ75" s="868"/>
      <c r="AR75" s="868"/>
      <c r="AS75" s="868"/>
      <c r="AT75" s="818"/>
      <c r="AU75" s="869" t="s">
        <v>549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11271</v>
      </c>
      <c r="AG88" s="830"/>
      <c r="AH88" s="830"/>
      <c r="AI88" s="830"/>
      <c r="AJ88" s="830"/>
      <c r="AK88" s="827"/>
      <c r="AL88" s="827"/>
      <c r="AM88" s="827"/>
      <c r="AN88" s="827"/>
      <c r="AO88" s="827"/>
      <c r="AP88" s="830">
        <v>495</v>
      </c>
      <c r="AQ88" s="830"/>
      <c r="AR88" s="830"/>
      <c r="AS88" s="830"/>
      <c r="AT88" s="830"/>
      <c r="AU88" s="830">
        <v>235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35</v>
      </c>
      <c r="CS102" s="838"/>
      <c r="CT102" s="838"/>
      <c r="CU102" s="838"/>
      <c r="CV102" s="881"/>
      <c r="CW102" s="880">
        <v>11</v>
      </c>
      <c r="CX102" s="838"/>
      <c r="CY102" s="838"/>
      <c r="CZ102" s="838"/>
      <c r="DA102" s="881"/>
      <c r="DB102" s="880" t="s">
        <v>546</v>
      </c>
      <c r="DC102" s="838"/>
      <c r="DD102" s="838"/>
      <c r="DE102" s="838"/>
      <c r="DF102" s="881"/>
      <c r="DG102" s="880" t="s">
        <v>546</v>
      </c>
      <c r="DH102" s="838"/>
      <c r="DI102" s="838"/>
      <c r="DJ102" s="838"/>
      <c r="DK102" s="881"/>
      <c r="DL102" s="880">
        <v>96</v>
      </c>
      <c r="DM102" s="838"/>
      <c r="DN102" s="838"/>
      <c r="DO102" s="838"/>
      <c r="DP102" s="881"/>
      <c r="DQ102" s="880">
        <v>89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1082382</v>
      </c>
      <c r="AB110" s="890"/>
      <c r="AC110" s="890"/>
      <c r="AD110" s="890"/>
      <c r="AE110" s="891"/>
      <c r="AF110" s="892">
        <v>1136687</v>
      </c>
      <c r="AG110" s="890"/>
      <c r="AH110" s="890"/>
      <c r="AI110" s="890"/>
      <c r="AJ110" s="891"/>
      <c r="AK110" s="892">
        <v>1165871</v>
      </c>
      <c r="AL110" s="890"/>
      <c r="AM110" s="890"/>
      <c r="AN110" s="890"/>
      <c r="AO110" s="891"/>
      <c r="AP110" s="893">
        <v>40.9</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10824887</v>
      </c>
      <c r="BR110" s="927"/>
      <c r="BS110" s="927"/>
      <c r="BT110" s="927"/>
      <c r="BU110" s="927"/>
      <c r="BV110" s="927">
        <v>11209612</v>
      </c>
      <c r="BW110" s="927"/>
      <c r="BX110" s="927"/>
      <c r="BY110" s="927"/>
      <c r="BZ110" s="927"/>
      <c r="CA110" s="927">
        <v>11128271</v>
      </c>
      <c r="CB110" s="927"/>
      <c r="CC110" s="927"/>
      <c r="CD110" s="927"/>
      <c r="CE110" s="927"/>
      <c r="CF110" s="941">
        <v>390.5</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2281</v>
      </c>
      <c r="BR111" s="920"/>
      <c r="BS111" s="920"/>
      <c r="BT111" s="920"/>
      <c r="BU111" s="920"/>
      <c r="BV111" s="920" t="s">
        <v>110</v>
      </c>
      <c r="BW111" s="920"/>
      <c r="BX111" s="920"/>
      <c r="BY111" s="920"/>
      <c r="BZ111" s="920"/>
      <c r="CA111" s="920">
        <v>6279</v>
      </c>
      <c r="CB111" s="920"/>
      <c r="CC111" s="920"/>
      <c r="CD111" s="920"/>
      <c r="CE111" s="920"/>
      <c r="CF111" s="914">
        <v>0.2</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3563291</v>
      </c>
      <c r="BR112" s="920"/>
      <c r="BS112" s="920"/>
      <c r="BT112" s="920"/>
      <c r="BU112" s="920"/>
      <c r="BV112" s="920">
        <v>3436472</v>
      </c>
      <c r="BW112" s="920"/>
      <c r="BX112" s="920"/>
      <c r="BY112" s="920"/>
      <c r="BZ112" s="920"/>
      <c r="CA112" s="920">
        <v>3292079</v>
      </c>
      <c r="CB112" s="920"/>
      <c r="CC112" s="920"/>
      <c r="CD112" s="920"/>
      <c r="CE112" s="920"/>
      <c r="CF112" s="914">
        <v>115.5</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183290</v>
      </c>
      <c r="AB113" s="934"/>
      <c r="AC113" s="934"/>
      <c r="AD113" s="934"/>
      <c r="AE113" s="935"/>
      <c r="AF113" s="936">
        <v>192785</v>
      </c>
      <c r="AG113" s="934"/>
      <c r="AH113" s="934"/>
      <c r="AI113" s="934"/>
      <c r="AJ113" s="935"/>
      <c r="AK113" s="936">
        <v>226099</v>
      </c>
      <c r="AL113" s="934"/>
      <c r="AM113" s="934"/>
      <c r="AN113" s="934"/>
      <c r="AO113" s="935"/>
      <c r="AP113" s="937">
        <v>7.9</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343878</v>
      </c>
      <c r="BR113" s="920"/>
      <c r="BS113" s="920"/>
      <c r="BT113" s="920"/>
      <c r="BU113" s="920"/>
      <c r="BV113" s="920">
        <v>278063</v>
      </c>
      <c r="BW113" s="920"/>
      <c r="BX113" s="920"/>
      <c r="BY113" s="920"/>
      <c r="BZ113" s="920"/>
      <c r="CA113" s="920">
        <v>235480</v>
      </c>
      <c r="CB113" s="920"/>
      <c r="CC113" s="920"/>
      <c r="CD113" s="920"/>
      <c r="CE113" s="920"/>
      <c r="CF113" s="914">
        <v>8.3000000000000007</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133996</v>
      </c>
      <c r="AB114" s="959"/>
      <c r="AC114" s="959"/>
      <c r="AD114" s="959"/>
      <c r="AE114" s="960"/>
      <c r="AF114" s="961">
        <v>94646</v>
      </c>
      <c r="AG114" s="959"/>
      <c r="AH114" s="959"/>
      <c r="AI114" s="959"/>
      <c r="AJ114" s="960"/>
      <c r="AK114" s="961">
        <v>91606</v>
      </c>
      <c r="AL114" s="959"/>
      <c r="AM114" s="959"/>
      <c r="AN114" s="959"/>
      <c r="AO114" s="960"/>
      <c r="AP114" s="962">
        <v>3.2</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862979</v>
      </c>
      <c r="BR114" s="920"/>
      <c r="BS114" s="920"/>
      <c r="BT114" s="920"/>
      <c r="BU114" s="920"/>
      <c r="BV114" s="920">
        <v>843436</v>
      </c>
      <c r="BW114" s="920"/>
      <c r="BX114" s="920"/>
      <c r="BY114" s="920"/>
      <c r="BZ114" s="920"/>
      <c r="CA114" s="920">
        <v>863085</v>
      </c>
      <c r="CB114" s="920"/>
      <c r="CC114" s="920"/>
      <c r="CD114" s="920"/>
      <c r="CE114" s="920"/>
      <c r="CF114" s="914">
        <v>30.3</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7255</v>
      </c>
      <c r="AB115" s="934"/>
      <c r="AC115" s="934"/>
      <c r="AD115" s="934"/>
      <c r="AE115" s="935"/>
      <c r="AF115" s="936">
        <v>7772</v>
      </c>
      <c r="AG115" s="934"/>
      <c r="AH115" s="934"/>
      <c r="AI115" s="934"/>
      <c r="AJ115" s="935"/>
      <c r="AK115" s="936">
        <v>4269</v>
      </c>
      <c r="AL115" s="934"/>
      <c r="AM115" s="934"/>
      <c r="AN115" s="934"/>
      <c r="AO115" s="935"/>
      <c r="AP115" s="937">
        <v>0.1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v>100249</v>
      </c>
      <c r="BR115" s="920"/>
      <c r="BS115" s="920"/>
      <c r="BT115" s="920"/>
      <c r="BU115" s="920"/>
      <c r="BV115" s="920">
        <v>27372</v>
      </c>
      <c r="BW115" s="920"/>
      <c r="BX115" s="920"/>
      <c r="BY115" s="920"/>
      <c r="BZ115" s="920"/>
      <c r="CA115" s="920">
        <v>17139</v>
      </c>
      <c r="CB115" s="920"/>
      <c r="CC115" s="920"/>
      <c r="CD115" s="920"/>
      <c r="CE115" s="920"/>
      <c r="CF115" s="914">
        <v>0.6</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537</v>
      </c>
      <c r="AB116" s="959"/>
      <c r="AC116" s="959"/>
      <c r="AD116" s="959"/>
      <c r="AE116" s="960"/>
      <c r="AF116" s="961">
        <v>648</v>
      </c>
      <c r="AG116" s="959"/>
      <c r="AH116" s="959"/>
      <c r="AI116" s="959"/>
      <c r="AJ116" s="960"/>
      <c r="AK116" s="961">
        <v>178</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2281</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1407460</v>
      </c>
      <c r="AB117" s="966"/>
      <c r="AC117" s="966"/>
      <c r="AD117" s="966"/>
      <c r="AE117" s="967"/>
      <c r="AF117" s="965">
        <v>1432538</v>
      </c>
      <c r="AG117" s="966"/>
      <c r="AH117" s="966"/>
      <c r="AI117" s="966"/>
      <c r="AJ117" s="967"/>
      <c r="AK117" s="965">
        <v>1488023</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15697565</v>
      </c>
      <c r="BR118" s="986"/>
      <c r="BS118" s="986"/>
      <c r="BT118" s="986"/>
      <c r="BU118" s="986"/>
      <c r="BV118" s="986">
        <v>15794955</v>
      </c>
      <c r="BW118" s="986"/>
      <c r="BX118" s="986"/>
      <c r="BY118" s="986"/>
      <c r="BZ118" s="986"/>
      <c r="CA118" s="986">
        <v>15542333</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2105669</v>
      </c>
      <c r="BR119" s="927"/>
      <c r="BS119" s="927"/>
      <c r="BT119" s="927"/>
      <c r="BU119" s="927"/>
      <c r="BV119" s="927">
        <v>2046565</v>
      </c>
      <c r="BW119" s="927"/>
      <c r="BX119" s="927"/>
      <c r="BY119" s="927"/>
      <c r="BZ119" s="927"/>
      <c r="CA119" s="927">
        <v>2148119</v>
      </c>
      <c r="CB119" s="927"/>
      <c r="CC119" s="927"/>
      <c r="CD119" s="927"/>
      <c r="CE119" s="927"/>
      <c r="CF119" s="941">
        <v>75.400000000000006</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v>6279</v>
      </c>
      <c r="DR119" s="998"/>
      <c r="DS119" s="998"/>
      <c r="DT119" s="998"/>
      <c r="DU119" s="999"/>
      <c r="DV119" s="1001">
        <v>0.2</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623774</v>
      </c>
      <c r="BR120" s="920"/>
      <c r="BS120" s="920"/>
      <c r="BT120" s="920"/>
      <c r="BU120" s="920"/>
      <c r="BV120" s="920">
        <v>730335</v>
      </c>
      <c r="BW120" s="920"/>
      <c r="BX120" s="920"/>
      <c r="BY120" s="920"/>
      <c r="BZ120" s="920"/>
      <c r="CA120" s="920">
        <v>840137</v>
      </c>
      <c r="CB120" s="920"/>
      <c r="CC120" s="920"/>
      <c r="CD120" s="920"/>
      <c r="CE120" s="920"/>
      <c r="CF120" s="914">
        <v>29.5</v>
      </c>
      <c r="CG120" s="915"/>
      <c r="CH120" s="915"/>
      <c r="CI120" s="915"/>
      <c r="CJ120" s="915"/>
      <c r="CK120" s="1013" t="s">
        <v>433</v>
      </c>
      <c r="CL120" s="1014"/>
      <c r="CM120" s="1014"/>
      <c r="CN120" s="1014"/>
      <c r="CO120" s="1015"/>
      <c r="CP120" s="1021" t="s">
        <v>434</v>
      </c>
      <c r="CQ120" s="1022"/>
      <c r="CR120" s="1022"/>
      <c r="CS120" s="1022"/>
      <c r="CT120" s="1022"/>
      <c r="CU120" s="1022"/>
      <c r="CV120" s="1022"/>
      <c r="CW120" s="1022"/>
      <c r="CX120" s="1022"/>
      <c r="CY120" s="1022"/>
      <c r="CZ120" s="1022"/>
      <c r="DA120" s="1022"/>
      <c r="DB120" s="1022"/>
      <c r="DC120" s="1022"/>
      <c r="DD120" s="1022"/>
      <c r="DE120" s="1022"/>
      <c r="DF120" s="1023"/>
      <c r="DG120" s="926">
        <v>2012881</v>
      </c>
      <c r="DH120" s="927"/>
      <c r="DI120" s="927"/>
      <c r="DJ120" s="927"/>
      <c r="DK120" s="927"/>
      <c r="DL120" s="927">
        <v>1946926</v>
      </c>
      <c r="DM120" s="927"/>
      <c r="DN120" s="927"/>
      <c r="DO120" s="927"/>
      <c r="DP120" s="927"/>
      <c r="DQ120" s="927">
        <v>1873829</v>
      </c>
      <c r="DR120" s="927"/>
      <c r="DS120" s="927"/>
      <c r="DT120" s="927"/>
      <c r="DU120" s="927"/>
      <c r="DV120" s="928">
        <v>65.8</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9170653</v>
      </c>
      <c r="BR121" s="986"/>
      <c r="BS121" s="986"/>
      <c r="BT121" s="986"/>
      <c r="BU121" s="986"/>
      <c r="BV121" s="986">
        <v>8876860</v>
      </c>
      <c r="BW121" s="986"/>
      <c r="BX121" s="986"/>
      <c r="BY121" s="986"/>
      <c r="BZ121" s="986"/>
      <c r="CA121" s="986">
        <v>8516046</v>
      </c>
      <c r="CB121" s="986"/>
      <c r="CC121" s="986"/>
      <c r="CD121" s="986"/>
      <c r="CE121" s="986"/>
      <c r="CF121" s="1024">
        <v>298.89999999999998</v>
      </c>
      <c r="CG121" s="1025"/>
      <c r="CH121" s="1025"/>
      <c r="CI121" s="1025"/>
      <c r="CJ121" s="1025"/>
      <c r="CK121" s="1016"/>
      <c r="CL121" s="1017"/>
      <c r="CM121" s="1017"/>
      <c r="CN121" s="1017"/>
      <c r="CO121" s="1018"/>
      <c r="CP121" s="1007" t="s">
        <v>437</v>
      </c>
      <c r="CQ121" s="1008"/>
      <c r="CR121" s="1008"/>
      <c r="CS121" s="1008"/>
      <c r="CT121" s="1008"/>
      <c r="CU121" s="1008"/>
      <c r="CV121" s="1008"/>
      <c r="CW121" s="1008"/>
      <c r="CX121" s="1008"/>
      <c r="CY121" s="1008"/>
      <c r="CZ121" s="1008"/>
      <c r="DA121" s="1008"/>
      <c r="DB121" s="1008"/>
      <c r="DC121" s="1008"/>
      <c r="DD121" s="1008"/>
      <c r="DE121" s="1008"/>
      <c r="DF121" s="1009"/>
      <c r="DG121" s="919">
        <v>1542221</v>
      </c>
      <c r="DH121" s="920"/>
      <c r="DI121" s="920"/>
      <c r="DJ121" s="920"/>
      <c r="DK121" s="920"/>
      <c r="DL121" s="920">
        <v>1479964</v>
      </c>
      <c r="DM121" s="920"/>
      <c r="DN121" s="920"/>
      <c r="DO121" s="920"/>
      <c r="DP121" s="920"/>
      <c r="DQ121" s="920">
        <v>1408988</v>
      </c>
      <c r="DR121" s="920"/>
      <c r="DS121" s="920"/>
      <c r="DT121" s="920"/>
      <c r="DU121" s="920"/>
      <c r="DV121" s="921">
        <v>49.4</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438</v>
      </c>
      <c r="AB122" s="959"/>
      <c r="AC122" s="959"/>
      <c r="AD122" s="959"/>
      <c r="AE122" s="960"/>
      <c r="AF122" s="961" t="s">
        <v>438</v>
      </c>
      <c r="AG122" s="959"/>
      <c r="AH122" s="959"/>
      <c r="AI122" s="959"/>
      <c r="AJ122" s="960"/>
      <c r="AK122" s="961" t="s">
        <v>438</v>
      </c>
      <c r="AL122" s="959"/>
      <c r="AM122" s="959"/>
      <c r="AN122" s="959"/>
      <c r="AO122" s="960"/>
      <c r="AP122" s="962" t="s">
        <v>438</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11900096</v>
      </c>
      <c r="BR122" s="1035"/>
      <c r="BS122" s="1035"/>
      <c r="BT122" s="1035"/>
      <c r="BU122" s="1035"/>
      <c r="BV122" s="1035">
        <v>11653760</v>
      </c>
      <c r="BW122" s="1035"/>
      <c r="BX122" s="1035"/>
      <c r="BY122" s="1035"/>
      <c r="BZ122" s="1035"/>
      <c r="CA122" s="1035">
        <v>11504302</v>
      </c>
      <c r="CB122" s="1035"/>
      <c r="CC122" s="1035"/>
      <c r="CD122" s="1035"/>
      <c r="CE122" s="1035"/>
      <c r="CF122" s="987"/>
      <c r="CG122" s="988"/>
      <c r="CH122" s="988"/>
      <c r="CI122" s="988"/>
      <c r="CJ122" s="989"/>
      <c r="CK122" s="1016"/>
      <c r="CL122" s="1017"/>
      <c r="CM122" s="1017"/>
      <c r="CN122" s="1017"/>
      <c r="CO122" s="1018"/>
      <c r="CP122" s="1007" t="s">
        <v>440</v>
      </c>
      <c r="CQ122" s="1008"/>
      <c r="CR122" s="1008"/>
      <c r="CS122" s="1008"/>
      <c r="CT122" s="1008"/>
      <c r="CU122" s="1008"/>
      <c r="CV122" s="1008"/>
      <c r="CW122" s="1008"/>
      <c r="CX122" s="1008"/>
      <c r="CY122" s="1008"/>
      <c r="CZ122" s="1008"/>
      <c r="DA122" s="1008"/>
      <c r="DB122" s="1008"/>
      <c r="DC122" s="1008"/>
      <c r="DD122" s="1008"/>
      <c r="DE122" s="1008"/>
      <c r="DF122" s="1009"/>
      <c r="DG122" s="919">
        <v>8189</v>
      </c>
      <c r="DH122" s="920"/>
      <c r="DI122" s="920"/>
      <c r="DJ122" s="920"/>
      <c r="DK122" s="920"/>
      <c r="DL122" s="920">
        <v>9582</v>
      </c>
      <c r="DM122" s="920"/>
      <c r="DN122" s="920"/>
      <c r="DO122" s="920"/>
      <c r="DP122" s="920"/>
      <c r="DQ122" s="920">
        <v>9262</v>
      </c>
      <c r="DR122" s="920"/>
      <c r="DS122" s="920"/>
      <c r="DT122" s="920"/>
      <c r="DU122" s="920"/>
      <c r="DV122" s="921">
        <v>0.3</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131.4</v>
      </c>
      <c r="BR123" s="1027"/>
      <c r="BS123" s="1027"/>
      <c r="BT123" s="1027"/>
      <c r="BU123" s="1027"/>
      <c r="BV123" s="1027">
        <v>143.4</v>
      </c>
      <c r="BW123" s="1027"/>
      <c r="BX123" s="1027"/>
      <c r="BY123" s="1027"/>
      <c r="BZ123" s="1027"/>
      <c r="CA123" s="1027">
        <v>141.69999999999999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7255</v>
      </c>
      <c r="AB127" s="959"/>
      <c r="AC127" s="959"/>
      <c r="AD127" s="959"/>
      <c r="AE127" s="960"/>
      <c r="AF127" s="961">
        <v>7772</v>
      </c>
      <c r="AG127" s="959"/>
      <c r="AH127" s="959"/>
      <c r="AI127" s="959"/>
      <c r="AJ127" s="960"/>
      <c r="AK127" s="961">
        <v>4269</v>
      </c>
      <c r="AL127" s="959"/>
      <c r="AM127" s="959"/>
      <c r="AN127" s="959"/>
      <c r="AO127" s="960"/>
      <c r="AP127" s="962">
        <v>0.1</v>
      </c>
      <c r="AQ127" s="963"/>
      <c r="AR127" s="963"/>
      <c r="AS127" s="963"/>
      <c r="AT127" s="964"/>
      <c r="AU127" s="233"/>
      <c r="AV127" s="233"/>
      <c r="AW127" s="233"/>
      <c r="AX127" s="886" t="s">
        <v>451</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100249</v>
      </c>
      <c r="DH127" s="1048"/>
      <c r="DI127" s="1048"/>
      <c r="DJ127" s="1048"/>
      <c r="DK127" s="1048"/>
      <c r="DL127" s="1048">
        <v>27372</v>
      </c>
      <c r="DM127" s="1048"/>
      <c r="DN127" s="1048"/>
      <c r="DO127" s="1048"/>
      <c r="DP127" s="1048"/>
      <c r="DQ127" s="1048">
        <v>17139</v>
      </c>
      <c r="DR127" s="1048"/>
      <c r="DS127" s="1048"/>
      <c r="DT127" s="1048"/>
      <c r="DU127" s="1048"/>
      <c r="DV127" s="1049">
        <v>0.6</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35058</v>
      </c>
      <c r="AB128" s="1090"/>
      <c r="AC128" s="1090"/>
      <c r="AD128" s="1090"/>
      <c r="AE128" s="1091"/>
      <c r="AF128" s="1092">
        <v>36333</v>
      </c>
      <c r="AG128" s="1090"/>
      <c r="AH128" s="1090"/>
      <c r="AI128" s="1090"/>
      <c r="AJ128" s="1091"/>
      <c r="AK128" s="1092">
        <v>34379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3777310</v>
      </c>
      <c r="AB129" s="959"/>
      <c r="AC129" s="959"/>
      <c r="AD129" s="959"/>
      <c r="AE129" s="960"/>
      <c r="AF129" s="961">
        <v>3800279</v>
      </c>
      <c r="AG129" s="959"/>
      <c r="AH129" s="959"/>
      <c r="AI129" s="959"/>
      <c r="AJ129" s="960"/>
      <c r="AK129" s="961">
        <v>3837537</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16.600000000000001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888501</v>
      </c>
      <c r="AB130" s="959"/>
      <c r="AC130" s="959"/>
      <c r="AD130" s="959"/>
      <c r="AE130" s="960"/>
      <c r="AF130" s="961">
        <v>912994</v>
      </c>
      <c r="AG130" s="959"/>
      <c r="AH130" s="959"/>
      <c r="AI130" s="959"/>
      <c r="AJ130" s="960"/>
      <c r="AK130" s="961">
        <v>988064</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141.69999999999999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2888809</v>
      </c>
      <c r="AB131" s="998"/>
      <c r="AC131" s="998"/>
      <c r="AD131" s="998"/>
      <c r="AE131" s="999"/>
      <c r="AF131" s="1000">
        <v>2887285</v>
      </c>
      <c r="AG131" s="998"/>
      <c r="AH131" s="998"/>
      <c r="AI131" s="998"/>
      <c r="AJ131" s="999"/>
      <c r="AK131" s="1000">
        <v>2849473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16.75088246</v>
      </c>
      <c r="AB132" s="1104"/>
      <c r="AC132" s="1104"/>
      <c r="AD132" s="1104"/>
      <c r="AE132" s="1105"/>
      <c r="AF132" s="1106">
        <v>16.73582622</v>
      </c>
      <c r="AG132" s="1104"/>
      <c r="AH132" s="1104"/>
      <c r="AI132" s="1104"/>
      <c r="AJ132" s="1105"/>
      <c r="AK132" s="1106">
        <v>16.339161659999998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15.9</v>
      </c>
      <c r="AB133" s="1111"/>
      <c r="AC133" s="1111"/>
      <c r="AD133" s="1111"/>
      <c r="AE133" s="1112"/>
      <c r="AF133" s="1110">
        <v>16.7</v>
      </c>
      <c r="AG133" s="1111"/>
      <c r="AH133" s="1111"/>
      <c r="AI133" s="1111"/>
      <c r="AJ133" s="1112"/>
      <c r="AK133" s="1110">
        <v>16.600000000000001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1007703</v>
      </c>
      <c r="L9" s="264">
        <v>143732</v>
      </c>
      <c r="M9" s="265">
        <v>138183</v>
      </c>
      <c r="N9" s="266">
        <v>4</v>
      </c>
    </row>
    <row r="10" spans="1:16">
      <c r="A10" s="248"/>
      <c r="B10" s="244"/>
      <c r="C10" s="244"/>
      <c r="D10" s="244"/>
      <c r="E10" s="244"/>
      <c r="F10" s="244"/>
      <c r="G10" s="1119" t="s">
        <v>473</v>
      </c>
      <c r="H10" s="1120"/>
      <c r="I10" s="1120"/>
      <c r="J10" s="1121"/>
      <c r="K10" s="267">
        <v>90697</v>
      </c>
      <c r="L10" s="268">
        <v>12936</v>
      </c>
      <c r="M10" s="269">
        <v>15438</v>
      </c>
      <c r="N10" s="270">
        <v>-16.2</v>
      </c>
    </row>
    <row r="11" spans="1:16" ht="13.5" customHeight="1">
      <c r="A11" s="248"/>
      <c r="B11" s="244"/>
      <c r="C11" s="244"/>
      <c r="D11" s="244"/>
      <c r="E11" s="244"/>
      <c r="F11" s="244"/>
      <c r="G11" s="1119" t="s">
        <v>474</v>
      </c>
      <c r="H11" s="1120"/>
      <c r="I11" s="1120"/>
      <c r="J11" s="1121"/>
      <c r="K11" s="267">
        <v>283833</v>
      </c>
      <c r="L11" s="268">
        <v>40484</v>
      </c>
      <c r="M11" s="269">
        <v>22352</v>
      </c>
      <c r="N11" s="270">
        <v>81.099999999999994</v>
      </c>
    </row>
    <row r="12" spans="1:16" ht="13.5" customHeight="1">
      <c r="A12" s="248"/>
      <c r="B12" s="244"/>
      <c r="C12" s="244"/>
      <c r="D12" s="244"/>
      <c r="E12" s="244"/>
      <c r="F12" s="244"/>
      <c r="G12" s="1119" t="s">
        <v>475</v>
      </c>
      <c r="H12" s="1120"/>
      <c r="I12" s="1120"/>
      <c r="J12" s="1121"/>
      <c r="K12" s="267" t="s">
        <v>476</v>
      </c>
      <c r="L12" s="268" t="s">
        <v>476</v>
      </c>
      <c r="M12" s="269">
        <v>2530</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37340</v>
      </c>
      <c r="L14" s="268">
        <v>5326</v>
      </c>
      <c r="M14" s="269">
        <v>5605</v>
      </c>
      <c r="N14" s="270">
        <v>-5</v>
      </c>
    </row>
    <row r="15" spans="1:16" ht="13.5" customHeight="1">
      <c r="A15" s="248"/>
      <c r="B15" s="244"/>
      <c r="C15" s="244"/>
      <c r="D15" s="244"/>
      <c r="E15" s="244"/>
      <c r="F15" s="244"/>
      <c r="G15" s="1119" t="s">
        <v>479</v>
      </c>
      <c r="H15" s="1120"/>
      <c r="I15" s="1120"/>
      <c r="J15" s="1121"/>
      <c r="K15" s="267">
        <v>74319</v>
      </c>
      <c r="L15" s="268">
        <v>10600</v>
      </c>
      <c r="M15" s="269">
        <v>3103</v>
      </c>
      <c r="N15" s="270">
        <v>241.6</v>
      </c>
    </row>
    <row r="16" spans="1:16">
      <c r="A16" s="248"/>
      <c r="B16" s="244"/>
      <c r="C16" s="244"/>
      <c r="D16" s="244"/>
      <c r="E16" s="244"/>
      <c r="F16" s="244"/>
      <c r="G16" s="1122" t="s">
        <v>480</v>
      </c>
      <c r="H16" s="1123"/>
      <c r="I16" s="1123"/>
      <c r="J16" s="1124"/>
      <c r="K16" s="268">
        <v>-101725</v>
      </c>
      <c r="L16" s="268">
        <v>-14509</v>
      </c>
      <c r="M16" s="269">
        <v>-15159</v>
      </c>
      <c r="N16" s="270">
        <v>-4.3</v>
      </c>
    </row>
    <row r="17" spans="1:16">
      <c r="A17" s="248"/>
      <c r="B17" s="244"/>
      <c r="C17" s="244"/>
      <c r="D17" s="244"/>
      <c r="E17" s="244"/>
      <c r="F17" s="244"/>
      <c r="G17" s="1122" t="s">
        <v>168</v>
      </c>
      <c r="H17" s="1123"/>
      <c r="I17" s="1123"/>
      <c r="J17" s="1124"/>
      <c r="K17" s="268">
        <v>1392167</v>
      </c>
      <c r="L17" s="268">
        <v>198569</v>
      </c>
      <c r="M17" s="269">
        <v>172052</v>
      </c>
      <c r="N17" s="270">
        <v>15.4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18.54</v>
      </c>
      <c r="L21" s="281">
        <v>15.52</v>
      </c>
      <c r="M21" s="282">
        <v>3.02</v>
      </c>
      <c r="N21" s="249"/>
      <c r="O21" s="283"/>
      <c r="P21" s="279"/>
    </row>
    <row r="22" spans="1:16" s="284" customFormat="1">
      <c r="A22" s="279"/>
      <c r="B22" s="249"/>
      <c r="C22" s="249"/>
      <c r="D22" s="249"/>
      <c r="E22" s="249"/>
      <c r="F22" s="249"/>
      <c r="G22" s="1114" t="s">
        <v>486</v>
      </c>
      <c r="H22" s="1115"/>
      <c r="I22" s="1115"/>
      <c r="J22" s="1116"/>
      <c r="K22" s="285">
        <v>91.5</v>
      </c>
      <c r="L22" s="286">
        <v>95.8</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1165871</v>
      </c>
      <c r="L32" s="294">
        <v>166292</v>
      </c>
      <c r="M32" s="295">
        <v>106666</v>
      </c>
      <c r="N32" s="296">
        <v>55.9</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439</v>
      </c>
      <c r="N34" s="296" t="s">
        <v>476</v>
      </c>
    </row>
    <row r="35" spans="1:16" ht="27" customHeight="1">
      <c r="A35" s="248"/>
      <c r="B35" s="244"/>
      <c r="C35" s="244"/>
      <c r="D35" s="244"/>
      <c r="E35" s="244"/>
      <c r="F35" s="244"/>
      <c r="G35" s="1130" t="s">
        <v>492</v>
      </c>
      <c r="H35" s="1131"/>
      <c r="I35" s="1131"/>
      <c r="J35" s="1132"/>
      <c r="K35" s="294">
        <v>226099</v>
      </c>
      <c r="L35" s="294">
        <v>32249</v>
      </c>
      <c r="M35" s="295">
        <v>24405</v>
      </c>
      <c r="N35" s="296">
        <v>32.1</v>
      </c>
    </row>
    <row r="36" spans="1:16" ht="27" customHeight="1">
      <c r="A36" s="248"/>
      <c r="B36" s="244"/>
      <c r="C36" s="244"/>
      <c r="D36" s="244"/>
      <c r="E36" s="244"/>
      <c r="F36" s="244"/>
      <c r="G36" s="1130" t="s">
        <v>493</v>
      </c>
      <c r="H36" s="1131"/>
      <c r="I36" s="1131"/>
      <c r="J36" s="1132"/>
      <c r="K36" s="294">
        <v>91606</v>
      </c>
      <c r="L36" s="294">
        <v>13066</v>
      </c>
      <c r="M36" s="295">
        <v>4847</v>
      </c>
      <c r="N36" s="296">
        <v>169.6</v>
      </c>
    </row>
    <row r="37" spans="1:16" ht="13.5" customHeight="1">
      <c r="A37" s="248"/>
      <c r="B37" s="244"/>
      <c r="C37" s="244"/>
      <c r="D37" s="244"/>
      <c r="E37" s="244"/>
      <c r="F37" s="244"/>
      <c r="G37" s="1130" t="s">
        <v>494</v>
      </c>
      <c r="H37" s="1131"/>
      <c r="I37" s="1131"/>
      <c r="J37" s="1132"/>
      <c r="K37" s="294">
        <v>4269</v>
      </c>
      <c r="L37" s="294">
        <v>609</v>
      </c>
      <c r="M37" s="295">
        <v>2124</v>
      </c>
      <c r="N37" s="296">
        <v>-71.3</v>
      </c>
    </row>
    <row r="38" spans="1:16" ht="27" customHeight="1">
      <c r="A38" s="248"/>
      <c r="B38" s="244"/>
      <c r="C38" s="244"/>
      <c r="D38" s="244"/>
      <c r="E38" s="244"/>
      <c r="F38" s="244"/>
      <c r="G38" s="1133" t="s">
        <v>495</v>
      </c>
      <c r="H38" s="1134"/>
      <c r="I38" s="1134"/>
      <c r="J38" s="1135"/>
      <c r="K38" s="297">
        <v>178</v>
      </c>
      <c r="L38" s="297">
        <v>25</v>
      </c>
      <c r="M38" s="298">
        <v>33</v>
      </c>
      <c r="N38" s="299">
        <v>-24.2</v>
      </c>
      <c r="O38" s="293"/>
    </row>
    <row r="39" spans="1:16">
      <c r="A39" s="248"/>
      <c r="B39" s="244"/>
      <c r="C39" s="244"/>
      <c r="D39" s="244"/>
      <c r="E39" s="244"/>
      <c r="F39" s="244"/>
      <c r="G39" s="1133" t="s">
        <v>496</v>
      </c>
      <c r="H39" s="1134"/>
      <c r="I39" s="1134"/>
      <c r="J39" s="1135"/>
      <c r="K39" s="300">
        <v>-34379</v>
      </c>
      <c r="L39" s="300">
        <v>-4904</v>
      </c>
      <c r="M39" s="301">
        <v>-5315</v>
      </c>
      <c r="N39" s="302">
        <v>-7.7</v>
      </c>
      <c r="O39" s="293"/>
    </row>
    <row r="40" spans="1:16" ht="27" customHeight="1">
      <c r="A40" s="248"/>
      <c r="B40" s="244"/>
      <c r="C40" s="244"/>
      <c r="D40" s="244"/>
      <c r="E40" s="244"/>
      <c r="F40" s="244"/>
      <c r="G40" s="1130" t="s">
        <v>497</v>
      </c>
      <c r="H40" s="1131"/>
      <c r="I40" s="1131"/>
      <c r="J40" s="1132"/>
      <c r="K40" s="300">
        <v>-988064</v>
      </c>
      <c r="L40" s="300">
        <v>-140931</v>
      </c>
      <c r="M40" s="301">
        <v>-96584</v>
      </c>
      <c r="N40" s="302">
        <v>45.9</v>
      </c>
      <c r="O40" s="293"/>
    </row>
    <row r="41" spans="1:16">
      <c r="A41" s="248"/>
      <c r="B41" s="244"/>
      <c r="C41" s="244"/>
      <c r="D41" s="244"/>
      <c r="E41" s="244"/>
      <c r="F41" s="244"/>
      <c r="G41" s="1136" t="s">
        <v>279</v>
      </c>
      <c r="H41" s="1137"/>
      <c r="I41" s="1137"/>
      <c r="J41" s="1138"/>
      <c r="K41" s="294">
        <v>465580</v>
      </c>
      <c r="L41" s="300">
        <v>66407</v>
      </c>
      <c r="M41" s="301">
        <v>36615</v>
      </c>
      <c r="N41" s="302">
        <v>81.400000000000006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1056196</v>
      </c>
      <c r="J51" s="320">
        <v>148259</v>
      </c>
      <c r="K51" s="321">
        <v>-37.299999999999997</v>
      </c>
      <c r="L51" s="322">
        <v>192544</v>
      </c>
      <c r="M51" s="323">
        <v>10.4</v>
      </c>
      <c r="N51" s="324">
        <v>-47.7</v>
      </c>
    </row>
    <row r="52" spans="1:14">
      <c r="A52" s="248"/>
      <c r="B52" s="244"/>
      <c r="C52" s="244"/>
      <c r="D52" s="244"/>
      <c r="E52" s="244"/>
      <c r="F52" s="244"/>
      <c r="G52" s="325"/>
      <c r="H52" s="326" t="s">
        <v>508</v>
      </c>
      <c r="I52" s="327">
        <v>513680</v>
      </c>
      <c r="J52" s="328">
        <v>72106</v>
      </c>
      <c r="K52" s="329">
        <v>-14.6</v>
      </c>
      <c r="L52" s="330">
        <v>82235</v>
      </c>
      <c r="M52" s="331">
        <v>-8.1</v>
      </c>
      <c r="N52" s="332">
        <v>-6.5</v>
      </c>
    </row>
    <row r="53" spans="1:14">
      <c r="A53" s="248"/>
      <c r="B53" s="244"/>
      <c r="C53" s="244"/>
      <c r="D53" s="244"/>
      <c r="E53" s="244"/>
      <c r="F53" s="244"/>
      <c r="G53" s="310" t="s">
        <v>509</v>
      </c>
      <c r="H53" s="311"/>
      <c r="I53" s="319">
        <v>1796260</v>
      </c>
      <c r="J53" s="320">
        <v>256462</v>
      </c>
      <c r="K53" s="321">
        <v>73</v>
      </c>
      <c r="L53" s="322">
        <v>146140</v>
      </c>
      <c r="M53" s="323">
        <v>-24.1</v>
      </c>
      <c r="N53" s="324">
        <v>97.1</v>
      </c>
    </row>
    <row r="54" spans="1:14">
      <c r="A54" s="248"/>
      <c r="B54" s="244"/>
      <c r="C54" s="244"/>
      <c r="D54" s="244"/>
      <c r="E54" s="244"/>
      <c r="F54" s="244"/>
      <c r="G54" s="325"/>
      <c r="H54" s="326" t="s">
        <v>508</v>
      </c>
      <c r="I54" s="327">
        <v>1013960</v>
      </c>
      <c r="J54" s="328">
        <v>144769</v>
      </c>
      <c r="K54" s="329">
        <v>100.8</v>
      </c>
      <c r="L54" s="330">
        <v>75451</v>
      </c>
      <c r="M54" s="331">
        <v>-8.1999999999999993</v>
      </c>
      <c r="N54" s="332">
        <v>109</v>
      </c>
    </row>
    <row r="55" spans="1:14">
      <c r="A55" s="248"/>
      <c r="B55" s="244"/>
      <c r="C55" s="244"/>
      <c r="D55" s="244"/>
      <c r="E55" s="244"/>
      <c r="F55" s="244"/>
      <c r="G55" s="310" t="s">
        <v>510</v>
      </c>
      <c r="H55" s="311"/>
      <c r="I55" s="319">
        <v>1334926</v>
      </c>
      <c r="J55" s="320">
        <v>188124</v>
      </c>
      <c r="K55" s="321">
        <v>-26.6</v>
      </c>
      <c r="L55" s="322">
        <v>146641</v>
      </c>
      <c r="M55" s="323">
        <v>0.3</v>
      </c>
      <c r="N55" s="324">
        <v>-26.9</v>
      </c>
    </row>
    <row r="56" spans="1:14">
      <c r="A56" s="248"/>
      <c r="B56" s="244"/>
      <c r="C56" s="244"/>
      <c r="D56" s="244"/>
      <c r="E56" s="244"/>
      <c r="F56" s="244"/>
      <c r="G56" s="325"/>
      <c r="H56" s="326" t="s">
        <v>508</v>
      </c>
      <c r="I56" s="327">
        <v>370336</v>
      </c>
      <c r="J56" s="328">
        <v>52189</v>
      </c>
      <c r="K56" s="329">
        <v>-64</v>
      </c>
      <c r="L56" s="330">
        <v>68142</v>
      </c>
      <c r="M56" s="331">
        <v>-9.6999999999999993</v>
      </c>
      <c r="N56" s="332">
        <v>-54.3</v>
      </c>
    </row>
    <row r="57" spans="1:14">
      <c r="A57" s="248"/>
      <c r="B57" s="244"/>
      <c r="C57" s="244"/>
      <c r="D57" s="244"/>
      <c r="E57" s="244"/>
      <c r="F57" s="244"/>
      <c r="G57" s="310" t="s">
        <v>511</v>
      </c>
      <c r="H57" s="311"/>
      <c r="I57" s="319">
        <v>1880152</v>
      </c>
      <c r="J57" s="320">
        <v>265746</v>
      </c>
      <c r="K57" s="321">
        <v>41.3</v>
      </c>
      <c r="L57" s="322">
        <v>174587</v>
      </c>
      <c r="M57" s="323">
        <v>19.100000000000001</v>
      </c>
      <c r="N57" s="324">
        <v>22.2</v>
      </c>
    </row>
    <row r="58" spans="1:14">
      <c r="A58" s="248"/>
      <c r="B58" s="244"/>
      <c r="C58" s="244"/>
      <c r="D58" s="244"/>
      <c r="E58" s="244"/>
      <c r="F58" s="244"/>
      <c r="G58" s="325"/>
      <c r="H58" s="326" t="s">
        <v>508</v>
      </c>
      <c r="I58" s="327">
        <v>272970</v>
      </c>
      <c r="J58" s="328">
        <v>38582</v>
      </c>
      <c r="K58" s="329">
        <v>-26.1</v>
      </c>
      <c r="L58" s="330">
        <v>79695</v>
      </c>
      <c r="M58" s="331">
        <v>17</v>
      </c>
      <c r="N58" s="332">
        <v>-43.1</v>
      </c>
    </row>
    <row r="59" spans="1:14">
      <c r="A59" s="248"/>
      <c r="B59" s="244"/>
      <c r="C59" s="244"/>
      <c r="D59" s="244"/>
      <c r="E59" s="244"/>
      <c r="F59" s="244"/>
      <c r="G59" s="310" t="s">
        <v>512</v>
      </c>
      <c r="H59" s="311"/>
      <c r="I59" s="319">
        <v>1369679</v>
      </c>
      <c r="J59" s="320">
        <v>195361</v>
      </c>
      <c r="K59" s="321">
        <v>-26.5</v>
      </c>
      <c r="L59" s="322">
        <v>175675</v>
      </c>
      <c r="M59" s="323">
        <v>0.6</v>
      </c>
      <c r="N59" s="324">
        <v>-27.1</v>
      </c>
    </row>
    <row r="60" spans="1:14">
      <c r="A60" s="248"/>
      <c r="B60" s="244"/>
      <c r="C60" s="244"/>
      <c r="D60" s="244"/>
      <c r="E60" s="244"/>
      <c r="F60" s="244"/>
      <c r="G60" s="325"/>
      <c r="H60" s="326" t="s">
        <v>508</v>
      </c>
      <c r="I60" s="333">
        <v>360586</v>
      </c>
      <c r="J60" s="328">
        <v>51431</v>
      </c>
      <c r="K60" s="329">
        <v>33.299999999999997</v>
      </c>
      <c r="L60" s="330">
        <v>87698</v>
      </c>
      <c r="M60" s="331">
        <v>10</v>
      </c>
      <c r="N60" s="332">
        <v>23.3</v>
      </c>
    </row>
    <row r="61" spans="1:14">
      <c r="A61" s="248"/>
      <c r="B61" s="244"/>
      <c r="C61" s="244"/>
      <c r="D61" s="244"/>
      <c r="E61" s="244"/>
      <c r="F61" s="244"/>
      <c r="G61" s="310" t="s">
        <v>513</v>
      </c>
      <c r="H61" s="334"/>
      <c r="I61" s="335">
        <v>1487443</v>
      </c>
      <c r="J61" s="336">
        <v>210790</v>
      </c>
      <c r="K61" s="337">
        <v>4.8</v>
      </c>
      <c r="L61" s="338">
        <v>167117</v>
      </c>
      <c r="M61" s="339">
        <v>1.3</v>
      </c>
      <c r="N61" s="324">
        <v>3.5</v>
      </c>
    </row>
    <row r="62" spans="1:14">
      <c r="A62" s="248"/>
      <c r="B62" s="244"/>
      <c r="C62" s="244"/>
      <c r="D62" s="244"/>
      <c r="E62" s="244"/>
      <c r="F62" s="244"/>
      <c r="G62" s="325"/>
      <c r="H62" s="326" t="s">
        <v>508</v>
      </c>
      <c r="I62" s="327">
        <v>506306</v>
      </c>
      <c r="J62" s="328">
        <v>71815</v>
      </c>
      <c r="K62" s="329">
        <v>5.9</v>
      </c>
      <c r="L62" s="330">
        <v>78644</v>
      </c>
      <c r="M62" s="331">
        <v>0.2</v>
      </c>
      <c r="N62" s="332">
        <v>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29.63</v>
      </c>
      <c r="G47" s="12">
        <v>32.5</v>
      </c>
      <c r="H47" s="12">
        <v>28.19</v>
      </c>
      <c r="I47" s="12">
        <v>25.52</v>
      </c>
      <c r="J47" s="13">
        <v>25.56</v>
      </c>
    </row>
    <row r="48" spans="2:10" ht="57.75" customHeight="1">
      <c r="B48" s="14"/>
      <c r="C48" s="1141" t="s">
        <v>4</v>
      </c>
      <c r="D48" s="1141"/>
      <c r="E48" s="1142"/>
      <c r="F48" s="15">
        <v>5.88</v>
      </c>
      <c r="G48" s="16">
        <v>4.26</v>
      </c>
      <c r="H48" s="16">
        <v>4.63</v>
      </c>
      <c r="I48" s="16">
        <v>4.57</v>
      </c>
      <c r="J48" s="17">
        <v>3.41</v>
      </c>
    </row>
    <row r="49" spans="2:10" ht="57.75" customHeight="1" thickBot="1">
      <c r="B49" s="18"/>
      <c r="C49" s="1143" t="s">
        <v>5</v>
      </c>
      <c r="D49" s="1143"/>
      <c r="E49" s="1144"/>
      <c r="F49" s="19">
        <v>5.41</v>
      </c>
      <c r="G49" s="20" t="s">
        <v>520</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524</v>
      </c>
      <c r="D34" s="1151"/>
      <c r="E34" s="1152"/>
      <c r="F34" s="32">
        <v>4.9000000000000004</v>
      </c>
      <c r="G34" s="33">
        <v>3.67</v>
      </c>
      <c r="H34" s="33">
        <v>4.13</v>
      </c>
      <c r="I34" s="33">
        <v>4.3899999999999997</v>
      </c>
      <c r="J34" s="34">
        <v>3.22</v>
      </c>
      <c r="K34" s="22"/>
      <c r="L34" s="22"/>
      <c r="M34" s="22"/>
      <c r="N34" s="22"/>
      <c r="O34" s="22"/>
      <c r="P34" s="22"/>
    </row>
    <row r="35" spans="1:16" ht="39" customHeight="1">
      <c r="A35" s="22"/>
      <c r="B35" s="35"/>
      <c r="C35" s="1145" t="s">
        <v>525</v>
      </c>
      <c r="D35" s="1146"/>
      <c r="E35" s="1147"/>
      <c r="F35" s="36">
        <v>3.06</v>
      </c>
      <c r="G35" s="37">
        <v>3.08</v>
      </c>
      <c r="H35" s="37">
        <v>3.09</v>
      </c>
      <c r="I35" s="37">
        <v>3.1</v>
      </c>
      <c r="J35" s="38">
        <v>2.4500000000000002</v>
      </c>
      <c r="K35" s="22"/>
      <c r="L35" s="22"/>
      <c r="M35" s="22"/>
      <c r="N35" s="22"/>
      <c r="O35" s="22"/>
      <c r="P35" s="22"/>
    </row>
    <row r="36" spans="1:16" ht="39" customHeight="1">
      <c r="A36" s="22"/>
      <c r="B36" s="35"/>
      <c r="C36" s="1145" t="s">
        <v>526</v>
      </c>
      <c r="D36" s="1146"/>
      <c r="E36" s="1147"/>
      <c r="F36" s="36">
        <v>0.11</v>
      </c>
      <c r="G36" s="37">
        <v>0.03</v>
      </c>
      <c r="H36" s="37">
        <v>0.35</v>
      </c>
      <c r="I36" s="37">
        <v>0.41</v>
      </c>
      <c r="J36" s="38">
        <v>0.4</v>
      </c>
      <c r="K36" s="22"/>
      <c r="L36" s="22"/>
      <c r="M36" s="22"/>
      <c r="N36" s="22"/>
      <c r="O36" s="22"/>
      <c r="P36" s="22"/>
    </row>
    <row r="37" spans="1:16" ht="39" customHeight="1">
      <c r="A37" s="22"/>
      <c r="B37" s="35"/>
      <c r="C37" s="1145" t="s">
        <v>527</v>
      </c>
      <c r="D37" s="1146"/>
      <c r="E37" s="1147"/>
      <c r="F37" s="36">
        <v>0.49</v>
      </c>
      <c r="G37" s="37">
        <v>0.19</v>
      </c>
      <c r="H37" s="37">
        <v>0.21</v>
      </c>
      <c r="I37" s="37">
        <v>0.18</v>
      </c>
      <c r="J37" s="38">
        <v>0.18</v>
      </c>
      <c r="K37" s="22"/>
      <c r="L37" s="22"/>
      <c r="M37" s="22"/>
      <c r="N37" s="22"/>
      <c r="O37" s="22"/>
      <c r="P37" s="22"/>
    </row>
    <row r="38" spans="1:16" ht="39" customHeight="1">
      <c r="A38" s="22"/>
      <c r="B38" s="35"/>
      <c r="C38" s="1145" t="s">
        <v>528</v>
      </c>
      <c r="D38" s="1146"/>
      <c r="E38" s="1147"/>
      <c r="F38" s="36">
        <v>0.02</v>
      </c>
      <c r="G38" s="37">
        <v>0.1</v>
      </c>
      <c r="H38" s="37">
        <v>0.03</v>
      </c>
      <c r="I38" s="37">
        <v>0.02</v>
      </c>
      <c r="J38" s="38">
        <v>0.05</v>
      </c>
      <c r="K38" s="22"/>
      <c r="L38" s="22"/>
      <c r="M38" s="22"/>
      <c r="N38" s="22"/>
      <c r="O38" s="22"/>
      <c r="P38" s="22"/>
    </row>
    <row r="39" spans="1:16" ht="39" customHeight="1">
      <c r="A39" s="22"/>
      <c r="B39" s="35"/>
      <c r="C39" s="1145" t="s">
        <v>529</v>
      </c>
      <c r="D39" s="1146"/>
      <c r="E39" s="1147"/>
      <c r="F39" s="36">
        <v>0.03</v>
      </c>
      <c r="G39" s="37">
        <v>0.03</v>
      </c>
      <c r="H39" s="37">
        <v>0.03</v>
      </c>
      <c r="I39" s="37">
        <v>0.02</v>
      </c>
      <c r="J39" s="38">
        <v>0.04</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533</v>
      </c>
      <c r="D43" s="1149"/>
      <c r="E43" s="1150"/>
      <c r="F43" s="41">
        <v>0.48</v>
      </c>
      <c r="G43" s="42">
        <v>0.39</v>
      </c>
      <c r="H43" s="42">
        <v>0.28999999999999998</v>
      </c>
      <c r="I43" s="42">
        <v>0</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1085</v>
      </c>
      <c r="L45" s="60">
        <v>1125</v>
      </c>
      <c r="M45" s="60">
        <v>1082</v>
      </c>
      <c r="N45" s="60">
        <v>1137</v>
      </c>
      <c r="O45" s="61">
        <v>1166</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168</v>
      </c>
      <c r="L48" s="64">
        <v>175</v>
      </c>
      <c r="M48" s="64">
        <v>183</v>
      </c>
      <c r="N48" s="64">
        <v>193</v>
      </c>
      <c r="O48" s="65">
        <v>226</v>
      </c>
      <c r="P48" s="48"/>
      <c r="Q48" s="48"/>
      <c r="R48" s="48"/>
      <c r="S48" s="48"/>
      <c r="T48" s="48"/>
      <c r="U48" s="48"/>
    </row>
    <row r="49" spans="1:21" ht="30.75" customHeight="1">
      <c r="A49" s="48"/>
      <c r="B49" s="1163"/>
      <c r="C49" s="1164"/>
      <c r="D49" s="62"/>
      <c r="E49" s="1155" t="s">
        <v>16</v>
      </c>
      <c r="F49" s="1155"/>
      <c r="G49" s="1155"/>
      <c r="H49" s="1155"/>
      <c r="I49" s="1155"/>
      <c r="J49" s="1156"/>
      <c r="K49" s="63">
        <v>150</v>
      </c>
      <c r="L49" s="64">
        <v>159</v>
      </c>
      <c r="M49" s="64">
        <v>134</v>
      </c>
      <c r="N49" s="64">
        <v>95</v>
      </c>
      <c r="O49" s="65">
        <v>92</v>
      </c>
      <c r="P49" s="48"/>
      <c r="Q49" s="48"/>
      <c r="R49" s="48"/>
      <c r="S49" s="48"/>
      <c r="T49" s="48"/>
      <c r="U49" s="48"/>
    </row>
    <row r="50" spans="1:21" ht="30.75" customHeight="1">
      <c r="A50" s="48"/>
      <c r="B50" s="1163"/>
      <c r="C50" s="1164"/>
      <c r="D50" s="62"/>
      <c r="E50" s="1155" t="s">
        <v>17</v>
      </c>
      <c r="F50" s="1155"/>
      <c r="G50" s="1155"/>
      <c r="H50" s="1155"/>
      <c r="I50" s="1155"/>
      <c r="J50" s="1156"/>
      <c r="K50" s="63">
        <v>2</v>
      </c>
      <c r="L50" s="64">
        <v>4</v>
      </c>
      <c r="M50" s="64">
        <v>7</v>
      </c>
      <c r="N50" s="64">
        <v>8</v>
      </c>
      <c r="O50" s="65">
        <v>4</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948</v>
      </c>
      <c r="L52" s="64">
        <v>971</v>
      </c>
      <c r="M52" s="64">
        <v>923</v>
      </c>
      <c r="N52" s="64">
        <v>949</v>
      </c>
      <c r="O52" s="65">
        <v>1022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457</v>
      </c>
      <c r="L53" s="69">
        <v>492</v>
      </c>
      <c r="M53" s="69">
        <v>484</v>
      </c>
      <c r="N53" s="69">
        <v>485</v>
      </c>
      <c r="O53" s="70">
        <v>466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10488</v>
      </c>
      <c r="J41" s="83">
        <v>10798</v>
      </c>
      <c r="K41" s="83">
        <v>10825</v>
      </c>
      <c r="L41" s="83">
        <v>11210</v>
      </c>
      <c r="M41" s="84">
        <v>11128</v>
      </c>
    </row>
    <row r="42" spans="2:13" ht="27.75" customHeight="1">
      <c r="B42" s="1171"/>
      <c r="C42" s="1172"/>
      <c r="D42" s="85"/>
      <c r="E42" s="1177" t="s">
        <v>26</v>
      </c>
      <c r="F42" s="1177"/>
      <c r="G42" s="1177"/>
      <c r="H42" s="1178"/>
      <c r="I42" s="86">
        <v>7</v>
      </c>
      <c r="J42" s="87">
        <v>5</v>
      </c>
      <c r="K42" s="87">
        <v>2</v>
      </c>
      <c r="L42" s="87" t="s">
        <v>476</v>
      </c>
      <c r="M42" s="88">
        <v>6</v>
      </c>
    </row>
    <row r="43" spans="2:13" ht="27.75" customHeight="1">
      <c r="B43" s="1171"/>
      <c r="C43" s="1172"/>
      <c r="D43" s="85"/>
      <c r="E43" s="1177" t="s">
        <v>27</v>
      </c>
      <c r="F43" s="1177"/>
      <c r="G43" s="1177"/>
      <c r="H43" s="1178"/>
      <c r="I43" s="86">
        <v>3687</v>
      </c>
      <c r="J43" s="87">
        <v>3673</v>
      </c>
      <c r="K43" s="87">
        <v>3563</v>
      </c>
      <c r="L43" s="87">
        <v>3436</v>
      </c>
      <c r="M43" s="88">
        <v>3292</v>
      </c>
    </row>
    <row r="44" spans="2:13" ht="27.75" customHeight="1">
      <c r="B44" s="1171"/>
      <c r="C44" s="1172"/>
      <c r="D44" s="85"/>
      <c r="E44" s="1177" t="s">
        <v>28</v>
      </c>
      <c r="F44" s="1177"/>
      <c r="G44" s="1177"/>
      <c r="H44" s="1178"/>
      <c r="I44" s="86">
        <v>624</v>
      </c>
      <c r="J44" s="87">
        <v>473</v>
      </c>
      <c r="K44" s="87">
        <v>344</v>
      </c>
      <c r="L44" s="87">
        <v>278</v>
      </c>
      <c r="M44" s="88">
        <v>235</v>
      </c>
    </row>
    <row r="45" spans="2:13" ht="27.75" customHeight="1">
      <c r="B45" s="1171"/>
      <c r="C45" s="1172"/>
      <c r="D45" s="85"/>
      <c r="E45" s="1177" t="s">
        <v>29</v>
      </c>
      <c r="F45" s="1177"/>
      <c r="G45" s="1177"/>
      <c r="H45" s="1178"/>
      <c r="I45" s="86">
        <v>902</v>
      </c>
      <c r="J45" s="87">
        <v>924</v>
      </c>
      <c r="K45" s="87">
        <v>863</v>
      </c>
      <c r="L45" s="87">
        <v>843</v>
      </c>
      <c r="M45" s="88">
        <v>863</v>
      </c>
    </row>
    <row r="46" spans="2:13" ht="27.75" customHeight="1">
      <c r="B46" s="1171"/>
      <c r="C46" s="1172"/>
      <c r="D46" s="85"/>
      <c r="E46" s="1177" t="s">
        <v>30</v>
      </c>
      <c r="F46" s="1177"/>
      <c r="G46" s="1177"/>
      <c r="H46" s="1178"/>
      <c r="I46" s="86">
        <v>89</v>
      </c>
      <c r="J46" s="87">
        <v>51</v>
      </c>
      <c r="K46" s="87">
        <v>100</v>
      </c>
      <c r="L46" s="87">
        <v>27</v>
      </c>
      <c r="M46" s="88">
        <v>17</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2049</v>
      </c>
      <c r="J49" s="87">
        <v>2215</v>
      </c>
      <c r="K49" s="87">
        <v>2106</v>
      </c>
      <c r="L49" s="87">
        <v>2047</v>
      </c>
      <c r="M49" s="88">
        <v>2148</v>
      </c>
    </row>
    <row r="50" spans="2:13" ht="27.75" customHeight="1">
      <c r="B50" s="1171"/>
      <c r="C50" s="1172"/>
      <c r="D50" s="85"/>
      <c r="E50" s="1177" t="s">
        <v>35</v>
      </c>
      <c r="F50" s="1177"/>
      <c r="G50" s="1177"/>
      <c r="H50" s="1178"/>
      <c r="I50" s="86">
        <v>563</v>
      </c>
      <c r="J50" s="87">
        <v>573</v>
      </c>
      <c r="K50" s="87">
        <v>624</v>
      </c>
      <c r="L50" s="87">
        <v>730</v>
      </c>
      <c r="M50" s="88">
        <v>840</v>
      </c>
    </row>
    <row r="51" spans="2:13" ht="27.75" customHeight="1">
      <c r="B51" s="1173"/>
      <c r="C51" s="1174"/>
      <c r="D51" s="85"/>
      <c r="E51" s="1177" t="s">
        <v>36</v>
      </c>
      <c r="F51" s="1177"/>
      <c r="G51" s="1177"/>
      <c r="H51" s="1178"/>
      <c r="I51" s="86">
        <v>9729</v>
      </c>
      <c r="J51" s="87">
        <v>9387</v>
      </c>
      <c r="K51" s="87">
        <v>9171</v>
      </c>
      <c r="L51" s="87">
        <v>8877</v>
      </c>
      <c r="M51" s="88">
        <v>8516</v>
      </c>
    </row>
    <row r="52" spans="2:13" ht="27.75" customHeight="1" thickBot="1">
      <c r="B52" s="1181" t="s">
        <v>37</v>
      </c>
      <c r="C52" s="1182"/>
      <c r="D52" s="90"/>
      <c r="E52" s="1183" t="s">
        <v>38</v>
      </c>
      <c r="F52" s="1183"/>
      <c r="G52" s="1183"/>
      <c r="H52" s="1184"/>
      <c r="I52" s="91">
        <v>3455</v>
      </c>
      <c r="J52" s="92">
        <v>3748</v>
      </c>
      <c r="K52" s="92">
        <v>3797</v>
      </c>
      <c r="L52" s="92">
        <v>4141</v>
      </c>
      <c r="M52" s="93">
        <v>4038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148259</v>
      </c>
      <c r="E3" s="116"/>
      <c r="F3" s="117">
        <v>192544</v>
      </c>
      <c r="G3" s="118"/>
      <c r="H3" s="119"/>
    </row>
    <row r="4" spans="1:8">
      <c r="A4" s="120"/>
      <c r="B4" s="121"/>
      <c r="C4" s="122"/>
      <c r="D4" s="123">
        <v>72106</v>
      </c>
      <c r="E4" s="124"/>
      <c r="F4" s="125">
        <v>82235</v>
      </c>
      <c r="G4" s="126"/>
      <c r="H4" s="127"/>
    </row>
    <row r="5" spans="1:8">
      <c r="A5" s="108" t="s">
        <v>509</v>
      </c>
      <c r="B5" s="113"/>
      <c r="C5" s="114"/>
      <c r="D5" s="115">
        <v>256462</v>
      </c>
      <c r="E5" s="116"/>
      <c r="F5" s="117">
        <v>146140</v>
      </c>
      <c r="G5" s="118"/>
      <c r="H5" s="119"/>
    </row>
    <row r="6" spans="1:8">
      <c r="A6" s="120"/>
      <c r="B6" s="121"/>
      <c r="C6" s="122"/>
      <c r="D6" s="123">
        <v>144769</v>
      </c>
      <c r="E6" s="124"/>
      <c r="F6" s="125">
        <v>75451</v>
      </c>
      <c r="G6" s="126"/>
      <c r="H6" s="127"/>
    </row>
    <row r="7" spans="1:8">
      <c r="A7" s="108" t="s">
        <v>510</v>
      </c>
      <c r="B7" s="113"/>
      <c r="C7" s="114"/>
      <c r="D7" s="115">
        <v>188124</v>
      </c>
      <c r="E7" s="116"/>
      <c r="F7" s="117">
        <v>146641</v>
      </c>
      <c r="G7" s="118"/>
      <c r="H7" s="119"/>
    </row>
    <row r="8" spans="1:8">
      <c r="A8" s="120"/>
      <c r="B8" s="121"/>
      <c r="C8" s="122"/>
      <c r="D8" s="123">
        <v>52189</v>
      </c>
      <c r="E8" s="124"/>
      <c r="F8" s="125">
        <v>68142</v>
      </c>
      <c r="G8" s="126"/>
      <c r="H8" s="127"/>
    </row>
    <row r="9" spans="1:8">
      <c r="A9" s="108" t="s">
        <v>511</v>
      </c>
      <c r="B9" s="113"/>
      <c r="C9" s="114"/>
      <c r="D9" s="115">
        <v>265746</v>
      </c>
      <c r="E9" s="116"/>
      <c r="F9" s="117">
        <v>174587</v>
      </c>
      <c r="G9" s="118"/>
      <c r="H9" s="119"/>
    </row>
    <row r="10" spans="1:8">
      <c r="A10" s="120"/>
      <c r="B10" s="121"/>
      <c r="C10" s="122"/>
      <c r="D10" s="123">
        <v>38582</v>
      </c>
      <c r="E10" s="124"/>
      <c r="F10" s="125">
        <v>79695</v>
      </c>
      <c r="G10" s="126"/>
      <c r="H10" s="127"/>
    </row>
    <row r="11" spans="1:8">
      <c r="A11" s="108" t="s">
        <v>512</v>
      </c>
      <c r="B11" s="113"/>
      <c r="C11" s="114"/>
      <c r="D11" s="115">
        <v>195361</v>
      </c>
      <c r="E11" s="116"/>
      <c r="F11" s="117">
        <v>175675</v>
      </c>
      <c r="G11" s="118"/>
      <c r="H11" s="119"/>
    </row>
    <row r="12" spans="1:8">
      <c r="A12" s="120"/>
      <c r="B12" s="121"/>
      <c r="C12" s="128"/>
      <c r="D12" s="123">
        <v>51431</v>
      </c>
      <c r="E12" s="124"/>
      <c r="F12" s="125">
        <v>87698</v>
      </c>
      <c r="G12" s="126"/>
      <c r="H12" s="127"/>
    </row>
    <row r="13" spans="1:8">
      <c r="A13" s="108"/>
      <c r="B13" s="113"/>
      <c r="C13" s="129"/>
      <c r="D13" s="130">
        <v>210790</v>
      </c>
      <c r="E13" s="131"/>
      <c r="F13" s="132">
        <v>167117</v>
      </c>
      <c r="G13" s="133"/>
      <c r="H13" s="119"/>
    </row>
    <row r="14" spans="1:8">
      <c r="A14" s="120"/>
      <c r="B14" s="121"/>
      <c r="C14" s="122"/>
      <c r="D14" s="123">
        <v>71815</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5.88</v>
      </c>
      <c r="C19" s="134">
        <f>ROUND(VALUE(SUBSTITUTE(実質収支比率等に係る経年分析!G$48,"▲","-")),2)</f>
        <v>4.26</v>
      </c>
      <c r="D19" s="134">
        <f>ROUND(VALUE(SUBSTITUTE(実質収支比率等に係る経年分析!H$48,"▲","-")),2)</f>
        <v>4.63</v>
      </c>
      <c r="E19" s="134">
        <f>ROUND(VALUE(SUBSTITUTE(実質収支比率等に係る経年分析!I$48,"▲","-")),2)</f>
        <v>4.57</v>
      </c>
      <c r="F19" s="134">
        <f>ROUND(VALUE(SUBSTITUTE(実質収支比率等に係る経年分析!J$48,"▲","-")),2)</f>
        <v>3.41</v>
      </c>
    </row>
    <row r="20" spans="1:11">
      <c r="A20" s="134" t="s">
        <v>43</v>
      </c>
      <c r="B20" s="134">
        <f>ROUND(VALUE(SUBSTITUTE(実質収支比率等に係る経年分析!F$47,"▲","-")),2)</f>
        <v>29.63</v>
      </c>
      <c r="C20" s="134">
        <f>ROUND(VALUE(SUBSTITUTE(実質収支比率等に係る経年分析!G$47,"▲","-")),2)</f>
        <v>32.5</v>
      </c>
      <c r="D20" s="134">
        <f>ROUND(VALUE(SUBSTITUTE(実質収支比率等に係る経年分析!H$47,"▲","-")),2)</f>
        <v>28.19</v>
      </c>
      <c r="E20" s="134">
        <f>ROUND(VALUE(SUBSTITUTE(実質収支比率等に係る経年分析!I$47,"▲","-")),2)</f>
        <v>25.52</v>
      </c>
      <c r="F20" s="134">
        <f>ROUND(VALUE(SUBSTITUTE(実質収支比率等に係る経年分析!J$47,"▲","-")),2)</f>
        <v>25.56</v>
      </c>
    </row>
    <row r="21" spans="1:11">
      <c r="A21" s="134" t="s">
        <v>44</v>
      </c>
      <c r="B21" s="134">
        <f>IF(ISNUMBER(VALUE(SUBSTITUTE(実質収支比率等に係る経年分析!F$49,"▲","-"))),ROUND(VALUE(SUBSTITUTE(実質収支比率等に係る経年分析!F$49,"▲","-")),2),NA())</f>
        <v>5.41</v>
      </c>
      <c r="C21" s="134">
        <f>IF(ISNUMBER(VALUE(SUBSTITUTE(実質収支比率等に係る経年分析!G$49,"▲","-"))),ROUND(VALUE(SUBSTITUTE(実質収支比率等に係る経年分析!G$49,"▲","-")),2),NA())</f>
        <v>-0.46</v>
      </c>
      <c r="D21" s="134">
        <f>IF(ISNUMBER(VALUE(SUBSTITUTE(実質収支比率等に係る経年分析!H$49,"▲","-"))),ROUND(VALUE(SUBSTITUTE(実質収支比率等に係る経年分析!H$49,"▲","-")),2),NA())</f>
        <v>-4.58</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-0.83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0.28999999999999998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和泊町農業集落排水事業特別会計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和泊町下水道事業特別会計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和泊町後期高齢者医療特別会計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和泊町国民健康保険特別会計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奨学資金特別会計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和泊町介護保険特別会計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c r="A35" s="135" t="str">
        <f>IF(連結実質赤字比率に係る赤字・黒字の構成分析!C$35="",NA(),連結実質赤字比率に係る赤字・黒字の構成分析!C$35)</f>
        <v>和泊町水道事業会計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2.4500000000000002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4.9000000000000004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948</v>
      </c>
      <c r="E42" s="136"/>
      <c r="F42" s="136"/>
      <c r="G42" s="136">
        <f>'実質公債費比率（分子）の構造'!L$52</f>
        <v>971</v>
      </c>
      <c r="H42" s="136"/>
      <c r="I42" s="136"/>
      <c r="J42" s="136">
        <f>'実質公債費比率（分子）の構造'!M$52</f>
        <v>923</v>
      </c>
      <c r="K42" s="136"/>
      <c r="L42" s="136"/>
      <c r="M42" s="136">
        <f>'実質公債費比率（分子）の構造'!N$52</f>
        <v>949</v>
      </c>
      <c r="N42" s="136"/>
      <c r="O42" s="136"/>
      <c r="P42" s="136">
        <f>'実質公債費比率（分子）の構造'!O$52</f>
        <v>1022</v>
      </c>
    </row>
    <row r="43" spans="1:16">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2</v>
      </c>
      <c r="C44" s="136"/>
      <c r="D44" s="136"/>
      <c r="E44" s="136">
        <f>'実質公債費比率（分子）の構造'!L$50</f>
        <v>4</v>
      </c>
      <c r="F44" s="136"/>
      <c r="G44" s="136"/>
      <c r="H44" s="136">
        <f>'実質公債費比率（分子）の構造'!M$50</f>
        <v>7</v>
      </c>
      <c r="I44" s="136"/>
      <c r="J44" s="136"/>
      <c r="K44" s="136">
        <f>'実質公債費比率（分子）の構造'!N$50</f>
        <v>8</v>
      </c>
      <c r="L44" s="136"/>
      <c r="M44" s="136"/>
      <c r="N44" s="136">
        <f>'実質公債費比率（分子）の構造'!O$50</f>
        <v>4</v>
      </c>
      <c r="O44" s="136"/>
      <c r="P44" s="136"/>
    </row>
    <row r="45" spans="1:16">
      <c r="A45" s="136" t="s">
        <v>54</v>
      </c>
      <c r="B45" s="136">
        <f>'実質公債費比率（分子）の構造'!K$49</f>
        <v>150</v>
      </c>
      <c r="C45" s="136"/>
      <c r="D45" s="136"/>
      <c r="E45" s="136">
        <f>'実質公債費比率（分子）の構造'!L$49</f>
        <v>159</v>
      </c>
      <c r="F45" s="136"/>
      <c r="G45" s="136"/>
      <c r="H45" s="136">
        <f>'実質公債費比率（分子）の構造'!M$49</f>
        <v>134</v>
      </c>
      <c r="I45" s="136"/>
      <c r="J45" s="136"/>
      <c r="K45" s="136">
        <f>'実質公債費比率（分子）の構造'!N$49</f>
        <v>95</v>
      </c>
      <c r="L45" s="136"/>
      <c r="M45" s="136"/>
      <c r="N45" s="136">
        <f>'実質公債費比率（分子）の構造'!O$49</f>
        <v>92</v>
      </c>
      <c r="O45" s="136"/>
      <c r="P45" s="136"/>
    </row>
    <row r="46" spans="1:16">
      <c r="A46" s="136" t="s">
        <v>55</v>
      </c>
      <c r="B46" s="136">
        <f>'実質公債費比率（分子）の構造'!K$48</f>
        <v>168</v>
      </c>
      <c r="C46" s="136"/>
      <c r="D46" s="136"/>
      <c r="E46" s="136">
        <f>'実質公債費比率（分子）の構造'!L$48</f>
        <v>175</v>
      </c>
      <c r="F46" s="136"/>
      <c r="G46" s="136"/>
      <c r="H46" s="136">
        <f>'実質公債費比率（分子）の構造'!M$48</f>
        <v>183</v>
      </c>
      <c r="I46" s="136"/>
      <c r="J46" s="136"/>
      <c r="K46" s="136">
        <f>'実質公債費比率（分子）の構造'!N$48</f>
        <v>193</v>
      </c>
      <c r="L46" s="136"/>
      <c r="M46" s="136"/>
      <c r="N46" s="136">
        <f>'実質公債費比率（分子）の構造'!O$48</f>
        <v>226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1085</v>
      </c>
      <c r="C49" s="136"/>
      <c r="D49" s="136"/>
      <c r="E49" s="136">
        <f>'実質公債費比率（分子）の構造'!L$45</f>
        <v>1125</v>
      </c>
      <c r="F49" s="136"/>
      <c r="G49" s="136"/>
      <c r="H49" s="136">
        <f>'実質公債費比率（分子）の構造'!M$45</f>
        <v>1082</v>
      </c>
      <c r="I49" s="136"/>
      <c r="J49" s="136"/>
      <c r="K49" s="136">
        <f>'実質公債費比率（分子）の構造'!N$45</f>
        <v>1137</v>
      </c>
      <c r="L49" s="136"/>
      <c r="M49" s="136"/>
      <c r="N49" s="136">
        <f>'実質公債費比率（分子）の構造'!O$45</f>
        <v>1166</v>
      </c>
      <c r="O49" s="136"/>
      <c r="P49" s="136"/>
    </row>
    <row r="50" spans="1:16">
      <c r="A50" s="136" t="s">
        <v>58</v>
      </c>
      <c r="B50" s="136" t="e">
        <f>NA()</f>
        <v>#N/A</v>
      </c>
      <c r="C50" s="136">
        <f>IF(ISNUMBER('実質公債費比率（分子）の構造'!K$53),'実質公債費比率（分子）の構造'!K$53,NA())</f>
        <v>457</v>
      </c>
      <c r="D50" s="136" t="e">
        <f>NA()</f>
        <v>#N/A</v>
      </c>
      <c r="E50" s="136" t="e">
        <f>NA()</f>
        <v>#N/A</v>
      </c>
      <c r="F50" s="136">
        <f>IF(ISNUMBER('実質公債費比率（分子）の構造'!L$53),'実質公債費比率（分子）の構造'!L$53,NA())</f>
        <v>492</v>
      </c>
      <c r="G50" s="136" t="e">
        <f>NA()</f>
        <v>#N/A</v>
      </c>
      <c r="H50" s="136" t="e">
        <f>NA()</f>
        <v>#N/A</v>
      </c>
      <c r="I50" s="136">
        <f>IF(ISNUMBER('実質公債費比率（分子）の構造'!M$53),'実質公債費比率（分子）の構造'!M$53,NA())</f>
        <v>484</v>
      </c>
      <c r="J50" s="136" t="e">
        <f>NA()</f>
        <v>#N/A</v>
      </c>
      <c r="K50" s="136" t="e">
        <f>NA()</f>
        <v>#N/A</v>
      </c>
      <c r="L50" s="136">
        <f>IF(ISNUMBER('実質公債費比率（分子）の構造'!N$53),'実質公債費比率（分子）の構造'!N$53,NA())</f>
        <v>485</v>
      </c>
      <c r="M50" s="136" t="e">
        <f>NA()</f>
        <v>#N/A</v>
      </c>
      <c r="N50" s="136" t="e">
        <f>NA()</f>
        <v>#N/A</v>
      </c>
      <c r="O50" s="136">
        <f>IF(ISNUMBER('実質公債費比率（分子）の構造'!O$53),'実質公債費比率（分子）の構造'!O$53,NA())</f>
        <v>466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9729</v>
      </c>
      <c r="E56" s="135"/>
      <c r="F56" s="135"/>
      <c r="G56" s="135">
        <f>'将来負担比率（分子）の構造'!J$51</f>
        <v>9387</v>
      </c>
      <c r="H56" s="135"/>
      <c r="I56" s="135"/>
      <c r="J56" s="135">
        <f>'将来負担比率（分子）の構造'!K$51</f>
        <v>9171</v>
      </c>
      <c r="K56" s="135"/>
      <c r="L56" s="135"/>
      <c r="M56" s="135">
        <f>'将来負担比率（分子）の構造'!L$51</f>
        <v>8877</v>
      </c>
      <c r="N56" s="135"/>
      <c r="O56" s="135"/>
      <c r="P56" s="135">
        <f>'将来負担比率（分子）の構造'!M$51</f>
        <v>8516</v>
      </c>
    </row>
    <row r="57" spans="1:16">
      <c r="A57" s="135" t="s">
        <v>35</v>
      </c>
      <c r="B57" s="135"/>
      <c r="C57" s="135"/>
      <c r="D57" s="135">
        <f>'将来負担比率（分子）の構造'!I$50</f>
        <v>563</v>
      </c>
      <c r="E57" s="135"/>
      <c r="F57" s="135"/>
      <c r="G57" s="135">
        <f>'将来負担比率（分子）の構造'!J$50</f>
        <v>573</v>
      </c>
      <c r="H57" s="135"/>
      <c r="I57" s="135"/>
      <c r="J57" s="135">
        <f>'将来負担比率（分子）の構造'!K$50</f>
        <v>624</v>
      </c>
      <c r="K57" s="135"/>
      <c r="L57" s="135"/>
      <c r="M57" s="135">
        <f>'将来負担比率（分子）の構造'!L$50</f>
        <v>730</v>
      </c>
      <c r="N57" s="135"/>
      <c r="O57" s="135"/>
      <c r="P57" s="135">
        <f>'将来負担比率（分子）の構造'!M$50</f>
        <v>840</v>
      </c>
    </row>
    <row r="58" spans="1:16">
      <c r="A58" s="135" t="s">
        <v>34</v>
      </c>
      <c r="B58" s="135"/>
      <c r="C58" s="135"/>
      <c r="D58" s="135">
        <f>'将来負担比率（分子）の構造'!I$49</f>
        <v>2049</v>
      </c>
      <c r="E58" s="135"/>
      <c r="F58" s="135"/>
      <c r="G58" s="135">
        <f>'将来負担比率（分子）の構造'!J$49</f>
        <v>2215</v>
      </c>
      <c r="H58" s="135"/>
      <c r="I58" s="135"/>
      <c r="J58" s="135">
        <f>'将来負担比率（分子）の構造'!K$49</f>
        <v>2106</v>
      </c>
      <c r="K58" s="135"/>
      <c r="L58" s="135"/>
      <c r="M58" s="135">
        <f>'将来負担比率（分子）の構造'!L$49</f>
        <v>2047</v>
      </c>
      <c r="N58" s="135"/>
      <c r="O58" s="135"/>
      <c r="P58" s="135">
        <f>'将来負担比率（分子）の構造'!M$49</f>
        <v>2148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89</v>
      </c>
      <c r="C61" s="135"/>
      <c r="D61" s="135"/>
      <c r="E61" s="135">
        <f>'将来負担比率（分子）の構造'!J$46</f>
        <v>51</v>
      </c>
      <c r="F61" s="135"/>
      <c r="G61" s="135"/>
      <c r="H61" s="135">
        <f>'将来負担比率（分子）の構造'!K$46</f>
        <v>100</v>
      </c>
      <c r="I61" s="135"/>
      <c r="J61" s="135"/>
      <c r="K61" s="135">
        <f>'将来負担比率（分子）の構造'!L$46</f>
        <v>27</v>
      </c>
      <c r="L61" s="135"/>
      <c r="M61" s="135"/>
      <c r="N61" s="135">
        <f>'将来負担比率（分子）の構造'!M$46</f>
        <v>17</v>
      </c>
      <c r="O61" s="135"/>
      <c r="P61" s="135"/>
    </row>
    <row r="62" spans="1:16">
      <c r="A62" s="135" t="s">
        <v>29</v>
      </c>
      <c r="B62" s="135">
        <f>'将来負担比率（分子）の構造'!I$45</f>
        <v>902</v>
      </c>
      <c r="C62" s="135"/>
      <c r="D62" s="135"/>
      <c r="E62" s="135">
        <f>'将来負担比率（分子）の構造'!J$45</f>
        <v>924</v>
      </c>
      <c r="F62" s="135"/>
      <c r="G62" s="135"/>
      <c r="H62" s="135">
        <f>'将来負担比率（分子）の構造'!K$45</f>
        <v>863</v>
      </c>
      <c r="I62" s="135"/>
      <c r="J62" s="135"/>
      <c r="K62" s="135">
        <f>'将来負担比率（分子）の構造'!L$45</f>
        <v>843</v>
      </c>
      <c r="L62" s="135"/>
      <c r="M62" s="135"/>
      <c r="N62" s="135">
        <f>'将来負担比率（分子）の構造'!M$45</f>
        <v>863</v>
      </c>
      <c r="O62" s="135"/>
      <c r="P62" s="135"/>
    </row>
    <row r="63" spans="1:16">
      <c r="A63" s="135" t="s">
        <v>28</v>
      </c>
      <c r="B63" s="135">
        <f>'将来負担比率（分子）の構造'!I$44</f>
        <v>624</v>
      </c>
      <c r="C63" s="135"/>
      <c r="D63" s="135"/>
      <c r="E63" s="135">
        <f>'将来負担比率（分子）の構造'!J$44</f>
        <v>473</v>
      </c>
      <c r="F63" s="135"/>
      <c r="G63" s="135"/>
      <c r="H63" s="135">
        <f>'将来負担比率（分子）の構造'!K$44</f>
        <v>344</v>
      </c>
      <c r="I63" s="135"/>
      <c r="J63" s="135"/>
      <c r="K63" s="135">
        <f>'将来負担比率（分子）の構造'!L$44</f>
        <v>278</v>
      </c>
      <c r="L63" s="135"/>
      <c r="M63" s="135"/>
      <c r="N63" s="135">
        <f>'将来負担比率（分子）の構造'!M$44</f>
        <v>235</v>
      </c>
      <c r="O63" s="135"/>
      <c r="P63" s="135"/>
    </row>
    <row r="64" spans="1:16">
      <c r="A64" s="135" t="s">
        <v>27</v>
      </c>
      <c r="B64" s="135">
        <f>'将来負担比率（分子）の構造'!I$43</f>
        <v>3687</v>
      </c>
      <c r="C64" s="135"/>
      <c r="D64" s="135"/>
      <c r="E64" s="135">
        <f>'将来負担比率（分子）の構造'!J$43</f>
        <v>3673</v>
      </c>
      <c r="F64" s="135"/>
      <c r="G64" s="135"/>
      <c r="H64" s="135">
        <f>'将来負担比率（分子）の構造'!K$43</f>
        <v>3563</v>
      </c>
      <c r="I64" s="135"/>
      <c r="J64" s="135"/>
      <c r="K64" s="135">
        <f>'将来負担比率（分子）の構造'!L$43</f>
        <v>3436</v>
      </c>
      <c r="L64" s="135"/>
      <c r="M64" s="135"/>
      <c r="N64" s="135">
        <f>'将来負担比率（分子）の構造'!M$43</f>
        <v>3292</v>
      </c>
      <c r="O64" s="135"/>
      <c r="P64" s="135"/>
    </row>
    <row r="65" spans="1:16">
      <c r="A65" s="135" t="s">
        <v>26</v>
      </c>
      <c r="B65" s="135">
        <f>'将来負担比率（分子）の構造'!I$42</f>
        <v>7</v>
      </c>
      <c r="C65" s="135"/>
      <c r="D65" s="135"/>
      <c r="E65" s="135">
        <f>'将来負担比率（分子）の構造'!J$42</f>
        <v>5</v>
      </c>
      <c r="F65" s="135"/>
      <c r="G65" s="135"/>
      <c r="H65" s="135">
        <f>'将来負担比率（分子）の構造'!K$42</f>
        <v>2</v>
      </c>
      <c r="I65" s="135"/>
      <c r="J65" s="135"/>
      <c r="K65" s="135" t="str">
        <f>'将来負担比率（分子）の構造'!L$42</f>
        <v>-</v>
      </c>
      <c r="L65" s="135"/>
      <c r="M65" s="135"/>
      <c r="N65" s="135">
        <f>'将来負担比率（分子）の構造'!M$42</f>
        <v>6</v>
      </c>
      <c r="O65" s="135"/>
      <c r="P65" s="135"/>
    </row>
    <row r="66" spans="1:16">
      <c r="A66" s="135" t="s">
        <v>25</v>
      </c>
      <c r="B66" s="135">
        <f>'将来負担比率（分子）の構造'!I$41</f>
        <v>10488</v>
      </c>
      <c r="C66" s="135"/>
      <c r="D66" s="135"/>
      <c r="E66" s="135">
        <f>'将来負担比率（分子）の構造'!J$41</f>
        <v>10798</v>
      </c>
      <c r="F66" s="135"/>
      <c r="G66" s="135"/>
      <c r="H66" s="135">
        <f>'将来負担比率（分子）の構造'!K$41</f>
        <v>10825</v>
      </c>
      <c r="I66" s="135"/>
      <c r="J66" s="135"/>
      <c r="K66" s="135">
        <f>'将来負担比率（分子）の構造'!L$41</f>
        <v>11210</v>
      </c>
      <c r="L66" s="135"/>
      <c r="M66" s="135"/>
      <c r="N66" s="135">
        <f>'将来負担比率（分子）の構造'!M$41</f>
        <v>11128</v>
      </c>
      <c r="O66" s="135"/>
      <c r="P66" s="135"/>
    </row>
    <row r="67" spans="1:16">
      <c r="A67" s="135" t="s">
        <v>62</v>
      </c>
      <c r="B67" s="135" t="e">
        <f>NA()</f>
        <v>#N/A</v>
      </c>
      <c r="C67" s="135">
        <f>IF(ISNUMBER('将来負担比率（分子）の構造'!I$52), IF('将来負担比率（分子）の構造'!I$52 &lt; 0, 0, '将来負担比率（分子）の構造'!I$52), NA())</f>
        <v>3455</v>
      </c>
      <c r="D67" s="135" t="e">
        <f>NA()</f>
        <v>#N/A</v>
      </c>
      <c r="E67" s="135" t="e">
        <f>NA()</f>
        <v>#N/A</v>
      </c>
      <c r="F67" s="135">
        <f>IF(ISNUMBER('将来負担比率（分子）の構造'!J$52), IF('将来負担比率（分子）の構造'!J$52 &lt; 0, 0, '将来負担比率（分子）の構造'!J$52), NA())</f>
        <v>3748</v>
      </c>
      <c r="G67" s="135" t="e">
        <f>NA()</f>
        <v>#N/A</v>
      </c>
      <c r="H67" s="135" t="e">
        <f>NA()</f>
        <v>#N/A</v>
      </c>
      <c r="I67" s="135">
        <f>IF(ISNUMBER('将来負担比率（分子）の構造'!K$52), IF('将来負担比率（分子）の構造'!K$52 &lt; 0, 0, '将来負担比率（分子）の構造'!K$52), NA())</f>
        <v>3797</v>
      </c>
      <c r="J67" s="135" t="e">
        <f>NA()</f>
        <v>#N/A</v>
      </c>
      <c r="K67" s="135" t="e">
        <f>NA()</f>
        <v>#N/A</v>
      </c>
      <c r="L67" s="135">
        <f>IF(ISNUMBER('将来負担比率（分子）の構造'!L$52), IF('将来負担比率（分子）の構造'!L$52 &lt; 0, 0, '将来負担比率（分子）の構造'!L$52), NA())</f>
        <v>4141</v>
      </c>
      <c r="M67" s="135" t="e">
        <f>NA()</f>
        <v>#N/A</v>
      </c>
      <c r="N67" s="135" t="e">
        <f>NA()</f>
        <v>#N/A</v>
      </c>
      <c r="O67" s="135">
        <f>IF(ISNUMBER('将来負担比率（分子）の構造'!M$52), IF('将来負担比率（分子）の構造'!M$52 &lt; 0, 0, '将来負担比率（分子）の構造'!M$52), NA())</f>
        <v>4038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2016-05-06T07:38:33Z</cp:lastPrinted>
  <dcterms:created xsi:type="dcterms:W3CDTF">2016-02-15T02:29:44Z</dcterms:created>
  <dcterms:modified xsi:type="dcterms:W3CDTF">2016-05-06T07:38:37Z</dcterms:modified>
  <cp:category/>
</cp:coreProperties>
</file>