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4940" windowHeight="7845" tabRatio="84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AM35" i="9"/>
  <c r="C35" i="9"/>
  <c r="CO34" i="9"/>
  <c r="BW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alcChain>
</file>

<file path=xl/sharedStrings.xml><?xml version="1.0" encoding="utf-8"?>
<sst xmlns="http://schemas.openxmlformats.org/spreadsheetml/2006/main" count="1008" uniqueCount="555">
  <si>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</si>
  <si>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</si>
  <si>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</si>
  <si>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</si>
  <si>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</si>
  <si>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</si>
  <si>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</si>
  <si>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</si>
  <si>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</si>
  <si>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</si>
  <si>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</si>
  <si>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</si>
  <si>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</si>
  <si>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</si>
  <si>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</si>
  <si>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</si>
  <si>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</si>
  <si>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</si>
  <si>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</si>
  <si>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</si>
  <si>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</si>
  <si>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</si>
  <si>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</si>
  <si>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</si>
  <si>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</si>
  <si>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</si>
  <si>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</si>
  <si>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</si>
  <si>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</si>
  <si>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</si>
  <si>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</si>
  <si>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</si>
  <si>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</si>
  <si>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</si>
  <si>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</si>
  <si>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</si>
  <si>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</si>
  <si>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</si>
  <si>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</si>
  <si>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</si>
  <si>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</si>
  <si>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</si>
  <si>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</si>
  <si>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</si>
  <si>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</si>
  <si>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</si>
  <si>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</si>
  <si>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</si>
  <si>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</si>
  <si>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</si>
  <si>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</si>
  <si>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</si>
  <si>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</si>
  <si>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</si>
  <si>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</si>
  <si>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</si>
  <si>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</si>
  <si>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</si>
  <si>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</si>
  <si>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</si>
  <si>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</si>
  <si>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</si>
  <si>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</si>
  <si>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</si>
  <si>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</si>
  <si>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</si>
  <si>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</si>
  <si>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</si>
  <si>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</si>
  <si>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</si>
  <si>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</si>
  <si>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</si>
  <si>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</si>
  <si>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</si>
  <si>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</si>
  <si>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</si>
  <si>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</si>
  <si>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</si>
  <si>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</si>
  <si>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</si>
  <si>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</si>
  <si>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西之表市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</si>
  <si>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</si>
  <si>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</si>
  <si>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</si>
  <si>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</si>
  <si>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</si>
  <si>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</si>
  <si>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</si>
  <si>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</si>
  <si>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</si>
  <si>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</si>
  <si>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</si>
  <si>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</si>
  <si>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</si>
  <si>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</si>
  <si>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</si>
  <si>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</si>
  <si>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</si>
  <si>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</si>
  <si>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</si>
  <si>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</si>
  <si>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</si>
  <si>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</si>
  <si>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</si>
  <si>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</si>
  <si>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</si>
  <si>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</si>
  <si>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</si>
  <si>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</si>
  <si>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</si>
  <si>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</si>
  <si>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</si>
  <si>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</si>
  <si>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</si>
  <si>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</si>
  <si>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</si>
  <si>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</si>
  <si>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</si>
  <si>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</si>
  <si>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</si>
  <si>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</si>
  <si>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</si>
  <si>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</si>
  <si>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</si>
  <si>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</si>
  <si>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</si>
  <si>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</si>
  <si>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</si>
  <si>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</si>
  <si>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</si>
  <si>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</si>
  <si>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</si>
  <si>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</si>
  <si>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</si>
  <si>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</si>
  <si>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</si>
  <si>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</si>
  <si>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</si>
  <si>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</si>
  <si>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</si>
  <si>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</si>
  <si>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</si>
  <si>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</si>
  <si>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</si>
  <si>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</si>
  <si>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</si>
  <si>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</si>
  <si>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</si>
  <si>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</si>
  <si>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</si>
  <si>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</si>
  <si>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</si>
  <si>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</si>
  <si>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</si>
  <si>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</si>
  <si>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</si>
  <si>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</si>
  <si>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</si>
  <si>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</si>
  <si>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</si>
  <si>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</si>
  <si>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</si>
  <si>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</si>
  <si>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</si>
  <si>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</si>
  <si>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</si>
  <si>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</si>
  <si>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</si>
  <si>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</si>
  <si>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</si>
  <si>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</si>
  <si>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</si>
  <si>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</si>
  <si>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</si>
  <si>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</si>
  <si>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</si>
  <si>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</si>
  <si>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</si>
  <si>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</si>
  <si>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</si>
  <si>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</si>
  <si>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</si>
  <si>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</si>
  <si>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</si>
  <si>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</si>
  <si>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</si>
  <si>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</si>
  <si>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</si>
  <si>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</si>
  <si>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</si>
  <si>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</si>
  <si>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</si>
  <si>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鹿児島県西之表市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</si>
  <si>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</si>
  <si>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</si>
  <si>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</si>
  <si>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</si>
  <si>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</si>
  <si>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</si>
  <si>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</si>
  <si>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</si>
  <si>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</si>
  <si>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</si>
  <si>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</si>
  <si>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</si>
  <si>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</si>
  <si>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</si>
  <si>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</si>
  <si>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</si>
  <si>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</si>
  <si>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</si>
  <si>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</si>
  <si>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</si>
  <si>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</si>
  <si>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</si>
  <si>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</si>
  <si>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</si>
  <si>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</si>
  <si>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</si>
  <si>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</si>
  <si>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</si>
  <si>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</si>
  <si>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</si>
  <si>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</si>
  <si>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</si>
  <si>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</si>
  <si>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</si>
  <si>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</si>
  <si>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</si>
  <si>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</si>
  <si>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</si>
  <si>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</si>
  <si>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</si>
  <si>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</si>
  <si>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</si>
  <si>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</si>
  <si>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</si>
  <si>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</si>
  <si>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</si>
  <si>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</si>
  <si>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</si>
  <si>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</si>
  <si>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</si>
  <si>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</si>
  <si>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</si>
  <si>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</si>
  <si>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</si>
  <si>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</si>
  <si>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</si>
  <si>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</si>
  <si>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</si>
  <si>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</si>
  <si>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</si>
  <si>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</si>
  <si>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</si>
  <si>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</si>
  <si>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</si>
  <si>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</si>
  <si>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</si>
  <si>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</si>
  <si>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</si>
  <si>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</si>
  <si>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</si>
  <si>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</si>
  <si>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</si>
  <si>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</si>
  <si>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</si>
  <si>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</si>
  <si>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</si>
  <si>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</si>
  <si>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</si>
  <si>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</si>
  <si>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</si>
  <si>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</si>
  <si>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</si>
  <si>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</si>
  <si>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</si>
  <si>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</si>
  <si>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</si>
  <si>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</si>
  <si>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</si>
  <si>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</si>
  <si>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</si>
  <si>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</si>
  <si>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</si>
  <si>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</si>
  <si>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</si>
  <si>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</si>
  <si>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</si>
  <si>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</si>
  <si>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</si>
  <si>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</si>
  <si>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</si>
  <si>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</si>
  <si>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</si>
  <si>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</si>
  <si>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</si>
  <si>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</si>
  <si>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</si>
  <si>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</si>
  <si>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</si>
  <si>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</si>
  <si>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</si>
  <si>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</si>
  <si>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</si>
  <si>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</si>
  <si>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</si>
  <si>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</si>
  <si>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その他</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</si>
  <si>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</si>
  <si>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</si>
  <si>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</si>
  <si>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</si>
  <si>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</si>
  <si>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</si>
  <si>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</si>
  <si>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</si>
  <si>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</si>
  <si>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</si>
  <si>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</si>
  <si>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</si>
  <si>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</si>
  <si>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</si>
  <si>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</si>
  <si>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</si>
  <si>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</si>
  <si>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</si>
  <si>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</si>
  <si>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</si>
  <si>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</si>
  <si>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</si>
  <si>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</si>
  <si>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</si>
  <si>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</si>
  <si>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</si>
  <si>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</si>
  <si>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</si>
  <si>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</si>
  <si>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</si>
  <si>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</si>
  <si>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鹿児島県西之表市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</si>
  <si>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</si>
  <si>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</si>
  <si>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</si>
  <si>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</si>
  <si>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</si>
  <si>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</si>
  <si>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</si>
  <si>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</si>
  <si>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</si>
  <si>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</si>
  <si>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</si>
  <si>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</si>
  <si>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</si>
  <si>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</si>
  <si>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</si>
  <si>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</si>
  <si>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</si>
  <si>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</si>
  <si>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</si>
  <si>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</si>
  <si>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</si>
  <si>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</si>
  <si>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</si>
  <si>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</si>
  <si>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</si>
  <si>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</si>
  <si>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</si>
  <si>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</si>
  <si>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</si>
  <si>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</si>
  <si>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</si>
  <si>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</si>
  <si>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</si>
  <si>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</si>
  <si>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</si>
  <si>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</si>
  <si>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交通災害共済事業特別会計</t>
    <phoneticPr fontId="5"/>
  </si>
  <si>
    <t>水道事業会計</t>
    <phoneticPr fontId="5"/>
  </si>
  <si>
    <t>法適用企業</t>
    <phoneticPr fontId="5"/>
  </si>
  <si>
    <t>簡易水道特別会計</t>
    <phoneticPr fontId="5"/>
  </si>
  <si>
    <t>法非適用企業</t>
    <phoneticPr fontId="5"/>
  </si>
  <si>
    <t>地方卸売市場特別会計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</si>
  <si>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</si>
  <si>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</si>
  <si>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</si>
  <si>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</si>
  <si>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</si>
  <si>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</si>
  <si>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</si>
  <si>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</si>
  <si>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</si>
  <si>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</si>
  <si>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</si>
  <si>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</si>
  <si>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</si>
  <si>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</si>
  <si>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</si>
  <si>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</si>
  <si>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</si>
  <si>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</si>
  <si>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</si>
  <si>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</si>
  <si>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</si>
  <si>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</si>
  <si>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</si>
  <si>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</si>
  <si>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</si>
  <si>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</si>
  <si>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</si>
  <si>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</si>
  <si>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</si>
  <si>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</si>
  <si>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</si>
  <si>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</si>
  <si>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</si>
  <si>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</si>
  <si>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</si>
  <si>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</si>
  <si>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</si>
  <si>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</si>
  <si>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</si>
  <si>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</si>
  <si>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</si>
  <si>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</si>
  <si>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</si>
  <si>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</si>
  <si>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</si>
  <si>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</si>
  <si>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</si>
  <si>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</si>
  <si>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</si>
  <si>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</si>
  <si>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</si>
  <si>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</si>
  <si>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</si>
  <si>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</si>
  <si>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</si>
  <si>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</si>
  <si>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t>
    <phoneticPr fontId="5"/>
  </si>
  <si>
    <t>将来負担比率（(Ｅ)－(Ｆ)）／（(Ｃ)－(Ｄ)）×１００</t>
    <rPh sb="0" eb="2">
      <t>ショウライ</t>
    </rPh>
    <rPh sb="2" eb="4">
      <t>フタン</t>
    </rPh>
    <rPh sb="4" eb="6">
      <t>ヒリツ</t>
    </rPh>
    <phoneticPr fontId="5"/>
  </si>
  <si>
    <t>後期高齢者医療保険特別会計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</si>
  <si>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</si>
  <si>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</si>
  <si>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</si>
  <si>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</si>
  <si>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</si>
  <si>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</si>
  <si>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</si>
  <si>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</si>
  <si>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</si>
  <si>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</si>
  <si>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</si>
  <si>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</si>
  <si>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</si>
  <si>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</si>
  <si>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</si>
  <si>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</si>
  <si>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</si>
  <si>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</si>
  <si>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</si>
  <si>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</si>
  <si>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</si>
  <si>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</si>
  <si>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</si>
  <si>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</si>
  <si>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</si>
  <si>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</si>
  <si>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</si>
  <si>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</si>
  <si>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</si>
  <si>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</si>
  <si>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</si>
  <si>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</si>
  <si>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</si>
  <si>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</si>
  <si>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</si>
  <si>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</si>
  <si>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</si>
  <si>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</si>
  <si>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</si>
  <si>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</si>
  <si>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</si>
  <si>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</si>
  <si>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</si>
  <si>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</si>
  <si>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</si>
  <si>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</si>
  <si>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</si>
  <si>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</si>
  <si>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</si>
  <si>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</si>
  <si>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</si>
  <si>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</si>
  <si>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</si>
  <si>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</si>
  <si>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</si>
  <si>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</si>
  <si>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</si>
  <si>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</si>
  <si>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</si>
  <si>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</si>
  <si>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</si>
  <si>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</si>
  <si>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</si>
  <si>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</si>
  <si>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</si>
  <si>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</si>
  <si>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</si>
  <si>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</si>
  <si>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</si>
  <si>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</si>
  <si>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</si>
  <si>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</si>
  <si>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</si>
  <si>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</si>
  <si>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</si>
  <si>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</si>
  <si>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</si>
  <si>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</si>
  <si>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</si>
  <si>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</si>
  <si>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</si>
  <si>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水道事業会計</t>
  </si>
  <si>
    <t>国民健康保険特別会計</t>
  </si>
  <si>
    <t>簡易水道特別会計</t>
  </si>
  <si>
    <t>介護保険特別会計</t>
  </si>
  <si>
    <t>後期高齢者医療保険特別会計</t>
  </si>
  <si>
    <t>地方卸売市場特別会計</t>
  </si>
  <si>
    <t>交通災害共済事業特別会計</t>
  </si>
  <si>
    <t>その他会計（赤字）</t>
  </si>
  <si>
    <t>その他会計（黒字）</t>
  </si>
  <si>
    <t>-</t>
    <phoneticPr fontId="2"/>
  </si>
  <si>
    <t>-</t>
    <phoneticPr fontId="2"/>
  </si>
  <si>
    <t>種子島地区広域事務組合</t>
    <rPh sb="0" eb="3">
      <t>タネガシマ</t>
    </rPh>
    <rPh sb="3" eb="5">
      <t>チク</t>
    </rPh>
    <rPh sb="5" eb="7">
      <t>コウイキ</t>
    </rPh>
    <rPh sb="7" eb="9">
      <t>ジム</t>
    </rPh>
    <rPh sb="9" eb="11">
      <t>クミアイ</t>
    </rPh>
    <phoneticPr fontId="2"/>
  </si>
  <si>
    <t>熊毛地区消防組合</t>
    <rPh sb="0" eb="2">
      <t>クマゲ</t>
    </rPh>
    <rPh sb="2" eb="4">
      <t>チク</t>
    </rPh>
    <rPh sb="4" eb="6">
      <t>ショウボウ</t>
    </rPh>
    <rPh sb="6" eb="8">
      <t>クミアイ</t>
    </rPh>
    <phoneticPr fontId="2"/>
  </si>
  <si>
    <t>鹿児島県後期高齢者医療広域連合（一般）</t>
    <rPh sb="0" eb="4">
      <t>カゴシマケン</t>
    </rPh>
    <rPh sb="4" eb="6">
      <t>コウキ</t>
    </rPh>
    <rPh sb="6" eb="9">
      <t>コウレイシャ</t>
    </rPh>
    <rPh sb="9" eb="11">
      <t>イリョウ</t>
    </rPh>
    <rPh sb="11" eb="13">
      <t>コウイキ</t>
    </rPh>
    <rPh sb="13" eb="15">
      <t>レンゴウ</t>
    </rPh>
    <rPh sb="16" eb="18">
      <t>イッパン</t>
    </rPh>
    <phoneticPr fontId="2"/>
  </si>
  <si>
    <t>鹿児島県後期高齢者医療広域連合（特別）</t>
    <rPh sb="0" eb="4">
      <t>カゴシマケン</t>
    </rPh>
    <rPh sb="4" eb="6">
      <t>コウキ</t>
    </rPh>
    <rPh sb="6" eb="9">
      <t>コウレイシャ</t>
    </rPh>
    <rPh sb="9" eb="11">
      <t>イリョウ</t>
    </rPh>
    <rPh sb="11" eb="13">
      <t>コウイキ</t>
    </rPh>
    <rPh sb="13" eb="15">
      <t>レンゴウ</t>
    </rPh>
    <rPh sb="16" eb="18">
      <t>トクベツ</t>
    </rPh>
    <phoneticPr fontId="2"/>
  </si>
  <si>
    <t>鹿児島県市町村総合事務組合</t>
    <rPh sb="0" eb="4">
      <t>カゴシマケン</t>
    </rPh>
    <rPh sb="4" eb="7">
      <t>シチョウソン</t>
    </rPh>
    <rPh sb="7" eb="9">
      <t>ソウゴウ</t>
    </rPh>
    <rPh sb="9" eb="11">
      <t>ジム</t>
    </rPh>
    <rPh sb="11" eb="13">
      <t>クミアイ</t>
    </rPh>
    <phoneticPr fontId="2"/>
  </si>
  <si>
    <t>種子島産婦人科医院組合</t>
    <rPh sb="0" eb="3">
      <t>タネガシマ</t>
    </rPh>
    <rPh sb="3" eb="7">
      <t>サンフジンカ</t>
    </rPh>
    <rPh sb="7" eb="9">
      <t>イイン</t>
    </rPh>
    <rPh sb="9" eb="11">
      <t>クミアイ</t>
    </rPh>
    <phoneticPr fontId="2"/>
  </si>
  <si>
    <t>種子島空港ターミナルビル</t>
    <rPh sb="0" eb="3">
      <t>タネガシマ</t>
    </rPh>
    <rPh sb="3" eb="5">
      <t>クウコウ</t>
    </rPh>
    <phoneticPr fontId="2"/>
  </si>
  <si>
    <t>西之表市農業振興公社</t>
    <rPh sb="0" eb="4">
      <t>ニシノオモテシ</t>
    </rPh>
    <rPh sb="4" eb="6">
      <t>ノウギョウ</t>
    </rPh>
    <rPh sb="6" eb="8">
      <t>シンコウ</t>
    </rPh>
    <rPh sb="8" eb="10">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</si>
  <si>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</si>
  <si>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</si>
  <si>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</si>
  <si>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</si>
  <si>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</si>
  <si>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</si>
  <si>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</si>
  <si>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</si>
  <si>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</si>
  <si>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</si>
  <si>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</si>
  <si>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実質公債費費比率は、類似団体平均値と比較して低い水準にあり、年々良化している。将来負担比率は、年々良化しているが、類似団体平均値と比較して6.3％高い状態である。
平成26から27年度にかけて行った汚泥再生処理センター整備に際し、合計で１０億円の地方債を発行し、元金償還は平成３１年度から始まり、実質公債費比率が上昇していくことが考えられるため、これまで以上に公債費の適正化に取り組んでいく必要がある。</t>
    <rPh sb="0" eb="2">
      <t>ジッシツ</t>
    </rPh>
    <rPh sb="2" eb="4">
      <t>コウサイ</t>
    </rPh>
    <rPh sb="4" eb="5">
      <t>ヒ</t>
    </rPh>
    <rPh sb="5" eb="6">
      <t>ヒ</t>
    </rPh>
    <rPh sb="6" eb="8">
      <t>ヒリツ</t>
    </rPh>
    <rPh sb="10" eb="12">
      <t>ルイジ</t>
    </rPh>
    <rPh sb="12" eb="14">
      <t>ダンタイ</t>
    </rPh>
    <rPh sb="14" eb="17">
      <t>ヘイキンチ</t>
    </rPh>
    <rPh sb="18" eb="20">
      <t>ヒカク</t>
    </rPh>
    <rPh sb="22" eb="23">
      <t>ヒク</t>
    </rPh>
    <rPh sb="24" eb="26">
      <t>スイジュン</t>
    </rPh>
    <rPh sb="30" eb="32">
      <t>ネンネン</t>
    </rPh>
    <rPh sb="32" eb="34">
      <t>リョウカ</t>
    </rPh>
    <rPh sb="39" eb="41">
      <t>ショウライ</t>
    </rPh>
    <rPh sb="41" eb="43">
      <t>フタン</t>
    </rPh>
    <rPh sb="43" eb="45">
      <t>ヒリツ</t>
    </rPh>
    <rPh sb="47" eb="49">
      <t>ネンネン</t>
    </rPh>
    <rPh sb="49" eb="51">
      <t>リョウカ</t>
    </rPh>
    <rPh sb="57" eb="59">
      <t>ルイジ</t>
    </rPh>
    <rPh sb="59" eb="61">
      <t>ダンタイ</t>
    </rPh>
    <rPh sb="61" eb="64">
      <t>ヘイキンチ</t>
    </rPh>
    <rPh sb="65" eb="67">
      <t>ヒカク</t>
    </rPh>
    <rPh sb="73" eb="74">
      <t>タカ</t>
    </rPh>
    <rPh sb="75" eb="77">
      <t>ジョウタイ</t>
    </rPh>
    <rPh sb="82" eb="84">
      <t>ヘイセイ</t>
    </rPh>
    <rPh sb="90" eb="92">
      <t>ネンド</t>
    </rPh>
    <rPh sb="96" eb="97">
      <t>オコナ</t>
    </rPh>
    <rPh sb="109" eb="111">
      <t>セイビ</t>
    </rPh>
    <rPh sb="112" eb="113">
      <t>サイ</t>
    </rPh>
    <rPh sb="115" eb="117">
      <t>ゴウケイ</t>
    </rPh>
    <rPh sb="120" eb="121">
      <t>オク</t>
    </rPh>
    <rPh sb="121" eb="122">
      <t>エン</t>
    </rPh>
    <rPh sb="123" eb="125">
      <t>チホウ</t>
    </rPh>
    <rPh sb="125" eb="126">
      <t>サイ</t>
    </rPh>
    <rPh sb="127" eb="129">
      <t>ハッコウ</t>
    </rPh>
    <rPh sb="131" eb="133">
      <t>ガンキン</t>
    </rPh>
    <rPh sb="133" eb="135">
      <t>ショウカン</t>
    </rPh>
    <rPh sb="136" eb="138">
      <t>ヘイセイ</t>
    </rPh>
    <rPh sb="140" eb="142">
      <t>ネンド</t>
    </rPh>
    <rPh sb="144" eb="145">
      <t>ハジ</t>
    </rPh>
    <rPh sb="148" eb="150">
      <t>ジッシツ</t>
    </rPh>
    <rPh sb="150" eb="152">
      <t>コウサイ</t>
    </rPh>
    <rPh sb="152" eb="153">
      <t>ヒ</t>
    </rPh>
    <rPh sb="153" eb="155">
      <t>ヒリツ</t>
    </rPh>
    <rPh sb="156" eb="158">
      <t>ジョウショウ</t>
    </rPh>
    <rPh sb="165" eb="166">
      <t>カンガ</t>
    </rPh>
    <rPh sb="177" eb="179">
      <t>イジョウ</t>
    </rPh>
    <rPh sb="180" eb="182">
      <t>コウサイ</t>
    </rPh>
    <rPh sb="182" eb="183">
      <t>ヒ</t>
    </rPh>
    <rPh sb="184" eb="187">
      <t>テキセイカ</t>
    </rPh>
    <rPh sb="188" eb="189">
      <t>ト</t>
    </rPh>
    <rPh sb="190" eb="191">
      <t>ク</t>
    </rPh>
    <rPh sb="195" eb="197">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</si>
</sst>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52085</c:v>
                </c:pt>
                <c:pt idx="1">
                  <c:v>61201</c:v>
                </c:pt>
                <c:pt idx="2">
                  <c:v>35208</c:v>
                </c:pt>
                <c:pt idx="3">
                  <c:v>74577</c:v>
                </c:pt>
                <c:pt idx="4">
                  <c:v>130408</c:v>
                </c:pt>
              </c:numCache>
            </c:numRef>
          </c:val>
          <c:smooth val="0"/>
        </c:ser>
        <c:dLbls>
          <c:showLegendKey val="0"/>
          <c:showVal val="0"/>
          <c:showCatName val="0"/>
          <c:showSerName val="0"/>
          <c:showPercent val="0"/>
          <c:showBubbleSize val="0"/>
        </c:dLbls>
        <c:marker val="1"/>
        <c:smooth val="0"/>
        <c:axId val="106507264"/>
        <c:axId val="106518016"/>
      </c:lineChart>
      <c:catAx>
        <c:axId val="1065072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518016"/>
        <c:crosses val="autoZero"/>
        <c:auto val="1"/>
        <c:lblAlgn val="ctr"/>
        <c:lblOffset val="100"/>
        <c:tickLblSkip val="1"/>
        <c:tickMarkSkip val="1"/>
        <c:noMultiLvlLbl val="0"/>
      </c:catAx>
      <c:valAx>
        <c:axId val="10651801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507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2.83</c:v>
                </c:pt>
                <c:pt idx="1">
                  <c:v>3.82</c:v>
                </c:pt>
                <c:pt idx="2">
                  <c:v>3.62</c:v>
                </c:pt>
                <c:pt idx="3">
                  <c:v>3.73</c:v>
                </c:pt>
                <c:pt idx="4">
                  <c:v>4.95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10.55</c:v>
                </c:pt>
                <c:pt idx="1">
                  <c:v>15.26</c:v>
                </c:pt>
                <c:pt idx="2">
                  <c:v>20.04</c:v>
                </c:pt>
                <c:pt idx="3">
                  <c:v>20.65</c:v>
                </c:pt>
                <c:pt idx="4">
                  <c:v>23.38</c:v>
                </c:pt>
              </c:numCache>
            </c:numRef>
          </c:val>
        </c:ser>
        <c:dLbls>
          <c:showLegendKey val="0"/>
          <c:showVal val="0"/>
          <c:showCatName val="0"/>
          <c:showSerName val="0"/>
          <c:showPercent val="0"/>
          <c:showBubbleSize val="0"/>
        </c:dLbls>
        <c:gapWidth val="250"/>
        <c:overlap val="100"/>
        <c:axId val="116694400"/>
        <c:axId val="116696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5.56</c:v>
                </c:pt>
                <c:pt idx="1">
                  <c:v>7.39</c:v>
                </c:pt>
                <c:pt idx="2">
                  <c:v>4.91</c:v>
                </c:pt>
                <c:pt idx="3">
                  <c:v>0.16</c:v>
                </c:pt>
                <c:pt idx="4">
                  <c:v>4.9000000000000004</c:v>
                </c:pt>
              </c:numCache>
            </c:numRef>
          </c:val>
          <c:smooth val="0"/>
        </c:ser>
        <c:dLbls>
          <c:showLegendKey val="0"/>
          <c:showVal val="0"/>
          <c:showCatName val="0"/>
          <c:showSerName val="0"/>
          <c:showPercent val="0"/>
          <c:showBubbleSize val="0"/>
        </c:dLbls>
        <c:marker val="1"/>
        <c:smooth val="0"/>
        <c:axId val="116694400"/>
        <c:axId val="116696576"/>
      </c:lineChart>
      <c:catAx>
        <c:axId val="116694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696576"/>
        <c:crosses val="autoZero"/>
        <c:auto val="1"/>
        <c:lblAlgn val="ctr"/>
        <c:lblOffset val="100"/>
        <c:tickLblSkip val="1"/>
        <c:tickMarkSkip val="1"/>
        <c:noMultiLvlLbl val="0"/>
      </c:catAx>
      <c:valAx>
        <c:axId val="116696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694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交通災害共済事業特別会計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地方卸売市場特別会計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0.01</c:v>
                </c:pt>
                <c:pt idx="4">
                  <c:v>#N/A</c:v>
                </c:pt>
                <c:pt idx="5">
                  <c:v>0.02</c:v>
                </c:pt>
                <c:pt idx="6">
                  <c:v>#N/A</c:v>
                </c:pt>
                <c:pt idx="7">
                  <c:v>0.01</c:v>
                </c:pt>
                <c:pt idx="8">
                  <c:v>#N/A</c:v>
                </c:pt>
                <c:pt idx="9">
                  <c:v>0.01</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0.03</c:v>
                </c:pt>
                <c:pt idx="4">
                  <c:v>#N/A</c:v>
                </c:pt>
                <c:pt idx="5">
                  <c:v>0.02</c:v>
                </c:pt>
                <c:pt idx="6">
                  <c:v>#N/A</c:v>
                </c:pt>
                <c:pt idx="7">
                  <c:v>0.02</c:v>
                </c:pt>
                <c:pt idx="8">
                  <c:v>#N/A</c:v>
                </c:pt>
                <c:pt idx="9">
                  <c:v>0.02</c:v>
                </c:pt>
              </c:numCache>
            </c:numRef>
          </c:val>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0.02</c:v>
                </c:pt>
                <c:pt idx="2">
                  <c:v>#N/A</c:v>
                </c:pt>
                <c:pt idx="3">
                  <c:v>0.01</c:v>
                </c:pt>
                <c:pt idx="4">
                  <c:v>#N/A</c:v>
                </c:pt>
                <c:pt idx="5">
                  <c:v>0.02</c:v>
                </c:pt>
                <c:pt idx="6">
                  <c:v>#N/A</c:v>
                </c:pt>
                <c:pt idx="7">
                  <c:v>0.05</c:v>
                </c:pt>
                <c:pt idx="8">
                  <c:v>#N/A</c:v>
                </c:pt>
                <c:pt idx="9">
                  <c:v>0.13</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0.2</c:v>
                </c:pt>
                <c:pt idx="2">
                  <c:v>#N/A</c:v>
                </c:pt>
                <c:pt idx="3">
                  <c:v>0.27</c:v>
                </c:pt>
                <c:pt idx="4">
                  <c:v>#N/A</c:v>
                </c:pt>
                <c:pt idx="5">
                  <c:v>0.55000000000000004</c:v>
                </c:pt>
                <c:pt idx="6">
                  <c:v>#N/A</c:v>
                </c:pt>
                <c:pt idx="7">
                  <c:v>1.22</c:v>
                </c:pt>
                <c:pt idx="8">
                  <c:v>#N/A</c:v>
                </c:pt>
                <c:pt idx="9">
                  <c:v>1.31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2.57</c:v>
                </c:pt>
                <c:pt idx="2">
                  <c:v>#N/A</c:v>
                </c:pt>
                <c:pt idx="3">
                  <c:v>2.76</c:v>
                </c:pt>
                <c:pt idx="4">
                  <c:v>#N/A</c:v>
                </c:pt>
                <c:pt idx="5">
                  <c:v>3.23</c:v>
                </c:pt>
                <c:pt idx="6">
                  <c:v>#N/A</c:v>
                </c:pt>
                <c:pt idx="7">
                  <c:v>3.97</c:v>
                </c:pt>
                <c:pt idx="8">
                  <c:v>#N/A</c:v>
                </c:pt>
                <c:pt idx="9">
                  <c:v>3.58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2.82</c:v>
                </c:pt>
                <c:pt idx="2">
                  <c:v>#N/A</c:v>
                </c:pt>
                <c:pt idx="3">
                  <c:v>3.82</c:v>
                </c:pt>
                <c:pt idx="4">
                  <c:v>#N/A</c:v>
                </c:pt>
                <c:pt idx="5">
                  <c:v>3.61</c:v>
                </c:pt>
                <c:pt idx="6">
                  <c:v>#N/A</c:v>
                </c:pt>
                <c:pt idx="7">
                  <c:v>3.72</c:v>
                </c:pt>
                <c:pt idx="8">
                  <c:v>#N/A</c:v>
                </c:pt>
                <c:pt idx="9">
                  <c:v>4.95</c:v>
                </c:pt>
              </c:numCache>
            </c:numRef>
          </c:val>
        </c:ser>
        <c:dLbls>
          <c:showLegendKey val="0"/>
          <c:showVal val="0"/>
          <c:showCatName val="0"/>
          <c:showSerName val="0"/>
          <c:showPercent val="0"/>
          <c:showBubbleSize val="0"/>
        </c:dLbls>
        <c:gapWidth val="150"/>
        <c:overlap val="100"/>
        <c:axId val="117007488"/>
        <c:axId val="117009024"/>
      </c:barChart>
      <c:catAx>
        <c:axId val="117007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009024"/>
        <c:crosses val="autoZero"/>
        <c:auto val="1"/>
        <c:lblAlgn val="ctr"/>
        <c:lblOffset val="100"/>
        <c:tickLblSkip val="1"/>
        <c:tickMarkSkip val="1"/>
        <c:noMultiLvlLbl val="0"/>
      </c:catAx>
      <c:valAx>
        <c:axId val="117009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007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898</c:v>
                </c:pt>
                <c:pt idx="5">
                  <c:v>872</c:v>
                </c:pt>
                <c:pt idx="8">
                  <c:v>822</c:v>
                </c:pt>
                <c:pt idx="11">
                  <c:v>865</c:v>
                </c:pt>
                <c:pt idx="14">
                  <c:v>926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11</c:v>
                </c:pt>
                <c:pt idx="3">
                  <c:v>11</c:v>
                </c:pt>
                <c:pt idx="6">
                  <c:v>11</c:v>
                </c:pt>
                <c:pt idx="9">
                  <c:v>11</c:v>
                </c:pt>
                <c:pt idx="12">
                  <c:v>11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132</c:v>
                </c:pt>
                <c:pt idx="3">
                  <c:v>64</c:v>
                </c:pt>
                <c:pt idx="6">
                  <c:v>69</c:v>
                </c:pt>
                <c:pt idx="9">
                  <c:v>107</c:v>
                </c:pt>
                <c:pt idx="12">
                  <c:v>225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35</c:v>
                </c:pt>
                <c:pt idx="3">
                  <c:v>32</c:v>
                </c:pt>
                <c:pt idx="6">
                  <c:v>30</c:v>
                </c:pt>
                <c:pt idx="9">
                  <c:v>22</c:v>
                </c:pt>
                <c:pt idx="12">
                  <c:v>22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1415</c:v>
                </c:pt>
                <c:pt idx="3">
                  <c:v>1259</c:v>
                </c:pt>
                <c:pt idx="6">
                  <c:v>1141</c:v>
                </c:pt>
                <c:pt idx="9">
                  <c:v>1098</c:v>
                </c:pt>
                <c:pt idx="12">
                  <c:v>1135</c:v>
                </c:pt>
              </c:numCache>
            </c:numRef>
          </c:val>
        </c:ser>
        <c:dLbls>
          <c:showLegendKey val="0"/>
          <c:showVal val="0"/>
          <c:showCatName val="0"/>
          <c:showSerName val="0"/>
          <c:showPercent val="0"/>
          <c:showBubbleSize val="0"/>
        </c:dLbls>
        <c:gapWidth val="100"/>
        <c:overlap val="100"/>
        <c:axId val="117097216"/>
        <c:axId val="117099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695</c:v>
                </c:pt>
                <c:pt idx="2">
                  <c:v>#N/A</c:v>
                </c:pt>
                <c:pt idx="3">
                  <c:v>#N/A</c:v>
                </c:pt>
                <c:pt idx="4">
                  <c:v>494</c:v>
                </c:pt>
                <c:pt idx="5">
                  <c:v>#N/A</c:v>
                </c:pt>
                <c:pt idx="6">
                  <c:v>#N/A</c:v>
                </c:pt>
                <c:pt idx="7">
                  <c:v>429</c:v>
                </c:pt>
                <c:pt idx="8">
                  <c:v>#N/A</c:v>
                </c:pt>
                <c:pt idx="9">
                  <c:v>#N/A</c:v>
                </c:pt>
                <c:pt idx="10">
                  <c:v>373</c:v>
                </c:pt>
                <c:pt idx="11">
                  <c:v>#N/A</c:v>
                </c:pt>
                <c:pt idx="12">
                  <c:v>#N/A</c:v>
                </c:pt>
                <c:pt idx="13">
                  <c:v>468</c:v>
                </c:pt>
                <c:pt idx="14">
                  <c:v>#N/A</c:v>
                </c:pt>
              </c:numCache>
            </c:numRef>
          </c:val>
          <c:smooth val="0"/>
        </c:ser>
        <c:dLbls>
          <c:showLegendKey val="0"/>
          <c:showVal val="0"/>
          <c:showCatName val="0"/>
          <c:showSerName val="0"/>
          <c:showPercent val="0"/>
          <c:showBubbleSize val="0"/>
        </c:dLbls>
        <c:marker val="1"/>
        <c:smooth val="0"/>
        <c:axId val="117097216"/>
        <c:axId val="117099136"/>
      </c:lineChart>
      <c:catAx>
        <c:axId val="117097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099136"/>
        <c:crosses val="autoZero"/>
        <c:auto val="1"/>
        <c:lblAlgn val="ctr"/>
        <c:lblOffset val="100"/>
        <c:tickLblSkip val="1"/>
        <c:tickMarkSkip val="1"/>
        <c:noMultiLvlLbl val="0"/>
      </c:catAx>
      <c:valAx>
        <c:axId val="117099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097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8161</c:v>
                </c:pt>
                <c:pt idx="5">
                  <c:v>7981</c:v>
                </c:pt>
                <c:pt idx="8">
                  <c:v>7856</c:v>
                </c:pt>
                <c:pt idx="11">
                  <c:v>7991</c:v>
                </c:pt>
                <c:pt idx="14">
                  <c:v>8430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728</c:v>
                </c:pt>
                <c:pt idx="5">
                  <c:v>675</c:v>
                </c:pt>
                <c:pt idx="8">
                  <c:v>630</c:v>
                </c:pt>
                <c:pt idx="11">
                  <c:v>577</c:v>
                </c:pt>
                <c:pt idx="14">
                  <c:v>535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1945</c:v>
                </c:pt>
                <c:pt idx="5">
                  <c:v>1853</c:v>
                </c:pt>
                <c:pt idx="8">
                  <c:v>2185</c:v>
                </c:pt>
                <c:pt idx="11">
                  <c:v>2246</c:v>
                </c:pt>
                <c:pt idx="14">
                  <c:v>2720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11</c:v>
                </c:pt>
                <c:pt idx="3">
                  <c:v>9</c:v>
                </c:pt>
                <c:pt idx="6">
                  <c:v>8</c:v>
                </c:pt>
                <c:pt idx="9">
                  <c:v>7</c:v>
                </c:pt>
                <c:pt idx="12">
                  <c:v>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2665</c:v>
                </c:pt>
                <c:pt idx="3">
                  <c:v>2340</c:v>
                </c:pt>
                <c:pt idx="6">
                  <c:v>2070</c:v>
                </c:pt>
                <c:pt idx="9">
                  <c:v>1760</c:v>
                </c:pt>
                <c:pt idx="12">
                  <c:v>1606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2191</c:v>
                </c:pt>
                <c:pt idx="3">
                  <c:v>2205</c:v>
                </c:pt>
                <c:pt idx="6">
                  <c:v>2165</c:v>
                </c:pt>
                <c:pt idx="9">
                  <c:v>2087</c:v>
                </c:pt>
                <c:pt idx="12">
                  <c:v>2071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339</c:v>
                </c:pt>
                <c:pt idx="3">
                  <c:v>309</c:v>
                </c:pt>
                <c:pt idx="6">
                  <c:v>302</c:v>
                </c:pt>
                <c:pt idx="9">
                  <c:v>306</c:v>
                </c:pt>
                <c:pt idx="12">
                  <c:v>294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120</c:v>
                </c:pt>
                <c:pt idx="3">
                  <c:v>118</c:v>
                </c:pt>
                <c:pt idx="6">
                  <c:v>108</c:v>
                </c:pt>
                <c:pt idx="9">
                  <c:v>97</c:v>
                </c:pt>
                <c:pt idx="12">
                  <c:v>86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10554</c:v>
                </c:pt>
                <c:pt idx="3">
                  <c:v>10323</c:v>
                </c:pt>
                <c:pt idx="6">
                  <c:v>9959</c:v>
                </c:pt>
                <c:pt idx="9">
                  <c:v>9879</c:v>
                </c:pt>
                <c:pt idx="12">
                  <c:v>10792</c:v>
                </c:pt>
              </c:numCache>
            </c:numRef>
          </c:val>
        </c:ser>
        <c:dLbls>
          <c:showLegendKey val="0"/>
          <c:showVal val="0"/>
          <c:showCatName val="0"/>
          <c:showSerName val="0"/>
          <c:showPercent val="0"/>
          <c:showBubbleSize val="0"/>
        </c:dLbls>
        <c:gapWidth val="100"/>
        <c:overlap val="100"/>
        <c:axId val="117201536"/>
        <c:axId val="117211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5046</c:v>
                </c:pt>
                <c:pt idx="2">
                  <c:v>#N/A</c:v>
                </c:pt>
                <c:pt idx="3">
                  <c:v>#N/A</c:v>
                </c:pt>
                <c:pt idx="4">
                  <c:v>4795</c:v>
                </c:pt>
                <c:pt idx="5">
                  <c:v>#N/A</c:v>
                </c:pt>
                <c:pt idx="6">
                  <c:v>#N/A</c:v>
                </c:pt>
                <c:pt idx="7">
                  <c:v>3940</c:v>
                </c:pt>
                <c:pt idx="8">
                  <c:v>#N/A</c:v>
                </c:pt>
                <c:pt idx="9">
                  <c:v>#N/A</c:v>
                </c:pt>
                <c:pt idx="10">
                  <c:v>3320</c:v>
                </c:pt>
                <c:pt idx="11">
                  <c:v>#N/A</c:v>
                </c:pt>
                <c:pt idx="12">
                  <c:v>#N/A</c:v>
                </c:pt>
                <c:pt idx="13">
                  <c:v>3169</c:v>
                </c:pt>
                <c:pt idx="14">
                  <c:v>#N/A</c:v>
                </c:pt>
              </c:numCache>
            </c:numRef>
          </c:val>
          <c:smooth val="0"/>
        </c:ser>
        <c:dLbls>
          <c:showLegendKey val="0"/>
          <c:showVal val="0"/>
          <c:showCatName val="0"/>
          <c:showSerName val="0"/>
          <c:showPercent val="0"/>
          <c:showBubbleSize val="0"/>
        </c:dLbls>
        <c:marker val="1"/>
        <c:smooth val="0"/>
        <c:axId val="117201536"/>
        <c:axId val="117211904"/>
      </c:lineChart>
      <c:catAx>
        <c:axId val="117201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211904"/>
        <c:crosses val="autoZero"/>
        <c:auto val="1"/>
        <c:lblAlgn val="ctr"/>
        <c:lblOffset val="100"/>
        <c:tickLblSkip val="1"/>
        <c:tickMarkSkip val="1"/>
        <c:noMultiLvlLbl val="0"/>
      </c:catAx>
      <c:valAx>
        <c:axId val="117211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201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7274880"/>
        <c:axId val="117293440"/>
      </c:scatterChart>
      <c:valAx>
        <c:axId val="1172748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293440"/>
        <c:crosses val="autoZero"/>
        <c:crossBetween val="midCat"/>
      </c:valAx>
      <c:valAx>
        <c:axId val="1172934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2748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14.4</c:v>
                </c:pt>
                <c:pt idx="1">
                  <c:v>12.5</c:v>
                </c:pt>
                <c:pt idx="2">
                  <c:v>10.8</c:v>
                </c:pt>
                <c:pt idx="3">
                  <c:v>8.9</c:v>
                </c:pt>
                <c:pt idx="4">
                  <c:v>8.6999999999999993</c:v>
                </c:pt>
              </c:numCache>
            </c:numRef>
          </c:xVal>
          <c:yVal>
            <c:numRef>
              <c:f>公会計指標分析・財政指標組合せ分析表!$K$73:$O$73</c:f>
              <c:numCache>
                <c:formatCode>#,##0.0;"▲ "#,##0.0</c:formatCode>
                <c:ptCount val="5"/>
                <c:pt idx="0">
                  <c:v>100.1</c:v>
                </c:pt>
                <c:pt idx="1">
                  <c:v>98</c:v>
                </c:pt>
                <c:pt idx="2">
                  <c:v>80.400000000000006</c:v>
                </c:pt>
                <c:pt idx="3">
                  <c:v>70.3</c:v>
                </c:pt>
                <c:pt idx="4">
                  <c:v>64.8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117331456"/>
        <c:axId val="117333376"/>
      </c:scatterChart>
      <c:valAx>
        <c:axId val="117331456"/>
        <c:scaling>
          <c:orientation val="minMax"/>
          <c:max val="14.9"/>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333376"/>
        <c:crosses val="autoZero"/>
        <c:crossBetween val="midCat"/>
      </c:valAx>
      <c:valAx>
        <c:axId val="117333376"/>
        <c:scaling>
          <c:orientation val="minMax"/>
          <c:max val="108"/>
          <c:min val="5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3314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鹿児島県西之表市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定時償還の終了や任意の繰上げによる償還、さらに新規の地方債発行を抑制した結果、元利償還金は経年変化で改善傾向にあったが、平成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年度にかけて汚泥再生処理センター整備事業、防災拠点施設中央公民館改修事業などを行い、地方債発行が増大するとともに、併せて</a:t>
          </a:r>
          <a:r>
            <a:rPr kumimoji="1" lang="ja-JP" altLang="ja-JP" sz="1400">
              <a:solidFill>
                <a:schemeClr val="dk1"/>
              </a:solidFill>
              <a:effectLst/>
              <a:latin typeface="+mn-lt"/>
              <a:ea typeface="+mn-ea"/>
              <a:cs typeface="+mn-cs"/>
            </a:rPr>
            <a:t>一部事務組合で建設した一般廃棄物処理施設に伴う公債費相当負担金や産婦人科医院建設に伴う負担金</a:t>
          </a:r>
          <a:r>
            <a:rPr kumimoji="1" lang="ja-JP" altLang="en-US" sz="1400">
              <a:latin typeface="ＭＳ ゴシック" pitchFamily="49" charset="-128"/>
              <a:ea typeface="ＭＳ ゴシック" pitchFamily="49" charset="-128"/>
            </a:rPr>
            <a:t>等も増大している。今後の公債費の増大を考慮し、長期振興計画と公共施設等総合管理計画を連動させて、事業採択を精査し、新規の地方債発行の抑制を図る。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鹿児島県西之表市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98.8</a:t>
          </a:r>
          <a:r>
            <a:rPr kumimoji="1" lang="ja-JP" altLang="en-US" sz="1400">
              <a:latin typeface="ＭＳ ゴシック" pitchFamily="49" charset="-128"/>
              <a:ea typeface="ＭＳ ゴシック" pitchFamily="49" charset="-128"/>
            </a:rPr>
            <a:t>億円となった。これは、着実な行財政改革によるものであり、この間、新規の地方債発行や繰上償還を行ったことに因るものである。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汚泥再生処理センター整備事業をはじめ、防災拠点施設中央公民館改修事業など大型普通建設事業が重なり、地方債残高は、対前年度比で増額している。今後、防災行政無線デジタル化事業等が控えており、既存の公共施設の維持補修費など長寿命化に係る経費も増大すると見込まれる。</a:t>
          </a:r>
          <a:r>
            <a:rPr kumimoji="1" lang="ja-JP" altLang="en-US" sz="1400">
              <a:solidFill>
                <a:schemeClr val="dk1"/>
              </a:solidFill>
              <a:effectLst/>
              <a:latin typeface="+mn-lt"/>
              <a:ea typeface="+mn-ea"/>
              <a:cs typeface="+mn-cs"/>
            </a:rPr>
            <a:t>　 　　　</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長期振興計画と公共施設等総合管理計画を連動させ、経費の重点化を図り、将来負担額の軽減に努める。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鹿児島県西之表市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16,185
16,121
205.66
12,580,904
12,288,292
283,826
5,731,887
10,791,693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64.8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鹿児島県西之表市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16,185
16,121
205.66
12,580,904
12,288,292
283,826
5,731,887
10,791,693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64.8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鹿児島県西之表市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16,185
16,121
205.66
12,580,904
12,288,292
283,826
5,731,887
10,791,693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64.8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鹿児島県西之表市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16,185
16,121
205.66
12,580,904
12,288,292
283,826
5,731,887
10,791,693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64.8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少子高齢化の進展、また市内に中心となる産業がないこと等により、財政基盤が弱く類似団体平均値を下回っている。今後も引き続き、行政評価による「収入の確保」と「事務事業の見直し等による支出の削減」を継続しながら、第５次長期振興計画後期計画に沿った形で施策の重点化・効率化に努め、活気あるまちづくりを展開しつつ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124883</xdr:rowOff>
    </xdr:from>
    <xdr:to>
      <xdr:col>7</xdr:col>
      <xdr:colOff>152400</xdr:colOff>
      <xdr:row>44</xdr:row>
      <xdr:rowOff>124883</xdr:rowOff>
    </xdr:to>
    <xdr:cxnSp macro="">
      <xdr:nvCxnSpPr>
        <xdr:cNvPr id="68" name="直線コネクタ 67"/>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144992</xdr:rowOff>
    </xdr:to>
    <xdr:cxnSp macro="">
      <xdr:nvCxnSpPr>
        <xdr:cNvPr id="71" name="直線コネクタ 70"/>
        <xdr:cNvCxnSpPr/>
      </xdr:nvCxnSpPr>
      <xdr:spPr>
        <a:xfrm flipV="1">
          <a:off x="3225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144992</xdr:rowOff>
    </xdr:from>
    <xdr:to>
      <xdr:col>4</xdr:col>
      <xdr:colOff>482600</xdr:colOff>
      <xdr:row>44</xdr:row>
      <xdr:rowOff>144992</xdr:rowOff>
    </xdr:to>
    <xdr:cxnSp macro="">
      <xdr:nvCxnSpPr>
        <xdr:cNvPr id="74" name="直線コネクタ 73"/>
        <xdr:cNvCxnSpPr/>
      </xdr:nvCxnSpPr>
      <xdr:spPr>
        <a:xfrm>
          <a:off x="2336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124883</xdr:rowOff>
    </xdr:from>
    <xdr:to>
      <xdr:col>3</xdr:col>
      <xdr:colOff>279400</xdr:colOff>
      <xdr:row>44</xdr:row>
      <xdr:rowOff>144992</xdr:rowOff>
    </xdr:to>
    <xdr:cxnSp macro="">
      <xdr:nvCxnSpPr>
        <xdr:cNvPr id="77" name="直線コネクタ 76"/>
        <xdr:cNvCxnSpPr/>
      </xdr:nvCxnSpPr>
      <xdr:spPr>
        <a:xfrm>
          <a:off x="1447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74083</xdr:rowOff>
    </xdr:from>
    <xdr:to>
      <xdr:col>7</xdr:col>
      <xdr:colOff>203200</xdr:colOff>
      <xdr:row>45</xdr:row>
      <xdr:rowOff>4233</xdr:rowOff>
    </xdr:to>
    <xdr:sp macro="" textlink="">
      <xdr:nvSpPr>
        <xdr:cNvPr id="87" name="円/楕円 86"/>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46160</xdr:rowOff>
    </xdr:from>
    <xdr:ext cx="762000" cy="259045"/>
    <xdr:sp macro="" textlink="">
      <xdr:nvSpPr>
        <xdr:cNvPr id="88"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74083</xdr:rowOff>
    </xdr:from>
    <xdr:to>
      <xdr:col>6</xdr:col>
      <xdr:colOff>50800</xdr:colOff>
      <xdr:row>45</xdr:row>
      <xdr:rowOff>4233</xdr:rowOff>
    </xdr:to>
    <xdr:sp macro="" textlink="">
      <xdr:nvSpPr>
        <xdr:cNvPr id="89" name="円/楕円 88"/>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160460</xdr:rowOff>
    </xdr:from>
    <xdr:ext cx="736600" cy="259045"/>
    <xdr:sp macro="" textlink="">
      <xdr:nvSpPr>
        <xdr:cNvPr id="90" name="テキスト ボックス 89"/>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94192</xdr:rowOff>
    </xdr:from>
    <xdr:to>
      <xdr:col>4</xdr:col>
      <xdr:colOff>533400</xdr:colOff>
      <xdr:row>45</xdr:row>
      <xdr:rowOff>24342</xdr:rowOff>
    </xdr:to>
    <xdr:sp macro="" textlink="">
      <xdr:nvSpPr>
        <xdr:cNvPr id="91" name="円/楕円 90"/>
        <xdr:cNvSpPr/>
      </xdr:nvSpPr>
      <xdr:spPr>
        <a:xfrm>
          <a:off x="3175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9119</xdr:rowOff>
    </xdr:from>
    <xdr:ext cx="762000" cy="259045"/>
    <xdr:sp macro="" textlink="">
      <xdr:nvSpPr>
        <xdr:cNvPr id="92" name="テキスト ボックス 91"/>
        <xdr:cNvSpPr txBox="1"/>
      </xdr:nvSpPr>
      <xdr:spPr>
        <a:xfrm>
          <a:off x="2844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94192</xdr:rowOff>
    </xdr:from>
    <xdr:to>
      <xdr:col>3</xdr:col>
      <xdr:colOff>330200</xdr:colOff>
      <xdr:row>45</xdr:row>
      <xdr:rowOff>24342</xdr:rowOff>
    </xdr:to>
    <xdr:sp macro="" textlink="">
      <xdr:nvSpPr>
        <xdr:cNvPr id="93" name="円/楕円 92"/>
        <xdr:cNvSpPr/>
      </xdr:nvSpPr>
      <xdr:spPr>
        <a:xfrm>
          <a:off x="2286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9119</xdr:rowOff>
    </xdr:from>
    <xdr:ext cx="762000" cy="259045"/>
    <xdr:sp macro="" textlink="">
      <xdr:nvSpPr>
        <xdr:cNvPr id="94" name="テキスト ボックス 93"/>
        <xdr:cNvSpPr txBox="1"/>
      </xdr:nvSpPr>
      <xdr:spPr>
        <a:xfrm>
          <a:off x="1955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74083</xdr:rowOff>
    </xdr:from>
    <xdr:to>
      <xdr:col>2</xdr:col>
      <xdr:colOff>127000</xdr:colOff>
      <xdr:row>45</xdr:row>
      <xdr:rowOff>4233</xdr:rowOff>
    </xdr:to>
    <xdr:sp macro="" textlink="">
      <xdr:nvSpPr>
        <xdr:cNvPr id="95" name="円/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補助費等が、類似団体平均値に比して</a:t>
          </a:r>
          <a:r>
            <a:rPr kumimoji="1" lang="en-US" altLang="ja-JP" sz="1300">
              <a:latin typeface="ＭＳ Ｐゴシック"/>
            </a:rPr>
            <a:t>5.6</a:t>
          </a:r>
          <a:r>
            <a:rPr kumimoji="1" lang="ja-JP" altLang="en-US" sz="1300">
              <a:latin typeface="ＭＳ Ｐゴシック"/>
            </a:rPr>
            <a:t>％上回っている。こちらは、近隣自治体と共同して建設した産婦人科医院建設事業負担金や一般廃棄物処理施設建設に係る償還が始まり、公債費相当負担金が増大したことが主な要因となっている。しかし、物件費は、類似団体平均値に比して</a:t>
          </a:r>
          <a:r>
            <a:rPr kumimoji="1" lang="en-US" altLang="ja-JP" sz="1300">
              <a:latin typeface="ＭＳ Ｐゴシック"/>
            </a:rPr>
            <a:t>2.3</a:t>
          </a:r>
          <a:r>
            <a:rPr kumimoji="1" lang="ja-JP" altLang="en-US" sz="1300">
              <a:latin typeface="ＭＳ Ｐゴシック"/>
            </a:rPr>
            <a:t>％下回っている。公債費では、類似団体平均値に比して</a:t>
          </a:r>
          <a:r>
            <a:rPr kumimoji="1" lang="en-US" altLang="ja-JP" sz="1300">
              <a:latin typeface="ＭＳ Ｐゴシック"/>
            </a:rPr>
            <a:t>1.0</a:t>
          </a:r>
          <a:r>
            <a:rPr kumimoji="1" lang="ja-JP" altLang="en-US" sz="1300">
              <a:latin typeface="ＭＳ Ｐゴシック"/>
            </a:rPr>
            <a:t>％下回っており、新規の地方債発行の抑制及び任意の繰上償還等に伴い減少傾向である。第５次長期振興計画後期計画に沿った歳出の重点化と、市税等の歳入確保を図る。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6773</xdr:rowOff>
    </xdr:from>
    <xdr:to>
      <xdr:col>7</xdr:col>
      <xdr:colOff>152400</xdr:colOff>
      <xdr:row>62</xdr:row>
      <xdr:rowOff>16298</xdr:rowOff>
    </xdr:to>
    <xdr:cxnSp macro="">
      <xdr:nvCxnSpPr>
        <xdr:cNvPr id="131" name="直線コネクタ 130"/>
        <xdr:cNvCxnSpPr/>
      </xdr:nvCxnSpPr>
      <xdr:spPr>
        <a:xfrm flipV="1">
          <a:off x="4114800" y="10465223"/>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27322</xdr:rowOff>
    </xdr:from>
    <xdr:ext cx="762000" cy="259045"/>
    <xdr:sp macro="" textlink="">
      <xdr:nvSpPr>
        <xdr:cNvPr id="132" name="財政構造の弾力性平均値テキスト"/>
        <xdr:cNvSpPr txBox="1"/>
      </xdr:nvSpPr>
      <xdr:spPr>
        <a:xfrm>
          <a:off x="5041900" y="1014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55033</xdr:rowOff>
    </xdr:from>
    <xdr:to>
      <xdr:col>6</xdr:col>
      <xdr:colOff>0</xdr:colOff>
      <xdr:row>62</xdr:row>
      <xdr:rowOff>16298</xdr:rowOff>
    </xdr:to>
    <xdr:cxnSp macro="">
      <xdr:nvCxnSpPr>
        <xdr:cNvPr id="134" name="直線コネクタ 133"/>
        <xdr:cNvCxnSpPr/>
      </xdr:nvCxnSpPr>
      <xdr:spPr>
        <a:xfrm>
          <a:off x="3225800" y="10513483"/>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170832</xdr:rowOff>
    </xdr:from>
    <xdr:ext cx="736600" cy="259045"/>
    <xdr:sp macro="" textlink="">
      <xdr:nvSpPr>
        <xdr:cNvPr id="136" name="テキスト ボックス 135"/>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55033</xdr:rowOff>
    </xdr:from>
    <xdr:to>
      <xdr:col>4</xdr:col>
      <xdr:colOff>482600</xdr:colOff>
      <xdr:row>61</xdr:row>
      <xdr:rowOff>103294</xdr:rowOff>
    </xdr:to>
    <xdr:cxnSp macro="">
      <xdr:nvCxnSpPr>
        <xdr:cNvPr id="137" name="直線コネクタ 136"/>
        <xdr:cNvCxnSpPr/>
      </xdr:nvCxnSpPr>
      <xdr:spPr>
        <a:xfrm flipV="1">
          <a:off x="2336800" y="1051348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114529</xdr:rowOff>
    </xdr:from>
    <xdr:ext cx="762000" cy="259045"/>
    <xdr:sp macro="" textlink="">
      <xdr:nvSpPr>
        <xdr:cNvPr id="139" name="テキスト ボックス 138"/>
        <xdr:cNvSpPr txBox="1"/>
      </xdr:nvSpPr>
      <xdr:spPr>
        <a:xfrm>
          <a:off x="2844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103294</xdr:rowOff>
    </xdr:from>
    <xdr:to>
      <xdr:col>3</xdr:col>
      <xdr:colOff>279400</xdr:colOff>
      <xdr:row>61</xdr:row>
      <xdr:rowOff>123402</xdr:rowOff>
    </xdr:to>
    <xdr:cxnSp macro="">
      <xdr:nvCxnSpPr>
        <xdr:cNvPr id="140" name="直線コネクタ 139"/>
        <xdr:cNvCxnSpPr/>
      </xdr:nvCxnSpPr>
      <xdr:spPr>
        <a:xfrm flipV="1">
          <a:off x="1447800" y="10561744"/>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42" name="テキスト ボックス 141"/>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126594</xdr:rowOff>
    </xdr:from>
    <xdr:ext cx="762000" cy="259045"/>
    <xdr:sp macro="" textlink="">
      <xdr:nvSpPr>
        <xdr:cNvPr id="144" name="テキスト ボックス 143"/>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127423</xdr:rowOff>
    </xdr:from>
    <xdr:to>
      <xdr:col>7</xdr:col>
      <xdr:colOff>203200</xdr:colOff>
      <xdr:row>61</xdr:row>
      <xdr:rowOff>57573</xdr:rowOff>
    </xdr:to>
    <xdr:sp macro="" textlink="">
      <xdr:nvSpPr>
        <xdr:cNvPr id="150" name="円/楕円 149"/>
        <xdr:cNvSpPr/>
      </xdr:nvSpPr>
      <xdr:spPr>
        <a:xfrm>
          <a:off x="49022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99500</xdr:rowOff>
    </xdr:from>
    <xdr:ext cx="762000" cy="259045"/>
    <xdr:sp macro="" textlink="">
      <xdr:nvSpPr>
        <xdr:cNvPr id="151" name="財政構造の弾力性該当値テキスト"/>
        <xdr:cNvSpPr txBox="1"/>
      </xdr:nvSpPr>
      <xdr:spPr>
        <a:xfrm>
          <a:off x="5041900" y="1038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136948</xdr:rowOff>
    </xdr:from>
    <xdr:to>
      <xdr:col>6</xdr:col>
      <xdr:colOff>50800</xdr:colOff>
      <xdr:row>62</xdr:row>
      <xdr:rowOff>67098</xdr:rowOff>
    </xdr:to>
    <xdr:sp macro="" textlink="">
      <xdr:nvSpPr>
        <xdr:cNvPr id="152" name="円/楕円 151"/>
        <xdr:cNvSpPr/>
      </xdr:nvSpPr>
      <xdr:spPr>
        <a:xfrm>
          <a:off x="4064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51875</xdr:rowOff>
    </xdr:from>
    <xdr:ext cx="736600" cy="259045"/>
    <xdr:sp macro="" textlink="">
      <xdr:nvSpPr>
        <xdr:cNvPr id="153" name="テキスト ボックス 152"/>
        <xdr:cNvSpPr txBox="1"/>
      </xdr:nvSpPr>
      <xdr:spPr>
        <a:xfrm>
          <a:off x="3733800" y="10681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4233</xdr:rowOff>
    </xdr:from>
    <xdr:to>
      <xdr:col>4</xdr:col>
      <xdr:colOff>533400</xdr:colOff>
      <xdr:row>61</xdr:row>
      <xdr:rowOff>105833</xdr:rowOff>
    </xdr:to>
    <xdr:sp macro="" textlink="">
      <xdr:nvSpPr>
        <xdr:cNvPr id="154" name="円/楕円 153"/>
        <xdr:cNvSpPr/>
      </xdr:nvSpPr>
      <xdr:spPr>
        <a:xfrm>
          <a:off x="3175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90610</xdr:rowOff>
    </xdr:from>
    <xdr:ext cx="762000" cy="259045"/>
    <xdr:sp macro="" textlink="">
      <xdr:nvSpPr>
        <xdr:cNvPr id="155" name="テキスト ボックス 154"/>
        <xdr:cNvSpPr txBox="1"/>
      </xdr:nvSpPr>
      <xdr:spPr>
        <a:xfrm>
          <a:off x="2844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52494</xdr:rowOff>
    </xdr:from>
    <xdr:to>
      <xdr:col>3</xdr:col>
      <xdr:colOff>330200</xdr:colOff>
      <xdr:row>61</xdr:row>
      <xdr:rowOff>154094</xdr:rowOff>
    </xdr:to>
    <xdr:sp macro="" textlink="">
      <xdr:nvSpPr>
        <xdr:cNvPr id="156" name="円/楕円 155"/>
        <xdr:cNvSpPr/>
      </xdr:nvSpPr>
      <xdr:spPr>
        <a:xfrm>
          <a:off x="2286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138871</xdr:rowOff>
    </xdr:from>
    <xdr:ext cx="762000" cy="259045"/>
    <xdr:sp macro="" textlink="">
      <xdr:nvSpPr>
        <xdr:cNvPr id="157" name="テキスト ボックス 156"/>
        <xdr:cNvSpPr txBox="1"/>
      </xdr:nvSpPr>
      <xdr:spPr>
        <a:xfrm>
          <a:off x="19558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72602</xdr:rowOff>
    </xdr:from>
    <xdr:to>
      <xdr:col>2</xdr:col>
      <xdr:colOff>127000</xdr:colOff>
      <xdr:row>62</xdr:row>
      <xdr:rowOff>2752</xdr:rowOff>
    </xdr:to>
    <xdr:sp macro="" textlink="">
      <xdr:nvSpPr>
        <xdr:cNvPr id="158" name="円/楕円 157"/>
        <xdr:cNvSpPr/>
      </xdr:nvSpPr>
      <xdr:spPr>
        <a:xfrm>
          <a:off x="1397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158979</xdr:rowOff>
    </xdr:from>
    <xdr:ext cx="762000" cy="259045"/>
    <xdr:sp macro="" textlink="">
      <xdr:nvSpPr>
        <xdr:cNvPr id="159" name="テキスト ボックス 158"/>
        <xdr:cNvSpPr txBox="1"/>
      </xdr:nvSpPr>
      <xdr:spPr>
        <a:xfrm>
          <a:off x="1066800" y="10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[154,467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人件費・物件費及び維持補修費の合計金額の人口１人当たり金額が類似団体平均値を下回った主な要因は、退職者数減（退職手当減）による人件費の減が大きい。また、平成</a:t>
          </a:r>
          <a:r>
            <a:rPr kumimoji="1" lang="en-US" altLang="ja-JP" sz="1300">
              <a:latin typeface="ＭＳ Ｐゴシック"/>
            </a:rPr>
            <a:t>27</a:t>
          </a:r>
          <a:r>
            <a:rPr kumimoji="1" lang="ja-JP" altLang="en-US" sz="1300">
              <a:latin typeface="ＭＳ Ｐゴシック"/>
            </a:rPr>
            <a:t>年度より鹿児島県市町村総合事務組合へ加入し後年度負担の平準化を図った。今後も定員適正化計画に基づき対処していく。なお、物件費については、類似団体平均値に対して</a:t>
          </a:r>
          <a:r>
            <a:rPr kumimoji="1" lang="en-US" altLang="ja-JP" sz="1300">
              <a:latin typeface="ＭＳ Ｐゴシック"/>
            </a:rPr>
            <a:t>2.3</a:t>
          </a:r>
          <a:r>
            <a:rPr kumimoji="1" lang="ja-JP" altLang="en-US" sz="1300">
              <a:latin typeface="ＭＳ Ｐゴシック"/>
            </a:rPr>
            <a:t>％下回っているが、今後さらなるイン・アウトソーシングや再任用制度の充実により増大すると見込まれる。今後も行政評価制度を活用して、事務事業のスクラップアンドビルド等を行い、重点化・効率化を図っていく。</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154197</xdr:rowOff>
    </xdr:from>
    <xdr:to>
      <xdr:col>7</xdr:col>
      <xdr:colOff>152400</xdr:colOff>
      <xdr:row>83</xdr:row>
      <xdr:rowOff>8413</xdr:rowOff>
    </xdr:to>
    <xdr:cxnSp macro="">
      <xdr:nvCxnSpPr>
        <xdr:cNvPr id="194" name="直線コネクタ 193"/>
        <xdr:cNvCxnSpPr/>
      </xdr:nvCxnSpPr>
      <xdr:spPr>
        <a:xfrm>
          <a:off x="4114800" y="14213097"/>
          <a:ext cx="838200" cy="2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122093</xdr:rowOff>
    </xdr:from>
    <xdr:ext cx="762000" cy="259045"/>
    <xdr:sp macro="" textlink="">
      <xdr:nvSpPr>
        <xdr:cNvPr id="195" name="人件費・物件費等の状況平均値テキスト"/>
        <xdr:cNvSpPr txBox="1"/>
      </xdr:nvSpPr>
      <xdr:spPr>
        <a:xfrm>
          <a:off x="5041900" y="14180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137861</xdr:rowOff>
    </xdr:from>
    <xdr:to>
      <xdr:col>6</xdr:col>
      <xdr:colOff>0</xdr:colOff>
      <xdr:row>82</xdr:row>
      <xdr:rowOff>154197</xdr:rowOff>
    </xdr:to>
    <xdr:cxnSp macro="">
      <xdr:nvCxnSpPr>
        <xdr:cNvPr id="197" name="直線コネクタ 196"/>
        <xdr:cNvCxnSpPr/>
      </xdr:nvCxnSpPr>
      <xdr:spPr>
        <a:xfrm>
          <a:off x="3225800" y="14196761"/>
          <a:ext cx="889000" cy="1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25426</xdr:rowOff>
    </xdr:from>
    <xdr:ext cx="736600" cy="259045"/>
    <xdr:sp macro="" textlink="">
      <xdr:nvSpPr>
        <xdr:cNvPr id="199" name="テキスト ボックス 198"/>
        <xdr:cNvSpPr txBox="1"/>
      </xdr:nvSpPr>
      <xdr:spPr>
        <a:xfrm>
          <a:off x="3733800" y="14255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137861</xdr:rowOff>
    </xdr:from>
    <xdr:to>
      <xdr:col>4</xdr:col>
      <xdr:colOff>482600</xdr:colOff>
      <xdr:row>83</xdr:row>
      <xdr:rowOff>21701</xdr:rowOff>
    </xdr:to>
    <xdr:cxnSp macro="">
      <xdr:nvCxnSpPr>
        <xdr:cNvPr id="200" name="直線コネクタ 199"/>
        <xdr:cNvCxnSpPr/>
      </xdr:nvCxnSpPr>
      <xdr:spPr>
        <a:xfrm flipV="1">
          <a:off x="2336800" y="14196761"/>
          <a:ext cx="889000" cy="5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12926</xdr:rowOff>
    </xdr:from>
    <xdr:ext cx="762000" cy="259045"/>
    <xdr:sp macro="" textlink="">
      <xdr:nvSpPr>
        <xdr:cNvPr id="202" name="テキスト ボックス 201"/>
        <xdr:cNvSpPr txBox="1"/>
      </xdr:nvSpPr>
      <xdr:spPr>
        <a:xfrm>
          <a:off x="2844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21701</xdr:rowOff>
    </xdr:from>
    <xdr:to>
      <xdr:col>3</xdr:col>
      <xdr:colOff>279400</xdr:colOff>
      <xdr:row>83</xdr:row>
      <xdr:rowOff>25191</xdr:rowOff>
    </xdr:to>
    <xdr:cxnSp macro="">
      <xdr:nvCxnSpPr>
        <xdr:cNvPr id="203" name="直線コネクタ 202"/>
        <xdr:cNvCxnSpPr/>
      </xdr:nvCxnSpPr>
      <xdr:spPr>
        <a:xfrm flipV="1">
          <a:off x="1447800" y="14252051"/>
          <a:ext cx="889000" cy="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27886</xdr:rowOff>
    </xdr:from>
    <xdr:ext cx="762000" cy="259045"/>
    <xdr:sp macro="" textlink="">
      <xdr:nvSpPr>
        <xdr:cNvPr id="205" name="テキスト ボックス 204"/>
        <xdr:cNvSpPr txBox="1"/>
      </xdr:nvSpPr>
      <xdr:spPr>
        <a:xfrm>
          <a:off x="1955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64340</xdr:rowOff>
    </xdr:from>
    <xdr:ext cx="762000" cy="259045"/>
    <xdr:sp macro="" textlink="">
      <xdr:nvSpPr>
        <xdr:cNvPr id="207" name="テキスト ボックス 206"/>
        <xdr:cNvSpPr txBox="1"/>
      </xdr:nvSpPr>
      <xdr:spPr>
        <a:xfrm>
          <a:off x="1066800" y="1429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129063</xdr:rowOff>
    </xdr:from>
    <xdr:to>
      <xdr:col>7</xdr:col>
      <xdr:colOff>203200</xdr:colOff>
      <xdr:row>83</xdr:row>
      <xdr:rowOff>59213</xdr:rowOff>
    </xdr:to>
    <xdr:sp macro="" textlink="">
      <xdr:nvSpPr>
        <xdr:cNvPr id="213" name="円/楕円 212"/>
        <xdr:cNvSpPr/>
      </xdr:nvSpPr>
      <xdr:spPr>
        <a:xfrm>
          <a:off x="4902200" y="1418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145590</xdr:rowOff>
    </xdr:from>
    <xdr:ext cx="762000" cy="259045"/>
    <xdr:sp macro="" textlink="">
      <xdr:nvSpPr>
        <xdr:cNvPr id="214" name="人件費・物件費等の状況該当値テキスト"/>
        <xdr:cNvSpPr txBox="1"/>
      </xdr:nvSpPr>
      <xdr:spPr>
        <a:xfrm>
          <a:off x="5041900" y="1403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154,467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103397</xdr:rowOff>
    </xdr:from>
    <xdr:to>
      <xdr:col>6</xdr:col>
      <xdr:colOff>50800</xdr:colOff>
      <xdr:row>83</xdr:row>
      <xdr:rowOff>33547</xdr:rowOff>
    </xdr:to>
    <xdr:sp macro="" textlink="">
      <xdr:nvSpPr>
        <xdr:cNvPr id="215" name="円/楕円 214"/>
        <xdr:cNvSpPr/>
      </xdr:nvSpPr>
      <xdr:spPr>
        <a:xfrm>
          <a:off x="4064000" y="141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43724</xdr:rowOff>
    </xdr:from>
    <xdr:ext cx="736600" cy="259045"/>
    <xdr:sp macro="" textlink="">
      <xdr:nvSpPr>
        <xdr:cNvPr id="216" name="テキスト ボックス 215"/>
        <xdr:cNvSpPr txBox="1"/>
      </xdr:nvSpPr>
      <xdr:spPr>
        <a:xfrm>
          <a:off x="3733800" y="1393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151,276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87061</xdr:rowOff>
    </xdr:from>
    <xdr:to>
      <xdr:col>4</xdr:col>
      <xdr:colOff>533400</xdr:colOff>
      <xdr:row>83</xdr:row>
      <xdr:rowOff>17211</xdr:rowOff>
    </xdr:to>
    <xdr:sp macro="" textlink="">
      <xdr:nvSpPr>
        <xdr:cNvPr id="217" name="円/楕円 216"/>
        <xdr:cNvSpPr/>
      </xdr:nvSpPr>
      <xdr:spPr>
        <a:xfrm>
          <a:off x="3175000" y="1414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1988</xdr:rowOff>
    </xdr:from>
    <xdr:ext cx="762000" cy="259045"/>
    <xdr:sp macro="" textlink="">
      <xdr:nvSpPr>
        <xdr:cNvPr id="218" name="テキスト ボックス 217"/>
        <xdr:cNvSpPr txBox="1"/>
      </xdr:nvSpPr>
      <xdr:spPr>
        <a:xfrm>
          <a:off x="2844800" y="1423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149,245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142351</xdr:rowOff>
    </xdr:from>
    <xdr:to>
      <xdr:col>3</xdr:col>
      <xdr:colOff>330200</xdr:colOff>
      <xdr:row>83</xdr:row>
      <xdr:rowOff>72501</xdr:rowOff>
    </xdr:to>
    <xdr:sp macro="" textlink="">
      <xdr:nvSpPr>
        <xdr:cNvPr id="219" name="円/楕円 218"/>
        <xdr:cNvSpPr/>
      </xdr:nvSpPr>
      <xdr:spPr>
        <a:xfrm>
          <a:off x="2286000" y="1420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57278</xdr:rowOff>
    </xdr:from>
    <xdr:ext cx="762000" cy="259045"/>
    <xdr:sp macro="" textlink="">
      <xdr:nvSpPr>
        <xdr:cNvPr id="220" name="テキスト ボックス 219"/>
        <xdr:cNvSpPr txBox="1"/>
      </xdr:nvSpPr>
      <xdr:spPr>
        <a:xfrm>
          <a:off x="1955800" y="1428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156,119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145841</xdr:rowOff>
    </xdr:from>
    <xdr:to>
      <xdr:col>2</xdr:col>
      <xdr:colOff>127000</xdr:colOff>
      <xdr:row>83</xdr:row>
      <xdr:rowOff>75991</xdr:rowOff>
    </xdr:to>
    <xdr:sp macro="" textlink="">
      <xdr:nvSpPr>
        <xdr:cNvPr id="221" name="円/楕円 220"/>
        <xdr:cNvSpPr/>
      </xdr:nvSpPr>
      <xdr:spPr>
        <a:xfrm>
          <a:off x="1397000" y="1420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86168</xdr:rowOff>
    </xdr:from>
    <xdr:ext cx="762000" cy="259045"/>
    <xdr:sp macro="" textlink="">
      <xdr:nvSpPr>
        <xdr:cNvPr id="222" name="テキスト ボックス 221"/>
        <xdr:cNvSpPr txBox="1"/>
      </xdr:nvSpPr>
      <xdr:spPr>
        <a:xfrm>
          <a:off x="1066800" y="1397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156,553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ラスパイレス指数においては、類似団体平均値を</a:t>
          </a:r>
          <a:r>
            <a:rPr kumimoji="1" lang="en-US" altLang="ja-JP" sz="1300">
              <a:latin typeface="ＭＳ Ｐゴシック"/>
            </a:rPr>
            <a:t>0.4</a:t>
          </a:r>
          <a:r>
            <a:rPr kumimoji="1" lang="ja-JP" altLang="en-US" sz="1300">
              <a:latin typeface="ＭＳ Ｐゴシック"/>
            </a:rPr>
            <a:t>上回っているが、昨年と比較してその差は、減少している。平成</a:t>
          </a:r>
          <a:r>
            <a:rPr kumimoji="1" lang="en-US" altLang="ja-JP" sz="1300">
              <a:latin typeface="ＭＳ Ｐゴシック"/>
            </a:rPr>
            <a:t>23</a:t>
          </a:r>
          <a:r>
            <a:rPr kumimoji="1" lang="ja-JP" altLang="en-US" sz="1300">
              <a:latin typeface="ＭＳ Ｐゴシック"/>
            </a:rPr>
            <a:t>年度から平成</a:t>
          </a:r>
          <a:r>
            <a:rPr kumimoji="1" lang="en-US" altLang="ja-JP" sz="1300">
              <a:latin typeface="ＭＳ Ｐゴシック"/>
            </a:rPr>
            <a:t>24</a:t>
          </a:r>
          <a:r>
            <a:rPr kumimoji="1" lang="ja-JP" altLang="en-US" sz="1300">
              <a:latin typeface="ＭＳ Ｐゴシック"/>
            </a:rPr>
            <a:t>年度は、国家公務員給与を時限的に減少したことにより、</a:t>
          </a:r>
          <a:r>
            <a:rPr kumimoji="1" lang="en-US" altLang="ja-JP" sz="1300">
              <a:latin typeface="ＭＳ Ｐゴシック"/>
            </a:rPr>
            <a:t>100</a:t>
          </a:r>
          <a:r>
            <a:rPr kumimoji="1" lang="ja-JP" altLang="en-US" sz="1300">
              <a:latin typeface="ＭＳ Ｐゴシック"/>
            </a:rPr>
            <a:t>以上になったが、引き続き</a:t>
          </a:r>
          <a:r>
            <a:rPr kumimoji="1" lang="en-US" altLang="ja-JP" sz="1300">
              <a:latin typeface="ＭＳ Ｐゴシック"/>
            </a:rPr>
            <a:t>100</a:t>
          </a:r>
          <a:r>
            <a:rPr kumimoji="1" lang="ja-JP" altLang="en-US" sz="1300">
              <a:latin typeface="ＭＳ Ｐゴシック"/>
            </a:rPr>
            <a:t>を上回らないよう努める。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14732</xdr:rowOff>
    </xdr:from>
    <xdr:to>
      <xdr:col>24</xdr:col>
      <xdr:colOff>558800</xdr:colOff>
      <xdr:row>86</xdr:row>
      <xdr:rowOff>34037</xdr:rowOff>
    </xdr:to>
    <xdr:cxnSp macro="">
      <xdr:nvCxnSpPr>
        <xdr:cNvPr id="254" name="直線コネクタ 253"/>
        <xdr:cNvCxnSpPr/>
      </xdr:nvCxnSpPr>
      <xdr:spPr>
        <a:xfrm flipV="1">
          <a:off x="16179800" y="14759432"/>
          <a:ext cx="8382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5"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157226</xdr:rowOff>
    </xdr:from>
    <xdr:to>
      <xdr:col>23</xdr:col>
      <xdr:colOff>406400</xdr:colOff>
      <xdr:row>86</xdr:row>
      <xdr:rowOff>34037</xdr:rowOff>
    </xdr:to>
    <xdr:cxnSp macro="">
      <xdr:nvCxnSpPr>
        <xdr:cNvPr id="257" name="直線コネクタ 256"/>
        <xdr:cNvCxnSpPr/>
      </xdr:nvCxnSpPr>
      <xdr:spPr>
        <a:xfrm>
          <a:off x="15290800" y="1473047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157226</xdr:rowOff>
    </xdr:from>
    <xdr:to>
      <xdr:col>22</xdr:col>
      <xdr:colOff>203200</xdr:colOff>
      <xdr:row>88</xdr:row>
      <xdr:rowOff>43435</xdr:rowOff>
    </xdr:to>
    <xdr:cxnSp macro="">
      <xdr:nvCxnSpPr>
        <xdr:cNvPr id="260" name="直線コネクタ 259"/>
        <xdr:cNvCxnSpPr/>
      </xdr:nvCxnSpPr>
      <xdr:spPr>
        <a:xfrm flipV="1">
          <a:off x="14401800" y="14730476"/>
          <a:ext cx="889000" cy="40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8145</xdr:rowOff>
    </xdr:from>
    <xdr:ext cx="762000" cy="259045"/>
    <xdr:sp macro="" textlink="">
      <xdr:nvSpPr>
        <xdr:cNvPr id="262" name="テキスト ボックス 261"/>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43435</xdr:rowOff>
    </xdr:from>
    <xdr:to>
      <xdr:col>21</xdr:col>
      <xdr:colOff>0</xdr:colOff>
      <xdr:row>88</xdr:row>
      <xdr:rowOff>48261</xdr:rowOff>
    </xdr:to>
    <xdr:cxnSp macro="">
      <xdr:nvCxnSpPr>
        <xdr:cNvPr id="263" name="直線コネクタ 262"/>
        <xdr:cNvCxnSpPr/>
      </xdr:nvCxnSpPr>
      <xdr:spPr>
        <a:xfrm flipV="1">
          <a:off x="13512800" y="15131035"/>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65" name="テキスト ボックス 264"/>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46499</xdr:rowOff>
    </xdr:from>
    <xdr:ext cx="762000" cy="259045"/>
    <xdr:sp macro="" textlink="">
      <xdr:nvSpPr>
        <xdr:cNvPr id="267" name="テキスト ボックス 266"/>
        <xdr:cNvSpPr txBox="1"/>
      </xdr:nvSpPr>
      <xdr:spPr>
        <a:xfrm>
          <a:off x="13131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135382</xdr:rowOff>
    </xdr:from>
    <xdr:to>
      <xdr:col>24</xdr:col>
      <xdr:colOff>609600</xdr:colOff>
      <xdr:row>86</xdr:row>
      <xdr:rowOff>65532</xdr:rowOff>
    </xdr:to>
    <xdr:sp macro="" textlink="">
      <xdr:nvSpPr>
        <xdr:cNvPr id="273" name="円/楕円 272"/>
        <xdr:cNvSpPr/>
      </xdr:nvSpPr>
      <xdr:spPr>
        <a:xfrm>
          <a:off x="169672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107459</xdr:rowOff>
    </xdr:from>
    <xdr:ext cx="762000" cy="259045"/>
    <xdr:sp macro="" textlink="">
      <xdr:nvSpPr>
        <xdr:cNvPr id="274" name="給与水準   （国との比較）該当値テキスト"/>
        <xdr:cNvSpPr txBox="1"/>
      </xdr:nvSpPr>
      <xdr:spPr>
        <a:xfrm>
          <a:off x="17106900" y="1468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154687</xdr:rowOff>
    </xdr:from>
    <xdr:to>
      <xdr:col>23</xdr:col>
      <xdr:colOff>457200</xdr:colOff>
      <xdr:row>86</xdr:row>
      <xdr:rowOff>84837</xdr:rowOff>
    </xdr:to>
    <xdr:sp macro="" textlink="">
      <xdr:nvSpPr>
        <xdr:cNvPr id="275" name="円/楕円 274"/>
        <xdr:cNvSpPr/>
      </xdr:nvSpPr>
      <xdr:spPr>
        <a:xfrm>
          <a:off x="16129000" y="147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69614</xdr:rowOff>
    </xdr:from>
    <xdr:ext cx="736600" cy="259045"/>
    <xdr:sp macro="" textlink="">
      <xdr:nvSpPr>
        <xdr:cNvPr id="276" name="テキスト ボックス 275"/>
        <xdr:cNvSpPr txBox="1"/>
      </xdr:nvSpPr>
      <xdr:spPr>
        <a:xfrm>
          <a:off x="15798800" y="14814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106426</xdr:rowOff>
    </xdr:from>
    <xdr:to>
      <xdr:col>22</xdr:col>
      <xdr:colOff>254000</xdr:colOff>
      <xdr:row>86</xdr:row>
      <xdr:rowOff>36576</xdr:rowOff>
    </xdr:to>
    <xdr:sp macro="" textlink="">
      <xdr:nvSpPr>
        <xdr:cNvPr id="277" name="円/楕円 276"/>
        <xdr:cNvSpPr/>
      </xdr:nvSpPr>
      <xdr:spPr>
        <a:xfrm>
          <a:off x="152400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21353</xdr:rowOff>
    </xdr:from>
    <xdr:ext cx="762000" cy="259045"/>
    <xdr:sp macro="" textlink="">
      <xdr:nvSpPr>
        <xdr:cNvPr id="278" name="テキスト ボックス 277"/>
        <xdr:cNvSpPr txBox="1"/>
      </xdr:nvSpPr>
      <xdr:spPr>
        <a:xfrm>
          <a:off x="14909800" y="1476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164085</xdr:rowOff>
    </xdr:from>
    <xdr:to>
      <xdr:col>21</xdr:col>
      <xdr:colOff>50800</xdr:colOff>
      <xdr:row>88</xdr:row>
      <xdr:rowOff>94235</xdr:rowOff>
    </xdr:to>
    <xdr:sp macro="" textlink="">
      <xdr:nvSpPr>
        <xdr:cNvPr id="279" name="円/楕円 278"/>
        <xdr:cNvSpPr/>
      </xdr:nvSpPr>
      <xdr:spPr>
        <a:xfrm>
          <a:off x="14351000" y="1508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79012</xdr:rowOff>
    </xdr:from>
    <xdr:ext cx="762000" cy="259045"/>
    <xdr:sp macro="" textlink="">
      <xdr:nvSpPr>
        <xdr:cNvPr id="280" name="テキスト ボックス 279"/>
        <xdr:cNvSpPr txBox="1"/>
      </xdr:nvSpPr>
      <xdr:spPr>
        <a:xfrm>
          <a:off x="14020800" y="1516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168911</xdr:rowOff>
    </xdr:from>
    <xdr:to>
      <xdr:col>19</xdr:col>
      <xdr:colOff>533400</xdr:colOff>
      <xdr:row>88</xdr:row>
      <xdr:rowOff>99061</xdr:rowOff>
    </xdr:to>
    <xdr:sp macro="" textlink="">
      <xdr:nvSpPr>
        <xdr:cNvPr id="281" name="円/楕円 280"/>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83838</xdr:rowOff>
    </xdr:from>
    <xdr:ext cx="762000" cy="259045"/>
    <xdr:sp macro="" textlink="">
      <xdr:nvSpPr>
        <xdr:cNvPr id="282" name="テキスト ボックス 281"/>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指数の上昇は、人口減少も大きな要因と考えられるが、これまでも定員管理適正化計画に基づき人員の削減を行ってきているが、急激な職員数の減少により住民サービスの低下も危惧されることから、イン・アウトソーシングや再任用制度を活用したうえで、今後も退職者と採用者のバランスを図っていく。</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98697</xdr:rowOff>
    </xdr:from>
    <xdr:to>
      <xdr:col>24</xdr:col>
      <xdr:colOff>558800</xdr:colOff>
      <xdr:row>61</xdr:row>
      <xdr:rowOff>165916</xdr:rowOff>
    </xdr:to>
    <xdr:cxnSp macro="">
      <xdr:nvCxnSpPr>
        <xdr:cNvPr id="319" name="直線コネクタ 318"/>
        <xdr:cNvCxnSpPr/>
      </xdr:nvCxnSpPr>
      <xdr:spPr>
        <a:xfrm>
          <a:off x="16179800" y="10557147"/>
          <a:ext cx="838200" cy="6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98697</xdr:rowOff>
    </xdr:from>
    <xdr:to>
      <xdr:col>23</xdr:col>
      <xdr:colOff>406400</xdr:colOff>
      <xdr:row>61</xdr:row>
      <xdr:rowOff>159022</xdr:rowOff>
    </xdr:to>
    <xdr:cxnSp macro="">
      <xdr:nvCxnSpPr>
        <xdr:cNvPr id="322" name="直線コネクタ 321"/>
        <xdr:cNvCxnSpPr/>
      </xdr:nvCxnSpPr>
      <xdr:spPr>
        <a:xfrm flipV="1">
          <a:off x="15290800" y="1055714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159022</xdr:rowOff>
    </xdr:from>
    <xdr:to>
      <xdr:col>22</xdr:col>
      <xdr:colOff>203200</xdr:colOff>
      <xdr:row>62</xdr:row>
      <xdr:rowOff>78922</xdr:rowOff>
    </xdr:to>
    <xdr:cxnSp macro="">
      <xdr:nvCxnSpPr>
        <xdr:cNvPr id="325" name="直線コネクタ 324"/>
        <xdr:cNvCxnSpPr/>
      </xdr:nvCxnSpPr>
      <xdr:spPr>
        <a:xfrm flipV="1">
          <a:off x="14401800" y="10617472"/>
          <a:ext cx="889000" cy="9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78922</xdr:rowOff>
    </xdr:from>
    <xdr:to>
      <xdr:col>21</xdr:col>
      <xdr:colOff>0</xdr:colOff>
      <xdr:row>63</xdr:row>
      <xdr:rowOff>544</xdr:rowOff>
    </xdr:to>
    <xdr:cxnSp macro="">
      <xdr:nvCxnSpPr>
        <xdr:cNvPr id="328" name="直線コネクタ 327"/>
        <xdr:cNvCxnSpPr/>
      </xdr:nvCxnSpPr>
      <xdr:spPr>
        <a:xfrm flipV="1">
          <a:off x="13512800" y="10708822"/>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115116</xdr:rowOff>
    </xdr:from>
    <xdr:to>
      <xdr:col>24</xdr:col>
      <xdr:colOff>609600</xdr:colOff>
      <xdr:row>62</xdr:row>
      <xdr:rowOff>45266</xdr:rowOff>
    </xdr:to>
    <xdr:sp macro="" textlink="">
      <xdr:nvSpPr>
        <xdr:cNvPr id="338" name="円/楕円 337"/>
        <xdr:cNvSpPr/>
      </xdr:nvSpPr>
      <xdr:spPr>
        <a:xfrm>
          <a:off x="16967200" y="1057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87193</xdr:rowOff>
    </xdr:from>
    <xdr:ext cx="762000" cy="259045"/>
    <xdr:sp macro="" textlink="">
      <xdr:nvSpPr>
        <xdr:cNvPr id="339" name="定員管理の状況該当値テキスト"/>
        <xdr:cNvSpPr txBox="1"/>
      </xdr:nvSpPr>
      <xdr:spPr>
        <a:xfrm>
          <a:off x="17106900" y="1054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47897</xdr:rowOff>
    </xdr:from>
    <xdr:to>
      <xdr:col>23</xdr:col>
      <xdr:colOff>457200</xdr:colOff>
      <xdr:row>61</xdr:row>
      <xdr:rowOff>149497</xdr:rowOff>
    </xdr:to>
    <xdr:sp macro="" textlink="">
      <xdr:nvSpPr>
        <xdr:cNvPr id="340" name="円/楕円 339"/>
        <xdr:cNvSpPr/>
      </xdr:nvSpPr>
      <xdr:spPr>
        <a:xfrm>
          <a:off x="16129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134274</xdr:rowOff>
    </xdr:from>
    <xdr:ext cx="736600" cy="259045"/>
    <xdr:sp macro="" textlink="">
      <xdr:nvSpPr>
        <xdr:cNvPr id="341" name="テキスト ボックス 340"/>
        <xdr:cNvSpPr txBox="1"/>
      </xdr:nvSpPr>
      <xdr:spPr>
        <a:xfrm>
          <a:off x="15798800" y="10592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108222</xdr:rowOff>
    </xdr:from>
    <xdr:to>
      <xdr:col>22</xdr:col>
      <xdr:colOff>254000</xdr:colOff>
      <xdr:row>62</xdr:row>
      <xdr:rowOff>38372</xdr:rowOff>
    </xdr:to>
    <xdr:sp macro="" textlink="">
      <xdr:nvSpPr>
        <xdr:cNvPr id="342" name="円/楕円 341"/>
        <xdr:cNvSpPr/>
      </xdr:nvSpPr>
      <xdr:spPr>
        <a:xfrm>
          <a:off x="15240000" y="1056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23149</xdr:rowOff>
    </xdr:from>
    <xdr:ext cx="762000" cy="259045"/>
    <xdr:sp macro="" textlink="">
      <xdr:nvSpPr>
        <xdr:cNvPr id="343" name="テキスト ボックス 342"/>
        <xdr:cNvSpPr txBox="1"/>
      </xdr:nvSpPr>
      <xdr:spPr>
        <a:xfrm>
          <a:off x="14909800" y="1065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28122</xdr:rowOff>
    </xdr:from>
    <xdr:to>
      <xdr:col>21</xdr:col>
      <xdr:colOff>50800</xdr:colOff>
      <xdr:row>62</xdr:row>
      <xdr:rowOff>129722</xdr:rowOff>
    </xdr:to>
    <xdr:sp macro="" textlink="">
      <xdr:nvSpPr>
        <xdr:cNvPr id="344" name="円/楕円 343"/>
        <xdr:cNvSpPr/>
      </xdr:nvSpPr>
      <xdr:spPr>
        <a:xfrm>
          <a:off x="14351000" y="106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114499</xdr:rowOff>
    </xdr:from>
    <xdr:ext cx="762000" cy="259045"/>
    <xdr:sp macro="" textlink="">
      <xdr:nvSpPr>
        <xdr:cNvPr id="345" name="テキスト ボックス 344"/>
        <xdr:cNvSpPr txBox="1"/>
      </xdr:nvSpPr>
      <xdr:spPr>
        <a:xfrm>
          <a:off x="14020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121194</xdr:rowOff>
    </xdr:from>
    <xdr:to>
      <xdr:col>19</xdr:col>
      <xdr:colOff>533400</xdr:colOff>
      <xdr:row>63</xdr:row>
      <xdr:rowOff>51344</xdr:rowOff>
    </xdr:to>
    <xdr:sp macro="" textlink="">
      <xdr:nvSpPr>
        <xdr:cNvPr id="346" name="円/楕円 345"/>
        <xdr:cNvSpPr/>
      </xdr:nvSpPr>
      <xdr:spPr>
        <a:xfrm>
          <a:off x="13462000" y="107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36121</xdr:rowOff>
    </xdr:from>
    <xdr:ext cx="762000" cy="259045"/>
    <xdr:sp macro="" textlink="">
      <xdr:nvSpPr>
        <xdr:cNvPr id="347" name="テキスト ボックス 346"/>
        <xdr:cNvSpPr txBox="1"/>
      </xdr:nvSpPr>
      <xdr:spPr>
        <a:xfrm>
          <a:off x="13131800" y="108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大綱により、新規の地方債発行の抑制や任意の繰上償還などに努めたことで、昨年に引き続き類似団体平均値を下回っている。しかし、近年、汚泥再生処理センター整備事業や防災拠点施設中央公民館整備事業など普通建設事業による地方債が増大している。地方債発行額、普通建設事業７億円の上限枠を設定するなど後年度に向け平準化を図っていく。</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11959</xdr:rowOff>
    </xdr:from>
    <xdr:to>
      <xdr:col>24</xdr:col>
      <xdr:colOff>558800</xdr:colOff>
      <xdr:row>37</xdr:row>
      <xdr:rowOff>15981</xdr:rowOff>
    </xdr:to>
    <xdr:cxnSp macro="">
      <xdr:nvCxnSpPr>
        <xdr:cNvPr id="381" name="直線コネクタ 380"/>
        <xdr:cNvCxnSpPr/>
      </xdr:nvCxnSpPr>
      <xdr:spPr>
        <a:xfrm flipV="1">
          <a:off x="16179800" y="6355609"/>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168186</xdr:rowOff>
    </xdr:from>
    <xdr:ext cx="762000" cy="259045"/>
    <xdr:sp macro="" textlink="">
      <xdr:nvSpPr>
        <xdr:cNvPr id="382" name="公債費負担の状況平均値テキスト"/>
        <xdr:cNvSpPr txBox="1"/>
      </xdr:nvSpPr>
      <xdr:spPr>
        <a:xfrm>
          <a:off x="17106900" y="6340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15981</xdr:rowOff>
    </xdr:from>
    <xdr:to>
      <xdr:col>23</xdr:col>
      <xdr:colOff>406400</xdr:colOff>
      <xdr:row>37</xdr:row>
      <xdr:rowOff>54187</xdr:rowOff>
    </xdr:to>
    <xdr:cxnSp macro="">
      <xdr:nvCxnSpPr>
        <xdr:cNvPr id="384" name="直線コネクタ 383"/>
        <xdr:cNvCxnSpPr/>
      </xdr:nvCxnSpPr>
      <xdr:spPr>
        <a:xfrm flipV="1">
          <a:off x="15290800" y="6359631"/>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95796</xdr:rowOff>
    </xdr:from>
    <xdr:ext cx="736600" cy="259045"/>
    <xdr:sp macro="" textlink="">
      <xdr:nvSpPr>
        <xdr:cNvPr id="386" name="テキスト ボックス 385"/>
        <xdr:cNvSpPr txBox="1"/>
      </xdr:nvSpPr>
      <xdr:spPr>
        <a:xfrm>
          <a:off x="15798800" y="643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54187</xdr:rowOff>
    </xdr:from>
    <xdr:to>
      <xdr:col>22</xdr:col>
      <xdr:colOff>203200</xdr:colOff>
      <xdr:row>37</xdr:row>
      <xdr:rowOff>88371</xdr:rowOff>
    </xdr:to>
    <xdr:cxnSp macro="">
      <xdr:nvCxnSpPr>
        <xdr:cNvPr id="387" name="直線コネクタ 386"/>
        <xdr:cNvCxnSpPr/>
      </xdr:nvCxnSpPr>
      <xdr:spPr>
        <a:xfrm flipV="1">
          <a:off x="14401800" y="6397837"/>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113894</xdr:rowOff>
    </xdr:from>
    <xdr:ext cx="762000" cy="259045"/>
    <xdr:sp macro="" textlink="">
      <xdr:nvSpPr>
        <xdr:cNvPr id="389" name="テキスト ボックス 388"/>
        <xdr:cNvSpPr txBox="1"/>
      </xdr:nvSpPr>
      <xdr:spPr>
        <a:xfrm>
          <a:off x="14909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88371</xdr:rowOff>
    </xdr:from>
    <xdr:to>
      <xdr:col>21</xdr:col>
      <xdr:colOff>0</xdr:colOff>
      <xdr:row>37</xdr:row>
      <xdr:rowOff>126577</xdr:rowOff>
    </xdr:to>
    <xdr:cxnSp macro="">
      <xdr:nvCxnSpPr>
        <xdr:cNvPr id="390" name="直線コネクタ 389"/>
        <xdr:cNvCxnSpPr/>
      </xdr:nvCxnSpPr>
      <xdr:spPr>
        <a:xfrm flipV="1">
          <a:off x="13512800" y="6432021"/>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129981</xdr:rowOff>
    </xdr:from>
    <xdr:ext cx="762000" cy="259045"/>
    <xdr:sp macro="" textlink="">
      <xdr:nvSpPr>
        <xdr:cNvPr id="392" name="テキスト ボックス 391"/>
        <xdr:cNvSpPr txBox="1"/>
      </xdr:nvSpPr>
      <xdr:spPr>
        <a:xfrm>
          <a:off x="14020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4039</xdr:rowOff>
    </xdr:from>
    <xdr:ext cx="762000" cy="259045"/>
    <xdr:sp macro="" textlink="">
      <xdr:nvSpPr>
        <xdr:cNvPr id="394" name="テキスト ボックス 393"/>
        <xdr:cNvSpPr txBox="1"/>
      </xdr:nvSpPr>
      <xdr:spPr>
        <a:xfrm>
          <a:off x="13131800" y="617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132609</xdr:rowOff>
    </xdr:from>
    <xdr:to>
      <xdr:col>24</xdr:col>
      <xdr:colOff>609600</xdr:colOff>
      <xdr:row>37</xdr:row>
      <xdr:rowOff>62759</xdr:rowOff>
    </xdr:to>
    <xdr:sp macro="" textlink="">
      <xdr:nvSpPr>
        <xdr:cNvPr id="400" name="円/楕円 399"/>
        <xdr:cNvSpPr/>
      </xdr:nvSpPr>
      <xdr:spPr>
        <a:xfrm>
          <a:off x="16967200" y="6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53886</xdr:rowOff>
    </xdr:from>
    <xdr:ext cx="762000" cy="259045"/>
    <xdr:sp macro="" textlink="">
      <xdr:nvSpPr>
        <xdr:cNvPr id="401" name="公債費負担の状況該当値テキスト"/>
        <xdr:cNvSpPr txBox="1"/>
      </xdr:nvSpPr>
      <xdr:spPr>
        <a:xfrm>
          <a:off x="17106900" y="622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136631</xdr:rowOff>
    </xdr:from>
    <xdr:to>
      <xdr:col>23</xdr:col>
      <xdr:colOff>457200</xdr:colOff>
      <xdr:row>37</xdr:row>
      <xdr:rowOff>66781</xdr:rowOff>
    </xdr:to>
    <xdr:sp macro="" textlink="">
      <xdr:nvSpPr>
        <xdr:cNvPr id="402" name="円/楕円 401"/>
        <xdr:cNvSpPr/>
      </xdr:nvSpPr>
      <xdr:spPr>
        <a:xfrm>
          <a:off x="16129000" y="63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76958</xdr:rowOff>
    </xdr:from>
    <xdr:ext cx="736600" cy="259045"/>
    <xdr:sp macro="" textlink="">
      <xdr:nvSpPr>
        <xdr:cNvPr id="403" name="テキスト ボックス 402"/>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3387</xdr:rowOff>
    </xdr:from>
    <xdr:to>
      <xdr:col>22</xdr:col>
      <xdr:colOff>254000</xdr:colOff>
      <xdr:row>37</xdr:row>
      <xdr:rowOff>104987</xdr:rowOff>
    </xdr:to>
    <xdr:sp macro="" textlink="">
      <xdr:nvSpPr>
        <xdr:cNvPr id="404" name="円/楕円 403"/>
        <xdr:cNvSpPr/>
      </xdr:nvSpPr>
      <xdr:spPr>
        <a:xfrm>
          <a:off x="15240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115164</xdr:rowOff>
    </xdr:from>
    <xdr:ext cx="762000" cy="259045"/>
    <xdr:sp macro="" textlink="">
      <xdr:nvSpPr>
        <xdr:cNvPr id="405" name="テキスト ボックス 404"/>
        <xdr:cNvSpPr txBox="1"/>
      </xdr:nvSpPr>
      <xdr:spPr>
        <a:xfrm>
          <a:off x="14909800" y="611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37571</xdr:rowOff>
    </xdr:from>
    <xdr:to>
      <xdr:col>21</xdr:col>
      <xdr:colOff>50800</xdr:colOff>
      <xdr:row>37</xdr:row>
      <xdr:rowOff>139171</xdr:rowOff>
    </xdr:to>
    <xdr:sp macro="" textlink="">
      <xdr:nvSpPr>
        <xdr:cNvPr id="406" name="円/楕円 405"/>
        <xdr:cNvSpPr/>
      </xdr:nvSpPr>
      <xdr:spPr>
        <a:xfrm>
          <a:off x="14351000" y="638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149348</xdr:rowOff>
    </xdr:from>
    <xdr:ext cx="762000" cy="259045"/>
    <xdr:sp macro="" textlink="">
      <xdr:nvSpPr>
        <xdr:cNvPr id="407" name="テキスト ボックス 406"/>
        <xdr:cNvSpPr txBox="1"/>
      </xdr:nvSpPr>
      <xdr:spPr>
        <a:xfrm>
          <a:off x="14020800" y="6150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75777</xdr:rowOff>
    </xdr:from>
    <xdr:to>
      <xdr:col>19</xdr:col>
      <xdr:colOff>533400</xdr:colOff>
      <xdr:row>38</xdr:row>
      <xdr:rowOff>5927</xdr:rowOff>
    </xdr:to>
    <xdr:sp macro="" textlink="">
      <xdr:nvSpPr>
        <xdr:cNvPr id="408" name="円/楕円 407"/>
        <xdr:cNvSpPr/>
      </xdr:nvSpPr>
      <xdr:spPr>
        <a:xfrm>
          <a:off x="13462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162154</xdr:rowOff>
    </xdr:from>
    <xdr:ext cx="762000" cy="259045"/>
    <xdr:sp macro="" textlink="">
      <xdr:nvSpPr>
        <xdr:cNvPr id="409" name="テキスト ボックス 408"/>
        <xdr:cNvSpPr txBox="1"/>
      </xdr:nvSpPr>
      <xdr:spPr>
        <a:xfrm>
          <a:off x="131318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類似団体平均値を上回っているが、改善が見られる。これまで地方債の繰上償還や新規の発行を抑制、定員管理計画に基づく職員配置などにより経年変化で大きな改善が見られた。併せて基金積立に因る効果も大きいと考える。</a:t>
          </a:r>
          <a:endParaRPr kumimoji="1" lang="en-US" altLang="ja-JP" sz="1300">
            <a:latin typeface="ＭＳ Ｐゴシック"/>
          </a:endParaRPr>
        </a:p>
        <a:p>
          <a:r>
            <a:rPr kumimoji="1" lang="ja-JP" altLang="en-US" sz="1300">
              <a:latin typeface="ＭＳ Ｐゴシック"/>
            </a:rPr>
            <a:t>　しかし、平成</a:t>
          </a:r>
          <a:r>
            <a:rPr kumimoji="1" lang="en-US" altLang="ja-JP" sz="1300">
              <a:latin typeface="ＭＳ Ｐゴシック"/>
            </a:rPr>
            <a:t>26</a:t>
          </a:r>
          <a:r>
            <a:rPr kumimoji="1" lang="ja-JP" altLang="en-US" sz="1300">
              <a:latin typeface="ＭＳ Ｐゴシック"/>
            </a:rPr>
            <a:t>年度から平成</a:t>
          </a:r>
          <a:r>
            <a:rPr kumimoji="1" lang="en-US" altLang="ja-JP" sz="1300">
              <a:latin typeface="ＭＳ Ｐゴシック"/>
            </a:rPr>
            <a:t>27</a:t>
          </a:r>
          <a:r>
            <a:rPr kumimoji="1" lang="ja-JP" altLang="en-US" sz="1300">
              <a:latin typeface="ＭＳ Ｐゴシック"/>
            </a:rPr>
            <a:t>年度にかけて大型普通建設事業が発生しており、新規の地方債が発行され地方債残高も増大している。後年度以降、地方債の発行を抑制していく必要がある。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35712</xdr:rowOff>
    </xdr:from>
    <xdr:to>
      <xdr:col>24</xdr:col>
      <xdr:colOff>558800</xdr:colOff>
      <xdr:row>15</xdr:row>
      <xdr:rowOff>48984</xdr:rowOff>
    </xdr:to>
    <xdr:cxnSp macro="">
      <xdr:nvCxnSpPr>
        <xdr:cNvPr id="441" name="直線コネクタ 440"/>
        <xdr:cNvCxnSpPr/>
      </xdr:nvCxnSpPr>
      <xdr:spPr>
        <a:xfrm flipV="1">
          <a:off x="16179800" y="2607462"/>
          <a:ext cx="8382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157688</xdr:rowOff>
    </xdr:from>
    <xdr:ext cx="762000" cy="259045"/>
    <xdr:sp macro="" textlink="">
      <xdr:nvSpPr>
        <xdr:cNvPr id="442" name="将来負担の状況平均値テキスト"/>
        <xdr:cNvSpPr txBox="1"/>
      </xdr:nvSpPr>
      <xdr:spPr>
        <a:xfrm>
          <a:off x="17106900" y="238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48984</xdr:rowOff>
    </xdr:from>
    <xdr:to>
      <xdr:col>23</xdr:col>
      <xdr:colOff>406400</xdr:colOff>
      <xdr:row>15</xdr:row>
      <xdr:rowOff>73355</xdr:rowOff>
    </xdr:to>
    <xdr:cxnSp macro="">
      <xdr:nvCxnSpPr>
        <xdr:cNvPr id="444" name="直線コネクタ 443"/>
        <xdr:cNvCxnSpPr/>
      </xdr:nvCxnSpPr>
      <xdr:spPr>
        <a:xfrm flipV="1">
          <a:off x="15290800" y="2620734"/>
          <a:ext cx="889000" cy="2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87037</xdr:rowOff>
    </xdr:from>
    <xdr:ext cx="736600" cy="259045"/>
    <xdr:sp macro="" textlink="">
      <xdr:nvSpPr>
        <xdr:cNvPr id="446" name="テキスト ボックス 445"/>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73355</xdr:rowOff>
    </xdr:from>
    <xdr:to>
      <xdr:col>22</xdr:col>
      <xdr:colOff>203200</xdr:colOff>
      <xdr:row>15</xdr:row>
      <xdr:rowOff>115824</xdr:rowOff>
    </xdr:to>
    <xdr:cxnSp macro="">
      <xdr:nvCxnSpPr>
        <xdr:cNvPr id="447" name="直線コネクタ 446"/>
        <xdr:cNvCxnSpPr/>
      </xdr:nvCxnSpPr>
      <xdr:spPr>
        <a:xfrm flipV="1">
          <a:off x="14401800" y="2645105"/>
          <a:ext cx="8890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97896</xdr:rowOff>
    </xdr:from>
    <xdr:ext cx="762000" cy="259045"/>
    <xdr:sp macro="" textlink="">
      <xdr:nvSpPr>
        <xdr:cNvPr id="449" name="テキスト ボックス 448"/>
        <xdr:cNvSpPr txBox="1"/>
      </xdr:nvSpPr>
      <xdr:spPr>
        <a:xfrm>
          <a:off x="14909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115824</xdr:rowOff>
    </xdr:from>
    <xdr:to>
      <xdr:col>21</xdr:col>
      <xdr:colOff>0</xdr:colOff>
      <xdr:row>15</xdr:row>
      <xdr:rowOff>120891</xdr:rowOff>
    </xdr:to>
    <xdr:cxnSp macro="">
      <xdr:nvCxnSpPr>
        <xdr:cNvPr id="450" name="直線コネクタ 449"/>
        <xdr:cNvCxnSpPr/>
      </xdr:nvCxnSpPr>
      <xdr:spPr>
        <a:xfrm flipV="1">
          <a:off x="13512800" y="2687574"/>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124198</xdr:rowOff>
    </xdr:from>
    <xdr:ext cx="762000" cy="259045"/>
    <xdr:sp macro="" textlink="">
      <xdr:nvSpPr>
        <xdr:cNvPr id="452" name="テキスト ボックス 451"/>
        <xdr:cNvSpPr txBox="1"/>
      </xdr:nvSpPr>
      <xdr:spPr>
        <a:xfrm>
          <a:off x="14020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153395</xdr:rowOff>
    </xdr:from>
    <xdr:ext cx="762000" cy="259045"/>
    <xdr:sp macro="" textlink="">
      <xdr:nvSpPr>
        <xdr:cNvPr id="454" name="テキスト ボックス 453"/>
        <xdr:cNvSpPr txBox="1"/>
      </xdr:nvSpPr>
      <xdr:spPr>
        <a:xfrm>
          <a:off x="13131800" y="238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156362</xdr:rowOff>
    </xdr:from>
    <xdr:to>
      <xdr:col>24</xdr:col>
      <xdr:colOff>609600</xdr:colOff>
      <xdr:row>15</xdr:row>
      <xdr:rowOff>86512</xdr:rowOff>
    </xdr:to>
    <xdr:sp macro="" textlink="">
      <xdr:nvSpPr>
        <xdr:cNvPr id="460" name="円/楕円 459"/>
        <xdr:cNvSpPr/>
      </xdr:nvSpPr>
      <xdr:spPr>
        <a:xfrm>
          <a:off x="16967200" y="255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128439</xdr:rowOff>
    </xdr:from>
    <xdr:ext cx="762000" cy="259045"/>
    <xdr:sp macro="" textlink="">
      <xdr:nvSpPr>
        <xdr:cNvPr id="461" name="将来負担の状況該当値テキスト"/>
        <xdr:cNvSpPr txBox="1"/>
      </xdr:nvSpPr>
      <xdr:spPr>
        <a:xfrm>
          <a:off x="17106900" y="2528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169634</xdr:rowOff>
    </xdr:from>
    <xdr:to>
      <xdr:col>23</xdr:col>
      <xdr:colOff>457200</xdr:colOff>
      <xdr:row>15</xdr:row>
      <xdr:rowOff>99784</xdr:rowOff>
    </xdr:to>
    <xdr:sp macro="" textlink="">
      <xdr:nvSpPr>
        <xdr:cNvPr id="462" name="円/楕円 461"/>
        <xdr:cNvSpPr/>
      </xdr:nvSpPr>
      <xdr:spPr>
        <a:xfrm>
          <a:off x="16129000" y="256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84561</xdr:rowOff>
    </xdr:from>
    <xdr:ext cx="736600" cy="259045"/>
    <xdr:sp macro="" textlink="">
      <xdr:nvSpPr>
        <xdr:cNvPr id="463" name="テキスト ボックス 462"/>
        <xdr:cNvSpPr txBox="1"/>
      </xdr:nvSpPr>
      <xdr:spPr>
        <a:xfrm>
          <a:off x="15798800" y="2656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22555</xdr:rowOff>
    </xdr:from>
    <xdr:to>
      <xdr:col>22</xdr:col>
      <xdr:colOff>254000</xdr:colOff>
      <xdr:row>15</xdr:row>
      <xdr:rowOff>124155</xdr:rowOff>
    </xdr:to>
    <xdr:sp macro="" textlink="">
      <xdr:nvSpPr>
        <xdr:cNvPr id="464" name="円/楕円 463"/>
        <xdr:cNvSpPr/>
      </xdr:nvSpPr>
      <xdr:spPr>
        <a:xfrm>
          <a:off x="15240000" y="259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108932</xdr:rowOff>
    </xdr:from>
    <xdr:ext cx="762000" cy="259045"/>
    <xdr:sp macro="" textlink="">
      <xdr:nvSpPr>
        <xdr:cNvPr id="465" name="テキスト ボックス 464"/>
        <xdr:cNvSpPr txBox="1"/>
      </xdr:nvSpPr>
      <xdr:spPr>
        <a:xfrm>
          <a:off x="14909800" y="268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65024</xdr:rowOff>
    </xdr:from>
    <xdr:to>
      <xdr:col>21</xdr:col>
      <xdr:colOff>50800</xdr:colOff>
      <xdr:row>15</xdr:row>
      <xdr:rowOff>166624</xdr:rowOff>
    </xdr:to>
    <xdr:sp macro="" textlink="">
      <xdr:nvSpPr>
        <xdr:cNvPr id="466" name="円/楕円 465"/>
        <xdr:cNvSpPr/>
      </xdr:nvSpPr>
      <xdr:spPr>
        <a:xfrm>
          <a:off x="14351000" y="26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151401</xdr:rowOff>
    </xdr:from>
    <xdr:ext cx="762000" cy="259045"/>
    <xdr:sp macro="" textlink="">
      <xdr:nvSpPr>
        <xdr:cNvPr id="467" name="テキスト ボックス 466"/>
        <xdr:cNvSpPr txBox="1"/>
      </xdr:nvSpPr>
      <xdr:spPr>
        <a:xfrm>
          <a:off x="14020800" y="272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70091</xdr:rowOff>
    </xdr:from>
    <xdr:to>
      <xdr:col>19</xdr:col>
      <xdr:colOff>533400</xdr:colOff>
      <xdr:row>16</xdr:row>
      <xdr:rowOff>241</xdr:rowOff>
    </xdr:to>
    <xdr:sp macro="" textlink="">
      <xdr:nvSpPr>
        <xdr:cNvPr id="468" name="円/楕円 467"/>
        <xdr:cNvSpPr/>
      </xdr:nvSpPr>
      <xdr:spPr>
        <a:xfrm>
          <a:off x="13462000" y="264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156468</xdr:rowOff>
    </xdr:from>
    <xdr:ext cx="762000" cy="259045"/>
    <xdr:sp macro="" textlink="">
      <xdr:nvSpPr>
        <xdr:cNvPr id="469" name="テキスト ボックス 468"/>
        <xdr:cNvSpPr txBox="1"/>
      </xdr:nvSpPr>
      <xdr:spPr>
        <a:xfrm>
          <a:off x="13131800" y="2728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鹿児島県西之表市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16,185
16,121
205.66
12,580,904
12,288,292
283,826
5,731,887
10,791,693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64.8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a:t>
          </a:r>
          <a:r>
            <a:rPr kumimoji="1" lang="en-US" altLang="ja-JP" sz="1300">
              <a:latin typeface="ＭＳ Ｐゴシック"/>
            </a:rPr>
            <a:t>23.9</a:t>
          </a:r>
          <a:r>
            <a:rPr kumimoji="1" lang="ja-JP" altLang="en-US" sz="1300">
              <a:latin typeface="ＭＳ Ｐゴシック"/>
            </a:rPr>
            <a:t>％と類似団体平均値に比して</a:t>
          </a:r>
          <a:r>
            <a:rPr kumimoji="1" lang="en-US" altLang="ja-JP" sz="1300">
              <a:latin typeface="ＭＳ Ｐゴシック"/>
            </a:rPr>
            <a:t>0.2</a:t>
          </a:r>
          <a:r>
            <a:rPr kumimoji="1" lang="ja-JP" altLang="en-US" sz="1300">
              <a:latin typeface="ＭＳ Ｐゴシック"/>
            </a:rPr>
            <a:t>％高い水準となっている。昨年と比べて</a:t>
          </a:r>
          <a:r>
            <a:rPr kumimoji="1" lang="en-US" altLang="ja-JP" sz="1300">
              <a:latin typeface="ＭＳ Ｐゴシック"/>
            </a:rPr>
            <a:t>5.58</a:t>
          </a:r>
          <a:r>
            <a:rPr kumimoji="1" lang="ja-JP" altLang="en-US" sz="1300">
              <a:latin typeface="ＭＳ Ｐゴシック"/>
            </a:rPr>
            <a:t>％改善している。こちらの主な要因は、退職者数の減少による退職手当の減である。また、平成２７年度より鹿児島県市町村総合事務組合の退職手当事業へ加入することにより負担の平準化を図っている。</a:t>
          </a:r>
          <a:endParaRPr kumimoji="1" lang="en-US" altLang="ja-JP" sz="1300">
            <a:latin typeface="ＭＳ Ｐゴシック"/>
          </a:endParaRPr>
        </a:p>
        <a:p>
          <a:r>
            <a:rPr kumimoji="1" lang="ja-JP" altLang="en-US" sz="1300">
              <a:latin typeface="ＭＳ Ｐゴシック"/>
            </a:rPr>
            <a:t>　また、事務事業等の外部委託や再任用制度等により人件費の抑制に努める。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157480</xdr:rowOff>
    </xdr:from>
    <xdr:to>
      <xdr:col>7</xdr:col>
      <xdr:colOff>15875</xdr:colOff>
      <xdr:row>39</xdr:row>
      <xdr:rowOff>62230</xdr:rowOff>
    </xdr:to>
    <xdr:cxnSp macro="">
      <xdr:nvCxnSpPr>
        <xdr:cNvPr id="66" name="直線コネクタ 65"/>
        <xdr:cNvCxnSpPr/>
      </xdr:nvCxnSpPr>
      <xdr:spPr>
        <a:xfrm flipV="1">
          <a:off x="3987800" y="6329680"/>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165100</xdr:rowOff>
    </xdr:from>
    <xdr:to>
      <xdr:col>5</xdr:col>
      <xdr:colOff>549275</xdr:colOff>
      <xdr:row>39</xdr:row>
      <xdr:rowOff>62230</xdr:rowOff>
    </xdr:to>
    <xdr:cxnSp macro="">
      <xdr:nvCxnSpPr>
        <xdr:cNvPr id="69" name="直線コネクタ 68"/>
        <xdr:cNvCxnSpPr/>
      </xdr:nvCxnSpPr>
      <xdr:spPr>
        <a:xfrm>
          <a:off x="3098800" y="6680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165100</xdr:rowOff>
    </xdr:from>
    <xdr:to>
      <xdr:col>4</xdr:col>
      <xdr:colOff>346075</xdr:colOff>
      <xdr:row>39</xdr:row>
      <xdr:rowOff>146050</xdr:rowOff>
    </xdr:to>
    <xdr:cxnSp macro="">
      <xdr:nvCxnSpPr>
        <xdr:cNvPr id="72" name="直線コネクタ 71"/>
        <xdr:cNvCxnSpPr/>
      </xdr:nvCxnSpPr>
      <xdr:spPr>
        <a:xfrm flipV="1">
          <a:off x="2209800" y="6680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146050</xdr:rowOff>
    </xdr:from>
    <xdr:to>
      <xdr:col>3</xdr:col>
      <xdr:colOff>142875</xdr:colOff>
      <xdr:row>40</xdr:row>
      <xdr:rowOff>20320</xdr:rowOff>
    </xdr:to>
    <xdr:cxnSp macro="">
      <xdr:nvCxnSpPr>
        <xdr:cNvPr id="75" name="直線コネクタ 74"/>
        <xdr:cNvCxnSpPr/>
      </xdr:nvCxnSpPr>
      <xdr:spPr>
        <a:xfrm flipV="1">
          <a:off x="1320800" y="6832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85" name="円/楕円 84"/>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78757</xdr:rowOff>
    </xdr:from>
    <xdr:ext cx="762000" cy="259045"/>
    <xdr:sp macro="" textlink="">
      <xdr:nvSpPr>
        <xdr:cNvPr id="86" name="人件費該当値テキスト"/>
        <xdr:cNvSpPr txBox="1"/>
      </xdr:nvSpPr>
      <xdr:spPr>
        <a:xfrm>
          <a:off x="49149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11430</xdr:rowOff>
    </xdr:from>
    <xdr:to>
      <xdr:col>5</xdr:col>
      <xdr:colOff>600075</xdr:colOff>
      <xdr:row>39</xdr:row>
      <xdr:rowOff>113030</xdr:rowOff>
    </xdr:to>
    <xdr:sp macro="" textlink="">
      <xdr:nvSpPr>
        <xdr:cNvPr id="87" name="円/楕円 86"/>
        <xdr:cNvSpPr/>
      </xdr:nvSpPr>
      <xdr:spPr>
        <a:xfrm>
          <a:off x="3937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97807</xdr:rowOff>
    </xdr:from>
    <xdr:ext cx="736600" cy="259045"/>
    <xdr:sp macro="" textlink="">
      <xdr:nvSpPr>
        <xdr:cNvPr id="88" name="テキスト ボックス 87"/>
        <xdr:cNvSpPr txBox="1"/>
      </xdr:nvSpPr>
      <xdr:spPr>
        <a:xfrm>
          <a:off x="3606800" y="678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114300</xdr:rowOff>
    </xdr:from>
    <xdr:to>
      <xdr:col>4</xdr:col>
      <xdr:colOff>396875</xdr:colOff>
      <xdr:row>39</xdr:row>
      <xdr:rowOff>44450</xdr:rowOff>
    </xdr:to>
    <xdr:sp macro="" textlink="">
      <xdr:nvSpPr>
        <xdr:cNvPr id="89" name="円/楕円 88"/>
        <xdr:cNvSpPr/>
      </xdr:nvSpPr>
      <xdr:spPr>
        <a:xfrm>
          <a:off x="3048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29227</xdr:rowOff>
    </xdr:from>
    <xdr:ext cx="762000" cy="259045"/>
    <xdr:sp macro="" textlink="">
      <xdr:nvSpPr>
        <xdr:cNvPr id="90" name="テキスト ボックス 89"/>
        <xdr:cNvSpPr txBox="1"/>
      </xdr:nvSpPr>
      <xdr:spPr>
        <a:xfrm>
          <a:off x="2717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95250</xdr:rowOff>
    </xdr:from>
    <xdr:to>
      <xdr:col>3</xdr:col>
      <xdr:colOff>193675</xdr:colOff>
      <xdr:row>40</xdr:row>
      <xdr:rowOff>25400</xdr:rowOff>
    </xdr:to>
    <xdr:sp macro="" textlink="">
      <xdr:nvSpPr>
        <xdr:cNvPr id="91" name="円/楕円 90"/>
        <xdr:cNvSpPr/>
      </xdr:nvSpPr>
      <xdr:spPr>
        <a:xfrm>
          <a:off x="2159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10177</xdr:rowOff>
    </xdr:from>
    <xdr:ext cx="762000" cy="259045"/>
    <xdr:sp macro="" textlink="">
      <xdr:nvSpPr>
        <xdr:cNvPr id="92" name="テキスト ボックス 91"/>
        <xdr:cNvSpPr txBox="1"/>
      </xdr:nvSpPr>
      <xdr:spPr>
        <a:xfrm>
          <a:off x="1828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140970</xdr:rowOff>
    </xdr:from>
    <xdr:to>
      <xdr:col>1</xdr:col>
      <xdr:colOff>676275</xdr:colOff>
      <xdr:row>40</xdr:row>
      <xdr:rowOff>71120</xdr:rowOff>
    </xdr:to>
    <xdr:sp macro="" textlink="">
      <xdr:nvSpPr>
        <xdr:cNvPr id="93" name="円/楕円 92"/>
        <xdr:cNvSpPr/>
      </xdr:nvSpPr>
      <xdr:spPr>
        <a:xfrm>
          <a:off x="1270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55897</xdr:rowOff>
    </xdr:from>
    <xdr:ext cx="762000" cy="259045"/>
    <xdr:sp macro="" textlink="">
      <xdr:nvSpPr>
        <xdr:cNvPr id="94" name="テキスト ボックス 93"/>
        <xdr:cNvSpPr txBox="1"/>
      </xdr:nvSpPr>
      <xdr:spPr>
        <a:xfrm>
          <a:off x="9398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物件費が類似団体平均値に比して</a:t>
          </a:r>
          <a:r>
            <a:rPr kumimoji="1" lang="en-US" altLang="ja-JP" sz="1300">
              <a:latin typeface="ＭＳ Ｐゴシック"/>
            </a:rPr>
            <a:t>2.3</a:t>
          </a:r>
          <a:r>
            <a:rPr kumimoji="1" lang="ja-JP" altLang="en-US" sz="1300">
              <a:latin typeface="ＭＳ Ｐゴシック"/>
            </a:rPr>
            <a:t>％下回っている主な要因は、類似団体において事業を外部に民間委託したり、アウトソーシングを図っていることから、支出の性質区分として人件費から物件費へ移行していることも考えられる。本市も、今後さらなるイン・アウトソーシング及び再任用制度等により人件費の抑制は図られると思われるが、逆に物件費の増大が懸念されるので、行政評価制度を活用して事務事業の重点化・効率化に努め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42636</xdr:rowOff>
    </xdr:from>
    <xdr:to>
      <xdr:col>24</xdr:col>
      <xdr:colOff>31750</xdr:colOff>
      <xdr:row>15</xdr:row>
      <xdr:rowOff>107950</xdr:rowOff>
    </xdr:to>
    <xdr:cxnSp macro="">
      <xdr:nvCxnSpPr>
        <xdr:cNvPr id="129" name="直線コネクタ 128"/>
        <xdr:cNvCxnSpPr/>
      </xdr:nvCxnSpPr>
      <xdr:spPr>
        <a:xfrm flipV="1">
          <a:off x="15671800" y="26143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148771</xdr:rowOff>
    </xdr:from>
    <xdr:to>
      <xdr:col>22</xdr:col>
      <xdr:colOff>565150</xdr:colOff>
      <xdr:row>15</xdr:row>
      <xdr:rowOff>107950</xdr:rowOff>
    </xdr:to>
    <xdr:cxnSp macro="">
      <xdr:nvCxnSpPr>
        <xdr:cNvPr id="132" name="直線コネクタ 131"/>
        <xdr:cNvCxnSpPr/>
      </xdr:nvCxnSpPr>
      <xdr:spPr>
        <a:xfrm>
          <a:off x="14782800" y="25490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83457</xdr:rowOff>
    </xdr:from>
    <xdr:to>
      <xdr:col>21</xdr:col>
      <xdr:colOff>361950</xdr:colOff>
      <xdr:row>14</xdr:row>
      <xdr:rowOff>148771</xdr:rowOff>
    </xdr:to>
    <xdr:cxnSp macro="">
      <xdr:nvCxnSpPr>
        <xdr:cNvPr id="135" name="直線コネクタ 134"/>
        <xdr:cNvCxnSpPr/>
      </xdr:nvCxnSpPr>
      <xdr:spPr>
        <a:xfrm>
          <a:off x="13893800" y="24837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37" name="テキスト ボックス 136"/>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83457</xdr:rowOff>
    </xdr:from>
    <xdr:to>
      <xdr:col>20</xdr:col>
      <xdr:colOff>158750</xdr:colOff>
      <xdr:row>14</xdr:row>
      <xdr:rowOff>137886</xdr:rowOff>
    </xdr:to>
    <xdr:cxnSp macro="">
      <xdr:nvCxnSpPr>
        <xdr:cNvPr id="138" name="直線コネクタ 137"/>
        <xdr:cNvCxnSpPr/>
      </xdr:nvCxnSpPr>
      <xdr:spPr>
        <a:xfrm flipV="1">
          <a:off x="13004800" y="24837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40" name="テキスト ボックス 139"/>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2" name="テキスト ボックス 141"/>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163286</xdr:rowOff>
    </xdr:from>
    <xdr:to>
      <xdr:col>24</xdr:col>
      <xdr:colOff>82550</xdr:colOff>
      <xdr:row>15</xdr:row>
      <xdr:rowOff>93436</xdr:rowOff>
    </xdr:to>
    <xdr:sp macro="" textlink="">
      <xdr:nvSpPr>
        <xdr:cNvPr id="148" name="円/楕円 147"/>
        <xdr:cNvSpPr/>
      </xdr:nvSpPr>
      <xdr:spPr>
        <a:xfrm>
          <a:off x="164592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8363</xdr:rowOff>
    </xdr:from>
    <xdr:ext cx="762000" cy="259045"/>
    <xdr:sp macro="" textlink="">
      <xdr:nvSpPr>
        <xdr:cNvPr id="149" name="物件費該当値テキスト"/>
        <xdr:cNvSpPr txBox="1"/>
      </xdr:nvSpPr>
      <xdr:spPr>
        <a:xfrm>
          <a:off x="165989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57150</xdr:rowOff>
    </xdr:from>
    <xdr:to>
      <xdr:col>22</xdr:col>
      <xdr:colOff>615950</xdr:colOff>
      <xdr:row>15</xdr:row>
      <xdr:rowOff>158750</xdr:rowOff>
    </xdr:to>
    <xdr:sp macro="" textlink="">
      <xdr:nvSpPr>
        <xdr:cNvPr id="150" name="円/楕円 149"/>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168927</xdr:rowOff>
    </xdr:from>
    <xdr:ext cx="736600" cy="259045"/>
    <xdr:sp macro="" textlink="">
      <xdr:nvSpPr>
        <xdr:cNvPr id="151" name="テキスト ボックス 150"/>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97971</xdr:rowOff>
    </xdr:from>
    <xdr:to>
      <xdr:col>21</xdr:col>
      <xdr:colOff>412750</xdr:colOff>
      <xdr:row>15</xdr:row>
      <xdr:rowOff>28121</xdr:rowOff>
    </xdr:to>
    <xdr:sp macro="" textlink="">
      <xdr:nvSpPr>
        <xdr:cNvPr id="152" name="円/楕円 151"/>
        <xdr:cNvSpPr/>
      </xdr:nvSpPr>
      <xdr:spPr>
        <a:xfrm>
          <a:off x="14732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38298</xdr:rowOff>
    </xdr:from>
    <xdr:ext cx="762000" cy="259045"/>
    <xdr:sp macro="" textlink="">
      <xdr:nvSpPr>
        <xdr:cNvPr id="153" name="テキスト ボックス 152"/>
        <xdr:cNvSpPr txBox="1"/>
      </xdr:nvSpPr>
      <xdr:spPr>
        <a:xfrm>
          <a:off x="14401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32657</xdr:rowOff>
    </xdr:from>
    <xdr:to>
      <xdr:col>20</xdr:col>
      <xdr:colOff>209550</xdr:colOff>
      <xdr:row>14</xdr:row>
      <xdr:rowOff>134257</xdr:rowOff>
    </xdr:to>
    <xdr:sp macro="" textlink="">
      <xdr:nvSpPr>
        <xdr:cNvPr id="154" name="円/楕円 153"/>
        <xdr:cNvSpPr/>
      </xdr:nvSpPr>
      <xdr:spPr>
        <a:xfrm>
          <a:off x="13843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144434</xdr:rowOff>
    </xdr:from>
    <xdr:ext cx="762000" cy="259045"/>
    <xdr:sp macro="" textlink="">
      <xdr:nvSpPr>
        <xdr:cNvPr id="155" name="テキスト ボックス 154"/>
        <xdr:cNvSpPr txBox="1"/>
      </xdr:nvSpPr>
      <xdr:spPr>
        <a:xfrm>
          <a:off x="13512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87086</xdr:rowOff>
    </xdr:from>
    <xdr:to>
      <xdr:col>19</xdr:col>
      <xdr:colOff>6350</xdr:colOff>
      <xdr:row>15</xdr:row>
      <xdr:rowOff>17236</xdr:rowOff>
    </xdr:to>
    <xdr:sp macro="" textlink="">
      <xdr:nvSpPr>
        <xdr:cNvPr id="156" name="円/楕円 155"/>
        <xdr:cNvSpPr/>
      </xdr:nvSpPr>
      <xdr:spPr>
        <a:xfrm>
          <a:off x="12954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27413</xdr:rowOff>
    </xdr:from>
    <xdr:ext cx="762000" cy="259045"/>
    <xdr:sp macro="" textlink="">
      <xdr:nvSpPr>
        <xdr:cNvPr id="157" name="テキスト ボックス 156"/>
        <xdr:cNvSpPr txBox="1"/>
      </xdr:nvSpPr>
      <xdr:spPr>
        <a:xfrm>
          <a:off x="12623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扶助費は、類似団体平均値に比して</a:t>
          </a:r>
          <a:r>
            <a:rPr kumimoji="1" lang="en-US" altLang="ja-JP" sz="1300">
              <a:latin typeface="ＭＳ Ｐゴシック"/>
            </a:rPr>
            <a:t>1.1</a:t>
          </a:r>
          <a:r>
            <a:rPr kumimoji="1" lang="ja-JP" altLang="en-US" sz="1300">
              <a:latin typeface="ＭＳ Ｐゴシック"/>
            </a:rPr>
            <a:t>％上回っている。</a:t>
          </a:r>
          <a:endParaRPr kumimoji="1" lang="en-US" altLang="ja-JP" sz="1300">
            <a:latin typeface="ＭＳ Ｐゴシック"/>
          </a:endParaRPr>
        </a:p>
        <a:p>
          <a:r>
            <a:rPr kumimoji="1" lang="ja-JP" altLang="en-US" sz="1300">
              <a:latin typeface="ＭＳ Ｐゴシック"/>
            </a:rPr>
            <a:t>過疎化により少子高齢化が進み、社会保障関連経費の伸びは、致し方ない部分がある。特に子ども子育て給付事業や生活保護費等の増に主な要因があると考えられる。生活保護費の適正支給など、財政を圧迫する上昇傾向に歯止めをかけるよう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107950</xdr:rowOff>
    </xdr:from>
    <xdr:to>
      <xdr:col>7</xdr:col>
      <xdr:colOff>15875</xdr:colOff>
      <xdr:row>58</xdr:row>
      <xdr:rowOff>0</xdr:rowOff>
    </xdr:to>
    <xdr:cxnSp macro="">
      <xdr:nvCxnSpPr>
        <xdr:cNvPr id="190" name="直線コネクタ 189"/>
        <xdr:cNvCxnSpPr/>
      </xdr:nvCxnSpPr>
      <xdr:spPr>
        <a:xfrm flipV="1">
          <a:off x="3987800" y="9880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82550</xdr:rowOff>
    </xdr:from>
    <xdr:to>
      <xdr:col>5</xdr:col>
      <xdr:colOff>549275</xdr:colOff>
      <xdr:row>58</xdr:row>
      <xdr:rowOff>0</xdr:rowOff>
    </xdr:to>
    <xdr:cxnSp macro="">
      <xdr:nvCxnSpPr>
        <xdr:cNvPr id="193" name="直線コネクタ 192"/>
        <xdr:cNvCxnSpPr/>
      </xdr:nvCxnSpPr>
      <xdr:spPr>
        <a:xfrm>
          <a:off x="3098800" y="9855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3827</xdr:rowOff>
    </xdr:from>
    <xdr:ext cx="736600" cy="259045"/>
    <xdr:sp macro="" textlink="">
      <xdr:nvSpPr>
        <xdr:cNvPr id="195" name="テキスト ボックス 194"/>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82550</xdr:rowOff>
    </xdr:from>
    <xdr:to>
      <xdr:col>4</xdr:col>
      <xdr:colOff>346075</xdr:colOff>
      <xdr:row>57</xdr:row>
      <xdr:rowOff>82550</xdr:rowOff>
    </xdr:to>
    <xdr:cxnSp macro="">
      <xdr:nvCxnSpPr>
        <xdr:cNvPr id="196" name="直線コネクタ 195"/>
        <xdr:cNvCxnSpPr/>
      </xdr:nvCxnSpPr>
      <xdr:spPr>
        <a:xfrm>
          <a:off x="2209800" y="9855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6350</xdr:rowOff>
    </xdr:from>
    <xdr:to>
      <xdr:col>3</xdr:col>
      <xdr:colOff>142875</xdr:colOff>
      <xdr:row>57</xdr:row>
      <xdr:rowOff>82550</xdr:rowOff>
    </xdr:to>
    <xdr:cxnSp macro="">
      <xdr:nvCxnSpPr>
        <xdr:cNvPr id="199" name="直線コネクタ 198"/>
        <xdr:cNvCxnSpPr/>
      </xdr:nvCxnSpPr>
      <xdr:spPr>
        <a:xfrm>
          <a:off x="1320800" y="9779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57150</xdr:rowOff>
    </xdr:from>
    <xdr:to>
      <xdr:col>7</xdr:col>
      <xdr:colOff>66675</xdr:colOff>
      <xdr:row>57</xdr:row>
      <xdr:rowOff>158750</xdr:rowOff>
    </xdr:to>
    <xdr:sp macro="" textlink="">
      <xdr:nvSpPr>
        <xdr:cNvPr id="209" name="円/楕円 208"/>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29227</xdr:rowOff>
    </xdr:from>
    <xdr:ext cx="762000" cy="259045"/>
    <xdr:sp macro="" textlink="">
      <xdr:nvSpPr>
        <xdr:cNvPr id="210" name="扶助費該当値テキスト"/>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120650</xdr:rowOff>
    </xdr:from>
    <xdr:to>
      <xdr:col>5</xdr:col>
      <xdr:colOff>600075</xdr:colOff>
      <xdr:row>58</xdr:row>
      <xdr:rowOff>50800</xdr:rowOff>
    </xdr:to>
    <xdr:sp macro="" textlink="">
      <xdr:nvSpPr>
        <xdr:cNvPr id="211" name="円/楕円 210"/>
        <xdr:cNvSpPr/>
      </xdr:nvSpPr>
      <xdr:spPr>
        <a:xfrm>
          <a:off x="3937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35577</xdr:rowOff>
    </xdr:from>
    <xdr:ext cx="736600" cy="259045"/>
    <xdr:sp macro="" textlink="">
      <xdr:nvSpPr>
        <xdr:cNvPr id="212" name="テキスト ボックス 211"/>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31750</xdr:rowOff>
    </xdr:from>
    <xdr:to>
      <xdr:col>4</xdr:col>
      <xdr:colOff>396875</xdr:colOff>
      <xdr:row>57</xdr:row>
      <xdr:rowOff>133350</xdr:rowOff>
    </xdr:to>
    <xdr:sp macro="" textlink="">
      <xdr:nvSpPr>
        <xdr:cNvPr id="213" name="円/楕円 212"/>
        <xdr:cNvSpPr/>
      </xdr:nvSpPr>
      <xdr:spPr>
        <a:xfrm>
          <a:off x="3048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118127</xdr:rowOff>
    </xdr:from>
    <xdr:ext cx="762000" cy="259045"/>
    <xdr:sp macro="" textlink="">
      <xdr:nvSpPr>
        <xdr:cNvPr id="214" name="テキスト ボックス 213"/>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31750</xdr:rowOff>
    </xdr:from>
    <xdr:to>
      <xdr:col>3</xdr:col>
      <xdr:colOff>193675</xdr:colOff>
      <xdr:row>57</xdr:row>
      <xdr:rowOff>133350</xdr:rowOff>
    </xdr:to>
    <xdr:sp macro="" textlink="">
      <xdr:nvSpPr>
        <xdr:cNvPr id="215" name="円/楕円 214"/>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118127</xdr:rowOff>
    </xdr:from>
    <xdr:ext cx="762000" cy="259045"/>
    <xdr:sp macro="" textlink="">
      <xdr:nvSpPr>
        <xdr:cNvPr id="216" name="テキスト ボックス 215"/>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127000</xdr:rowOff>
    </xdr:from>
    <xdr:to>
      <xdr:col>1</xdr:col>
      <xdr:colOff>676275</xdr:colOff>
      <xdr:row>57</xdr:row>
      <xdr:rowOff>57150</xdr:rowOff>
    </xdr:to>
    <xdr:sp macro="" textlink="">
      <xdr:nvSpPr>
        <xdr:cNvPr id="217" name="円/楕円 216"/>
        <xdr:cNvSpPr/>
      </xdr:nvSpPr>
      <xdr:spPr>
        <a:xfrm>
          <a:off x="1270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41927</xdr:rowOff>
    </xdr:from>
    <xdr:ext cx="762000" cy="259045"/>
    <xdr:sp macro="" textlink="">
      <xdr:nvSpPr>
        <xdr:cNvPr id="218" name="テキスト ボックス 217"/>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その他は、類似団体平均値を</a:t>
          </a:r>
          <a:r>
            <a:rPr kumimoji="1" lang="en-US" altLang="ja-JP" sz="1300">
              <a:latin typeface="ＭＳ Ｐゴシック"/>
            </a:rPr>
            <a:t>0.7</a:t>
          </a:r>
          <a:r>
            <a:rPr kumimoji="1" lang="ja-JP" altLang="en-US" sz="1300">
              <a:latin typeface="ＭＳ Ｐゴシック"/>
            </a:rPr>
            <a:t>％下回っている。しかし、その他に含まれる繰出金、特に国民健康保険特別会計の財政状況の悪化に伴い、赤字補てん的な繰出金が年々多額になっており、今後の上昇する要因として挙げられる。税収を主な財源とする普通会計を圧迫することがないよう、国民健康保険税の適正な賦課徴収に努めると共に、医療費を抑制すべく、集団検診の受診率を向上させるなど、健康増進を図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165100</xdr:rowOff>
    </xdr:from>
    <xdr:to>
      <xdr:col>24</xdr:col>
      <xdr:colOff>31750</xdr:colOff>
      <xdr:row>57</xdr:row>
      <xdr:rowOff>1270</xdr:rowOff>
    </xdr:to>
    <xdr:cxnSp macro="">
      <xdr:nvCxnSpPr>
        <xdr:cNvPr id="251" name="直線コネクタ 250"/>
        <xdr:cNvCxnSpPr/>
      </xdr:nvCxnSpPr>
      <xdr:spPr>
        <a:xfrm flipV="1">
          <a:off x="15671800" y="9766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xdr:rowOff>
    </xdr:from>
    <xdr:to>
      <xdr:col>22</xdr:col>
      <xdr:colOff>565150</xdr:colOff>
      <xdr:row>57</xdr:row>
      <xdr:rowOff>46990</xdr:rowOff>
    </xdr:to>
    <xdr:cxnSp macro="">
      <xdr:nvCxnSpPr>
        <xdr:cNvPr id="254" name="直線コネクタ 253"/>
        <xdr:cNvCxnSpPr/>
      </xdr:nvCxnSpPr>
      <xdr:spPr>
        <a:xfrm flipV="1">
          <a:off x="14782800" y="9773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57</xdr:row>
      <xdr:rowOff>46990</xdr:rowOff>
    </xdr:to>
    <xdr:cxnSp macro="">
      <xdr:nvCxnSpPr>
        <xdr:cNvPr id="257" name="直線コネクタ 256"/>
        <xdr:cNvCxnSpPr/>
      </xdr:nvCxnSpPr>
      <xdr:spPr>
        <a:xfrm>
          <a:off x="13893800" y="96901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50800</xdr:rowOff>
    </xdr:from>
    <xdr:to>
      <xdr:col>20</xdr:col>
      <xdr:colOff>158750</xdr:colOff>
      <xdr:row>56</xdr:row>
      <xdr:rowOff>88900</xdr:rowOff>
    </xdr:to>
    <xdr:cxnSp macro="">
      <xdr:nvCxnSpPr>
        <xdr:cNvPr id="260" name="直線コネクタ 259"/>
        <xdr:cNvCxnSpPr/>
      </xdr:nvCxnSpPr>
      <xdr:spPr>
        <a:xfrm>
          <a:off x="13004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70" name="円/楕円 269"/>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130827</xdr:rowOff>
    </xdr:from>
    <xdr:ext cx="762000" cy="259045"/>
    <xdr:sp macro="" textlink="">
      <xdr:nvSpPr>
        <xdr:cNvPr id="271" name="その他該当値テキスト"/>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121920</xdr:rowOff>
    </xdr:from>
    <xdr:to>
      <xdr:col>22</xdr:col>
      <xdr:colOff>615950</xdr:colOff>
      <xdr:row>57</xdr:row>
      <xdr:rowOff>52070</xdr:rowOff>
    </xdr:to>
    <xdr:sp macro="" textlink="">
      <xdr:nvSpPr>
        <xdr:cNvPr id="272" name="円/楕円 271"/>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73" name="テキスト ボックス 272"/>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167640</xdr:rowOff>
    </xdr:from>
    <xdr:to>
      <xdr:col>21</xdr:col>
      <xdr:colOff>412750</xdr:colOff>
      <xdr:row>57</xdr:row>
      <xdr:rowOff>97790</xdr:rowOff>
    </xdr:to>
    <xdr:sp macro="" textlink="">
      <xdr:nvSpPr>
        <xdr:cNvPr id="274" name="円/楕円 273"/>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75" name="テキスト ボックス 274"/>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38100</xdr:rowOff>
    </xdr:from>
    <xdr:to>
      <xdr:col>20</xdr:col>
      <xdr:colOff>209550</xdr:colOff>
      <xdr:row>56</xdr:row>
      <xdr:rowOff>139700</xdr:rowOff>
    </xdr:to>
    <xdr:sp macro="" textlink="">
      <xdr:nvSpPr>
        <xdr:cNvPr id="276" name="円/楕円 275"/>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77" name="テキスト ボックス 276"/>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78" name="円/楕円 277"/>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79" name="テキスト ボックス 278"/>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補助費等は、類似団体平均値に比して</a:t>
          </a:r>
          <a:r>
            <a:rPr kumimoji="1" lang="en-US" altLang="ja-JP" sz="1300">
              <a:latin typeface="ＭＳ Ｐゴシック"/>
            </a:rPr>
            <a:t>5.6</a:t>
          </a:r>
          <a:r>
            <a:rPr kumimoji="1" lang="ja-JP" altLang="en-US" sz="1300">
              <a:latin typeface="ＭＳ Ｐゴシック"/>
            </a:rPr>
            <a:t>％上回った。近隣自治体で構成している一部事務組合で建設した一般廃棄物処理施設に伴う公債費相当負担金や産婦人科医院建設に伴う負担金が主な要因である。行財政改革による補助金及び負担金の見直しを引き続き行っていくなかで、廃止・統合を含めて１つ１つ検討し、抑制を図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1270</xdr:rowOff>
    </xdr:from>
    <xdr:to>
      <xdr:col>24</xdr:col>
      <xdr:colOff>31750</xdr:colOff>
      <xdr:row>37</xdr:row>
      <xdr:rowOff>115570</xdr:rowOff>
    </xdr:to>
    <xdr:cxnSp macro="">
      <xdr:nvCxnSpPr>
        <xdr:cNvPr id="309" name="直線コネクタ 308"/>
        <xdr:cNvCxnSpPr/>
      </xdr:nvCxnSpPr>
      <xdr:spPr>
        <a:xfrm>
          <a:off x="15671800" y="63449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168165</xdr:rowOff>
    </xdr:from>
    <xdr:ext cx="762000" cy="259045"/>
    <xdr:sp macro="" textlink="">
      <xdr:nvSpPr>
        <xdr:cNvPr id="310" name="補助費等平均値テキスト"/>
        <xdr:cNvSpPr txBox="1"/>
      </xdr:nvSpPr>
      <xdr:spPr>
        <a:xfrm>
          <a:off x="16598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108712</xdr:rowOff>
    </xdr:from>
    <xdr:to>
      <xdr:col>22</xdr:col>
      <xdr:colOff>565150</xdr:colOff>
      <xdr:row>37</xdr:row>
      <xdr:rowOff>1270</xdr:rowOff>
    </xdr:to>
    <xdr:cxnSp macro="">
      <xdr:nvCxnSpPr>
        <xdr:cNvPr id="312" name="直線コネクタ 311"/>
        <xdr:cNvCxnSpPr/>
      </xdr:nvCxnSpPr>
      <xdr:spPr>
        <a:xfrm>
          <a:off x="14782800" y="62809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85852</xdr:rowOff>
    </xdr:from>
    <xdr:to>
      <xdr:col>21</xdr:col>
      <xdr:colOff>361950</xdr:colOff>
      <xdr:row>36</xdr:row>
      <xdr:rowOff>108712</xdr:rowOff>
    </xdr:to>
    <xdr:cxnSp macro="">
      <xdr:nvCxnSpPr>
        <xdr:cNvPr id="315" name="直線コネクタ 314"/>
        <xdr:cNvCxnSpPr/>
      </xdr:nvCxnSpPr>
      <xdr:spPr>
        <a:xfrm>
          <a:off x="13893800" y="62580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7" name="テキスト ボックス 31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17272</xdr:rowOff>
    </xdr:from>
    <xdr:to>
      <xdr:col>20</xdr:col>
      <xdr:colOff>158750</xdr:colOff>
      <xdr:row>36</xdr:row>
      <xdr:rowOff>85852</xdr:rowOff>
    </xdr:to>
    <xdr:cxnSp macro="">
      <xdr:nvCxnSpPr>
        <xdr:cNvPr id="318" name="直線コネクタ 317"/>
        <xdr:cNvCxnSpPr/>
      </xdr:nvCxnSpPr>
      <xdr:spPr>
        <a:xfrm>
          <a:off x="13004800" y="61894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0" name="テキスト ボックス 319"/>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64770</xdr:rowOff>
    </xdr:from>
    <xdr:to>
      <xdr:col>24</xdr:col>
      <xdr:colOff>82550</xdr:colOff>
      <xdr:row>37</xdr:row>
      <xdr:rowOff>166370</xdr:rowOff>
    </xdr:to>
    <xdr:sp macro="" textlink="">
      <xdr:nvSpPr>
        <xdr:cNvPr id="328" name="円/楕円 327"/>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36847</xdr:rowOff>
    </xdr:from>
    <xdr:ext cx="762000" cy="259045"/>
    <xdr:sp macro="" textlink="">
      <xdr:nvSpPr>
        <xdr:cNvPr id="329" name="補助費等該当値テキスト"/>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121920</xdr:rowOff>
    </xdr:from>
    <xdr:to>
      <xdr:col>22</xdr:col>
      <xdr:colOff>615950</xdr:colOff>
      <xdr:row>37</xdr:row>
      <xdr:rowOff>52070</xdr:rowOff>
    </xdr:to>
    <xdr:sp macro="" textlink="">
      <xdr:nvSpPr>
        <xdr:cNvPr id="330" name="円/楕円 329"/>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36847</xdr:rowOff>
    </xdr:from>
    <xdr:ext cx="736600" cy="259045"/>
    <xdr:sp macro="" textlink="">
      <xdr:nvSpPr>
        <xdr:cNvPr id="331" name="テキスト ボックス 330"/>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57912</xdr:rowOff>
    </xdr:from>
    <xdr:to>
      <xdr:col>21</xdr:col>
      <xdr:colOff>412750</xdr:colOff>
      <xdr:row>36</xdr:row>
      <xdr:rowOff>159512</xdr:rowOff>
    </xdr:to>
    <xdr:sp macro="" textlink="">
      <xdr:nvSpPr>
        <xdr:cNvPr id="332" name="円/楕円 331"/>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33" name="テキスト ボックス 332"/>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35052</xdr:rowOff>
    </xdr:from>
    <xdr:to>
      <xdr:col>20</xdr:col>
      <xdr:colOff>209550</xdr:colOff>
      <xdr:row>36</xdr:row>
      <xdr:rowOff>136652</xdr:rowOff>
    </xdr:to>
    <xdr:sp macro="" textlink="">
      <xdr:nvSpPr>
        <xdr:cNvPr id="334" name="円/楕円 333"/>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121429</xdr:rowOff>
    </xdr:from>
    <xdr:ext cx="762000" cy="259045"/>
    <xdr:sp macro="" textlink="">
      <xdr:nvSpPr>
        <xdr:cNvPr id="335" name="テキスト ボックス 334"/>
        <xdr:cNvSpPr txBox="1"/>
      </xdr:nvSpPr>
      <xdr:spPr>
        <a:xfrm>
          <a:off x="13512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137922</xdr:rowOff>
    </xdr:from>
    <xdr:to>
      <xdr:col>19</xdr:col>
      <xdr:colOff>6350</xdr:colOff>
      <xdr:row>36</xdr:row>
      <xdr:rowOff>68072</xdr:rowOff>
    </xdr:to>
    <xdr:sp macro="" textlink="">
      <xdr:nvSpPr>
        <xdr:cNvPr id="336" name="円/楕円 335"/>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78249</xdr:rowOff>
    </xdr:from>
    <xdr:ext cx="762000" cy="259045"/>
    <xdr:sp macro="" textlink="">
      <xdr:nvSpPr>
        <xdr:cNvPr id="337" name="テキスト ボックス 336"/>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新規の地方債発行の抑制や任意の繰上償還により、経年変化では公債費の比率は、改善傾向にあり、類似団体平均値は、</a:t>
          </a:r>
          <a:r>
            <a:rPr kumimoji="1" lang="en-US" altLang="ja-JP" sz="1300">
              <a:latin typeface="ＭＳ Ｐゴシック"/>
            </a:rPr>
            <a:t>1</a:t>
          </a:r>
          <a:r>
            <a:rPr kumimoji="1" lang="ja-JP" altLang="en-US" sz="1300">
              <a:latin typeface="ＭＳ Ｐゴシック"/>
            </a:rPr>
            <a:t>％下回っている。</a:t>
          </a:r>
          <a:endParaRPr kumimoji="1" lang="en-US" altLang="ja-JP" sz="1300">
            <a:latin typeface="ＭＳ Ｐゴシック"/>
          </a:endParaRPr>
        </a:p>
        <a:p>
          <a:r>
            <a:rPr kumimoji="1" lang="ja-JP" altLang="en-US" sz="1300">
              <a:latin typeface="ＭＳ Ｐゴシック"/>
            </a:rPr>
            <a:t>　しかしながら、平成２６年度から平成２７年度にかけて大型の普通建設事業があり、地方債残高及び公債費が増大する。平成</a:t>
          </a:r>
          <a:r>
            <a:rPr kumimoji="1" lang="en-US" altLang="ja-JP" sz="1300">
              <a:latin typeface="ＭＳ Ｐゴシック"/>
            </a:rPr>
            <a:t>28</a:t>
          </a:r>
          <a:r>
            <a:rPr kumimoji="1" lang="ja-JP" altLang="en-US" sz="1300">
              <a:latin typeface="ＭＳ Ｐゴシック"/>
            </a:rPr>
            <a:t>年度以降、平準化を図る上で、地方債の発行を抑制していく。</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3175</xdr:rowOff>
    </xdr:from>
    <xdr:to>
      <xdr:col>7</xdr:col>
      <xdr:colOff>15875</xdr:colOff>
      <xdr:row>75</xdr:row>
      <xdr:rowOff>8890</xdr:rowOff>
    </xdr:to>
    <xdr:cxnSp macro="">
      <xdr:nvCxnSpPr>
        <xdr:cNvPr id="369" name="直線コネクタ 368"/>
        <xdr:cNvCxnSpPr/>
      </xdr:nvCxnSpPr>
      <xdr:spPr>
        <a:xfrm flipV="1">
          <a:off x="3987800" y="1286192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0"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8890</xdr:rowOff>
    </xdr:from>
    <xdr:to>
      <xdr:col>5</xdr:col>
      <xdr:colOff>549275</xdr:colOff>
      <xdr:row>75</xdr:row>
      <xdr:rowOff>14605</xdr:rowOff>
    </xdr:to>
    <xdr:cxnSp macro="">
      <xdr:nvCxnSpPr>
        <xdr:cNvPr id="372" name="直線コネクタ 371"/>
        <xdr:cNvCxnSpPr/>
      </xdr:nvCxnSpPr>
      <xdr:spPr>
        <a:xfrm flipV="1">
          <a:off x="3098800" y="128676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61612</xdr:rowOff>
    </xdr:from>
    <xdr:ext cx="736600" cy="259045"/>
    <xdr:sp macro="" textlink="">
      <xdr:nvSpPr>
        <xdr:cNvPr id="374" name="テキスト ボックス 373"/>
        <xdr:cNvSpPr txBox="1"/>
      </xdr:nvSpPr>
      <xdr:spPr>
        <a:xfrm>
          <a:off x="3606800" y="1292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14605</xdr:rowOff>
    </xdr:from>
    <xdr:to>
      <xdr:col>4</xdr:col>
      <xdr:colOff>346075</xdr:colOff>
      <xdr:row>75</xdr:row>
      <xdr:rowOff>52705</xdr:rowOff>
    </xdr:to>
    <xdr:cxnSp macro="">
      <xdr:nvCxnSpPr>
        <xdr:cNvPr id="375" name="直線コネクタ 374"/>
        <xdr:cNvCxnSpPr/>
      </xdr:nvCxnSpPr>
      <xdr:spPr>
        <a:xfrm flipV="1">
          <a:off x="2209800" y="128733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63517</xdr:rowOff>
    </xdr:from>
    <xdr:ext cx="762000" cy="259045"/>
    <xdr:sp macro="" textlink="">
      <xdr:nvSpPr>
        <xdr:cNvPr id="377" name="テキスト ボックス 376"/>
        <xdr:cNvSpPr txBox="1"/>
      </xdr:nvSpPr>
      <xdr:spPr>
        <a:xfrm>
          <a:off x="2717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52705</xdr:rowOff>
    </xdr:from>
    <xdr:to>
      <xdr:col>3</xdr:col>
      <xdr:colOff>142875</xdr:colOff>
      <xdr:row>75</xdr:row>
      <xdr:rowOff>90805</xdr:rowOff>
    </xdr:to>
    <xdr:cxnSp macro="">
      <xdr:nvCxnSpPr>
        <xdr:cNvPr id="378" name="直線コネクタ 377"/>
        <xdr:cNvCxnSpPr/>
      </xdr:nvCxnSpPr>
      <xdr:spPr>
        <a:xfrm flipV="1">
          <a:off x="1320800" y="129114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80" name="テキスト ボックス 379"/>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102252</xdr:rowOff>
    </xdr:from>
    <xdr:ext cx="762000" cy="259045"/>
    <xdr:sp macro="" textlink="">
      <xdr:nvSpPr>
        <xdr:cNvPr id="382" name="テキスト ボックス 381"/>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123825</xdr:rowOff>
    </xdr:from>
    <xdr:to>
      <xdr:col>7</xdr:col>
      <xdr:colOff>66675</xdr:colOff>
      <xdr:row>75</xdr:row>
      <xdr:rowOff>53975</xdr:rowOff>
    </xdr:to>
    <xdr:sp macro="" textlink="">
      <xdr:nvSpPr>
        <xdr:cNvPr id="388" name="円/楕円 387"/>
        <xdr:cNvSpPr/>
      </xdr:nvSpPr>
      <xdr:spPr>
        <a:xfrm>
          <a:off x="47752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140352</xdr:rowOff>
    </xdr:from>
    <xdr:ext cx="762000" cy="259045"/>
    <xdr:sp macro="" textlink="">
      <xdr:nvSpPr>
        <xdr:cNvPr id="389" name="公債費該当値テキスト"/>
        <xdr:cNvSpPr txBox="1"/>
      </xdr:nvSpPr>
      <xdr:spPr>
        <a:xfrm>
          <a:off x="4914900" y="1265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129540</xdr:rowOff>
    </xdr:from>
    <xdr:to>
      <xdr:col>5</xdr:col>
      <xdr:colOff>600075</xdr:colOff>
      <xdr:row>75</xdr:row>
      <xdr:rowOff>59690</xdr:rowOff>
    </xdr:to>
    <xdr:sp macro="" textlink="">
      <xdr:nvSpPr>
        <xdr:cNvPr id="390" name="円/楕円 389"/>
        <xdr:cNvSpPr/>
      </xdr:nvSpPr>
      <xdr:spPr>
        <a:xfrm>
          <a:off x="3937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69867</xdr:rowOff>
    </xdr:from>
    <xdr:ext cx="736600" cy="259045"/>
    <xdr:sp macro="" textlink="">
      <xdr:nvSpPr>
        <xdr:cNvPr id="391" name="テキスト ボックス 390"/>
        <xdr:cNvSpPr txBox="1"/>
      </xdr:nvSpPr>
      <xdr:spPr>
        <a:xfrm>
          <a:off x="3606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135255</xdr:rowOff>
    </xdr:from>
    <xdr:to>
      <xdr:col>4</xdr:col>
      <xdr:colOff>396875</xdr:colOff>
      <xdr:row>75</xdr:row>
      <xdr:rowOff>65405</xdr:rowOff>
    </xdr:to>
    <xdr:sp macro="" textlink="">
      <xdr:nvSpPr>
        <xdr:cNvPr id="392" name="円/楕円 391"/>
        <xdr:cNvSpPr/>
      </xdr:nvSpPr>
      <xdr:spPr>
        <a:xfrm>
          <a:off x="3048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75582</xdr:rowOff>
    </xdr:from>
    <xdr:ext cx="762000" cy="259045"/>
    <xdr:sp macro="" textlink="">
      <xdr:nvSpPr>
        <xdr:cNvPr id="393" name="テキスト ボックス 392"/>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1905</xdr:rowOff>
    </xdr:from>
    <xdr:to>
      <xdr:col>3</xdr:col>
      <xdr:colOff>193675</xdr:colOff>
      <xdr:row>75</xdr:row>
      <xdr:rowOff>103505</xdr:rowOff>
    </xdr:to>
    <xdr:sp macro="" textlink="">
      <xdr:nvSpPr>
        <xdr:cNvPr id="394" name="円/楕円 393"/>
        <xdr:cNvSpPr/>
      </xdr:nvSpPr>
      <xdr:spPr>
        <a:xfrm>
          <a:off x="21590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88282</xdr:rowOff>
    </xdr:from>
    <xdr:ext cx="762000" cy="259045"/>
    <xdr:sp macro="" textlink="">
      <xdr:nvSpPr>
        <xdr:cNvPr id="395" name="テキスト ボックス 394"/>
        <xdr:cNvSpPr txBox="1"/>
      </xdr:nvSpPr>
      <xdr:spPr>
        <a:xfrm>
          <a:off x="1828800" y="12947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40005</xdr:rowOff>
    </xdr:from>
    <xdr:to>
      <xdr:col>1</xdr:col>
      <xdr:colOff>676275</xdr:colOff>
      <xdr:row>75</xdr:row>
      <xdr:rowOff>141605</xdr:rowOff>
    </xdr:to>
    <xdr:sp macro="" textlink="">
      <xdr:nvSpPr>
        <xdr:cNvPr id="396" name="円/楕円 395"/>
        <xdr:cNvSpPr/>
      </xdr:nvSpPr>
      <xdr:spPr>
        <a:xfrm>
          <a:off x="1270000" y="1289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126382</xdr:rowOff>
    </xdr:from>
    <xdr:ext cx="762000" cy="259045"/>
    <xdr:sp macro="" textlink="">
      <xdr:nvSpPr>
        <xdr:cNvPr id="397" name="テキスト ボックス 396"/>
        <xdr:cNvSpPr txBox="1"/>
      </xdr:nvSpPr>
      <xdr:spPr>
        <a:xfrm>
          <a:off x="939800" y="1298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公債費以外は、類似団体平均値を</a:t>
          </a:r>
          <a:r>
            <a:rPr kumimoji="1" lang="en-US" altLang="ja-JP" sz="1300">
              <a:latin typeface="ＭＳ Ｐゴシック"/>
            </a:rPr>
            <a:t>3.9</a:t>
          </a:r>
          <a:r>
            <a:rPr kumimoji="1" lang="ja-JP" altLang="en-US" sz="1300">
              <a:latin typeface="ＭＳ Ｐゴシック"/>
            </a:rPr>
            <a:t>％上回った。特に近年支出の大きかった人件費中、退職手当については、平成２７年度より鹿児島県市町村総合事務組合へ加入することで平準化を図った。扶助費は、少子高齢化及び過疎化の著しい本市にとって削減は難しいと思われる。補助費等は、一部事務組合への公債費相当負担金の増が要因となっている。類似団体平均値を上回った分野においては、重点的に抑制し、財政の健全化に努め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106426</xdr:rowOff>
    </xdr:from>
    <xdr:to>
      <xdr:col>24</xdr:col>
      <xdr:colOff>31750</xdr:colOff>
      <xdr:row>80</xdr:row>
      <xdr:rowOff>127000</xdr:rowOff>
    </xdr:to>
    <xdr:cxnSp macro="">
      <xdr:nvCxnSpPr>
        <xdr:cNvPr id="428" name="直線コネクタ 427"/>
        <xdr:cNvCxnSpPr/>
      </xdr:nvCxnSpPr>
      <xdr:spPr>
        <a:xfrm flipV="1">
          <a:off x="15671800" y="13650976"/>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65295</xdr:rowOff>
    </xdr:from>
    <xdr:ext cx="762000" cy="259045"/>
    <xdr:sp macro="" textlink="">
      <xdr:nvSpPr>
        <xdr:cNvPr id="429"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133858</xdr:rowOff>
    </xdr:from>
    <xdr:to>
      <xdr:col>22</xdr:col>
      <xdr:colOff>565150</xdr:colOff>
      <xdr:row>80</xdr:row>
      <xdr:rowOff>127000</xdr:rowOff>
    </xdr:to>
    <xdr:cxnSp macro="">
      <xdr:nvCxnSpPr>
        <xdr:cNvPr id="431" name="直線コネクタ 430"/>
        <xdr:cNvCxnSpPr/>
      </xdr:nvCxnSpPr>
      <xdr:spPr>
        <a:xfrm>
          <a:off x="14782800" y="1367840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34814</xdr:rowOff>
    </xdr:from>
    <xdr:ext cx="736600" cy="259045"/>
    <xdr:sp macro="" textlink="">
      <xdr:nvSpPr>
        <xdr:cNvPr id="433" name="テキスト ボックス 432"/>
        <xdr:cNvSpPr txBox="1"/>
      </xdr:nvSpPr>
      <xdr:spPr>
        <a:xfrm>
          <a:off x="15290800" y="13236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97282</xdr:rowOff>
    </xdr:from>
    <xdr:to>
      <xdr:col>21</xdr:col>
      <xdr:colOff>361950</xdr:colOff>
      <xdr:row>79</xdr:row>
      <xdr:rowOff>133858</xdr:rowOff>
    </xdr:to>
    <xdr:cxnSp macro="">
      <xdr:nvCxnSpPr>
        <xdr:cNvPr id="434" name="直線コネクタ 433"/>
        <xdr:cNvCxnSpPr/>
      </xdr:nvCxnSpPr>
      <xdr:spPr>
        <a:xfrm>
          <a:off x="13893800" y="136418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137685</xdr:rowOff>
    </xdr:from>
    <xdr:ext cx="762000" cy="259045"/>
    <xdr:sp macro="" textlink="">
      <xdr:nvSpPr>
        <xdr:cNvPr id="436" name="テキスト ボックス 435"/>
        <xdr:cNvSpPr txBox="1"/>
      </xdr:nvSpPr>
      <xdr:spPr>
        <a:xfrm>
          <a:off x="14401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28702</xdr:rowOff>
    </xdr:from>
    <xdr:to>
      <xdr:col>20</xdr:col>
      <xdr:colOff>158750</xdr:colOff>
      <xdr:row>79</xdr:row>
      <xdr:rowOff>97282</xdr:rowOff>
    </xdr:to>
    <xdr:cxnSp macro="">
      <xdr:nvCxnSpPr>
        <xdr:cNvPr id="437" name="直線コネクタ 436"/>
        <xdr:cNvCxnSpPr/>
      </xdr:nvCxnSpPr>
      <xdr:spPr>
        <a:xfrm>
          <a:off x="13004800" y="135732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160545</xdr:rowOff>
    </xdr:from>
    <xdr:ext cx="762000" cy="259045"/>
    <xdr:sp macro="" textlink="">
      <xdr:nvSpPr>
        <xdr:cNvPr id="439" name="テキスト ボックス 438"/>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119397</xdr:rowOff>
    </xdr:from>
    <xdr:ext cx="762000" cy="259045"/>
    <xdr:sp macro="" textlink="">
      <xdr:nvSpPr>
        <xdr:cNvPr id="441" name="テキスト ボックス 440"/>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55626</xdr:rowOff>
    </xdr:from>
    <xdr:to>
      <xdr:col>24</xdr:col>
      <xdr:colOff>82550</xdr:colOff>
      <xdr:row>79</xdr:row>
      <xdr:rowOff>157226</xdr:rowOff>
    </xdr:to>
    <xdr:sp macro="" textlink="">
      <xdr:nvSpPr>
        <xdr:cNvPr id="447" name="円/楕円 446"/>
        <xdr:cNvSpPr/>
      </xdr:nvSpPr>
      <xdr:spPr>
        <a:xfrm>
          <a:off x="164592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27703</xdr:rowOff>
    </xdr:from>
    <xdr:ext cx="762000" cy="259045"/>
    <xdr:sp macro="" textlink="">
      <xdr:nvSpPr>
        <xdr:cNvPr id="448" name="公債費以外該当値テキスト"/>
        <xdr:cNvSpPr txBox="1"/>
      </xdr:nvSpPr>
      <xdr:spPr>
        <a:xfrm>
          <a:off x="165989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76200</xdr:rowOff>
    </xdr:from>
    <xdr:to>
      <xdr:col>22</xdr:col>
      <xdr:colOff>615950</xdr:colOff>
      <xdr:row>81</xdr:row>
      <xdr:rowOff>6350</xdr:rowOff>
    </xdr:to>
    <xdr:sp macro="" textlink="">
      <xdr:nvSpPr>
        <xdr:cNvPr id="449" name="円/楕円 448"/>
        <xdr:cNvSpPr/>
      </xdr:nvSpPr>
      <xdr:spPr>
        <a:xfrm>
          <a:off x="15621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162577</xdr:rowOff>
    </xdr:from>
    <xdr:ext cx="736600" cy="259045"/>
    <xdr:sp macro="" textlink="">
      <xdr:nvSpPr>
        <xdr:cNvPr id="450" name="テキスト ボックス 449"/>
        <xdr:cNvSpPr txBox="1"/>
      </xdr:nvSpPr>
      <xdr:spPr>
        <a:xfrm>
          <a:off x="15290800" y="1387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83058</xdr:rowOff>
    </xdr:from>
    <xdr:to>
      <xdr:col>21</xdr:col>
      <xdr:colOff>412750</xdr:colOff>
      <xdr:row>80</xdr:row>
      <xdr:rowOff>13208</xdr:rowOff>
    </xdr:to>
    <xdr:sp macro="" textlink="">
      <xdr:nvSpPr>
        <xdr:cNvPr id="451" name="円/楕円 450"/>
        <xdr:cNvSpPr/>
      </xdr:nvSpPr>
      <xdr:spPr>
        <a:xfrm>
          <a:off x="14732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169435</xdr:rowOff>
    </xdr:from>
    <xdr:ext cx="762000" cy="259045"/>
    <xdr:sp macro="" textlink="">
      <xdr:nvSpPr>
        <xdr:cNvPr id="452" name="テキスト ボックス 451"/>
        <xdr:cNvSpPr txBox="1"/>
      </xdr:nvSpPr>
      <xdr:spPr>
        <a:xfrm>
          <a:off x="14401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46482</xdr:rowOff>
    </xdr:from>
    <xdr:to>
      <xdr:col>20</xdr:col>
      <xdr:colOff>209550</xdr:colOff>
      <xdr:row>79</xdr:row>
      <xdr:rowOff>148082</xdr:rowOff>
    </xdr:to>
    <xdr:sp macro="" textlink="">
      <xdr:nvSpPr>
        <xdr:cNvPr id="453" name="円/楕円 452"/>
        <xdr:cNvSpPr/>
      </xdr:nvSpPr>
      <xdr:spPr>
        <a:xfrm>
          <a:off x="13843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132859</xdr:rowOff>
    </xdr:from>
    <xdr:ext cx="762000" cy="259045"/>
    <xdr:sp macro="" textlink="">
      <xdr:nvSpPr>
        <xdr:cNvPr id="454" name="テキスト ボックス 453"/>
        <xdr:cNvSpPr txBox="1"/>
      </xdr:nvSpPr>
      <xdr:spPr>
        <a:xfrm>
          <a:off x="13512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149352</xdr:rowOff>
    </xdr:from>
    <xdr:to>
      <xdr:col>19</xdr:col>
      <xdr:colOff>6350</xdr:colOff>
      <xdr:row>79</xdr:row>
      <xdr:rowOff>79502</xdr:rowOff>
    </xdr:to>
    <xdr:sp macro="" textlink="">
      <xdr:nvSpPr>
        <xdr:cNvPr id="455" name="円/楕円 454"/>
        <xdr:cNvSpPr/>
      </xdr:nvSpPr>
      <xdr:spPr>
        <a:xfrm>
          <a:off x="12954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64279</xdr:rowOff>
    </xdr:from>
    <xdr:ext cx="762000" cy="259045"/>
    <xdr:sp macro="" textlink="">
      <xdr:nvSpPr>
        <xdr:cNvPr id="456" name="テキスト ボックス 455"/>
        <xdr:cNvSpPr txBox="1"/>
      </xdr:nvSpPr>
      <xdr:spPr>
        <a:xfrm>
          <a:off x="12623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鹿児島県西之表市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31603</xdr:rowOff>
    </xdr:from>
    <xdr:to>
      <xdr:col>4</xdr:col>
      <xdr:colOff>1117600</xdr:colOff>
      <xdr:row>15</xdr:row>
      <xdr:rowOff>56439</xdr:rowOff>
    </xdr:to>
    <xdr:cxnSp macro="">
      <xdr:nvCxnSpPr>
        <xdr:cNvPr id="52" name="直線コネクタ 51"/>
        <xdr:cNvCxnSpPr/>
      </xdr:nvCxnSpPr>
      <xdr:spPr bwMode="auto">
        <a:xfrm>
          <a:off x="5003800" y="2650978"/>
          <a:ext cx="647700" cy="24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56991</xdr:rowOff>
    </xdr:from>
    <xdr:ext cx="762000" cy="259045"/>
    <xdr:sp macro="" textlink="">
      <xdr:nvSpPr>
        <xdr:cNvPr id="53" name="人口1人当たり決算額の推移平均値テキスト130"/>
        <xdr:cNvSpPr txBox="1"/>
      </xdr:nvSpPr>
      <xdr:spPr>
        <a:xfrm>
          <a:off x="5740400" y="284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31603</xdr:rowOff>
    </xdr:from>
    <xdr:to>
      <xdr:col>4</xdr:col>
      <xdr:colOff>469900</xdr:colOff>
      <xdr:row>15</xdr:row>
      <xdr:rowOff>104330</xdr:rowOff>
    </xdr:to>
    <xdr:cxnSp macro="">
      <xdr:nvCxnSpPr>
        <xdr:cNvPr id="55" name="直線コネクタ 54"/>
        <xdr:cNvCxnSpPr/>
      </xdr:nvCxnSpPr>
      <xdr:spPr bwMode="auto">
        <a:xfrm flipV="1">
          <a:off x="4305300" y="2650978"/>
          <a:ext cx="698500" cy="72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86157</xdr:rowOff>
    </xdr:from>
    <xdr:to>
      <xdr:col>3</xdr:col>
      <xdr:colOff>904875</xdr:colOff>
      <xdr:row>15</xdr:row>
      <xdr:rowOff>104330</xdr:rowOff>
    </xdr:to>
    <xdr:cxnSp macro="">
      <xdr:nvCxnSpPr>
        <xdr:cNvPr id="58" name="直線コネクタ 57"/>
        <xdr:cNvCxnSpPr/>
      </xdr:nvCxnSpPr>
      <xdr:spPr bwMode="auto">
        <a:xfrm>
          <a:off x="3606800" y="2534082"/>
          <a:ext cx="698500" cy="189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44094</xdr:rowOff>
    </xdr:from>
    <xdr:to>
      <xdr:col>3</xdr:col>
      <xdr:colOff>206375</xdr:colOff>
      <xdr:row>14</xdr:row>
      <xdr:rowOff>86157</xdr:rowOff>
    </xdr:to>
    <xdr:cxnSp macro="">
      <xdr:nvCxnSpPr>
        <xdr:cNvPr id="61" name="直線コネクタ 60"/>
        <xdr:cNvCxnSpPr/>
      </xdr:nvCxnSpPr>
      <xdr:spPr bwMode="auto">
        <a:xfrm>
          <a:off x="2908300" y="2492019"/>
          <a:ext cx="698500" cy="42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5639</xdr:rowOff>
    </xdr:from>
    <xdr:to>
      <xdr:col>5</xdr:col>
      <xdr:colOff>34925</xdr:colOff>
      <xdr:row>15</xdr:row>
      <xdr:rowOff>107239</xdr:rowOff>
    </xdr:to>
    <xdr:sp macro="" textlink="">
      <xdr:nvSpPr>
        <xdr:cNvPr id="71" name="円/楕円 70"/>
        <xdr:cNvSpPr/>
      </xdr:nvSpPr>
      <xdr:spPr bwMode="auto">
        <a:xfrm>
          <a:off x="5600700" y="2625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22166</xdr:rowOff>
    </xdr:from>
    <xdr:ext cx="762000" cy="259045"/>
    <xdr:sp macro="" textlink="">
      <xdr:nvSpPr>
        <xdr:cNvPr id="72" name="人口1人当たり決算額の推移該当値テキスト130"/>
        <xdr:cNvSpPr txBox="1"/>
      </xdr:nvSpPr>
      <xdr:spPr>
        <a:xfrm>
          <a:off x="5740400" y="247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117,238</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152253</xdr:rowOff>
    </xdr:from>
    <xdr:to>
      <xdr:col>4</xdr:col>
      <xdr:colOff>520700</xdr:colOff>
      <xdr:row>15</xdr:row>
      <xdr:rowOff>82403</xdr:rowOff>
    </xdr:to>
    <xdr:sp macro="" textlink="">
      <xdr:nvSpPr>
        <xdr:cNvPr id="73" name="円/楕円 72"/>
        <xdr:cNvSpPr/>
      </xdr:nvSpPr>
      <xdr:spPr bwMode="auto">
        <a:xfrm>
          <a:off x="4953000" y="2600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92580</xdr:rowOff>
    </xdr:from>
    <xdr:ext cx="736600" cy="259045"/>
    <xdr:sp macro="" textlink="">
      <xdr:nvSpPr>
        <xdr:cNvPr id="74" name="テキスト ボックス 73"/>
        <xdr:cNvSpPr txBox="1"/>
      </xdr:nvSpPr>
      <xdr:spPr>
        <a:xfrm>
          <a:off x="4622800" y="2369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118,759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53530</xdr:rowOff>
    </xdr:from>
    <xdr:to>
      <xdr:col>3</xdr:col>
      <xdr:colOff>955675</xdr:colOff>
      <xdr:row>15</xdr:row>
      <xdr:rowOff>155130</xdr:rowOff>
    </xdr:to>
    <xdr:sp macro="" textlink="">
      <xdr:nvSpPr>
        <xdr:cNvPr id="75" name="円/楕円 74"/>
        <xdr:cNvSpPr/>
      </xdr:nvSpPr>
      <xdr:spPr bwMode="auto">
        <a:xfrm>
          <a:off x="4254500" y="2672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165307</xdr:rowOff>
    </xdr:from>
    <xdr:ext cx="762000" cy="259045"/>
    <xdr:sp macro="" textlink="">
      <xdr:nvSpPr>
        <xdr:cNvPr id="76" name="テキスト ボックス 75"/>
        <xdr:cNvSpPr txBox="1"/>
      </xdr:nvSpPr>
      <xdr:spPr>
        <a:xfrm>
          <a:off x="3924300" y="244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114,305</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35357</xdr:rowOff>
    </xdr:from>
    <xdr:to>
      <xdr:col>3</xdr:col>
      <xdr:colOff>257175</xdr:colOff>
      <xdr:row>14</xdr:row>
      <xdr:rowOff>136957</xdr:rowOff>
    </xdr:to>
    <xdr:sp macro="" textlink="">
      <xdr:nvSpPr>
        <xdr:cNvPr id="77" name="円/楕円 76"/>
        <xdr:cNvSpPr/>
      </xdr:nvSpPr>
      <xdr:spPr bwMode="auto">
        <a:xfrm>
          <a:off x="3556000" y="2483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147134</xdr:rowOff>
    </xdr:from>
    <xdr:ext cx="762000" cy="259045"/>
    <xdr:sp macro="" textlink="">
      <xdr:nvSpPr>
        <xdr:cNvPr id="78" name="テキスト ボックス 77"/>
        <xdr:cNvSpPr txBox="1"/>
      </xdr:nvSpPr>
      <xdr:spPr>
        <a:xfrm>
          <a:off x="3225800" y="225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125,918</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164744</xdr:rowOff>
    </xdr:from>
    <xdr:to>
      <xdr:col>2</xdr:col>
      <xdr:colOff>692150</xdr:colOff>
      <xdr:row>14</xdr:row>
      <xdr:rowOff>94894</xdr:rowOff>
    </xdr:to>
    <xdr:sp macro="" textlink="">
      <xdr:nvSpPr>
        <xdr:cNvPr id="79" name="円/楕円 78"/>
        <xdr:cNvSpPr/>
      </xdr:nvSpPr>
      <xdr:spPr bwMode="auto">
        <a:xfrm>
          <a:off x="2857500" y="2441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105071</xdr:rowOff>
    </xdr:from>
    <xdr:ext cx="762000" cy="259045"/>
    <xdr:sp macro="" textlink="">
      <xdr:nvSpPr>
        <xdr:cNvPr id="80" name="テキスト ボックス 79"/>
        <xdr:cNvSpPr txBox="1"/>
      </xdr:nvSpPr>
      <xdr:spPr>
        <a:xfrm>
          <a:off x="2527300" y="221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128,494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30383</xdr:rowOff>
    </xdr:from>
    <xdr:ext cx="762000" cy="259045"/>
    <xdr:sp macro="" textlink="">
      <xdr:nvSpPr>
        <xdr:cNvPr id="110" name="人口1人当たり決算額の推移最小値テキスト445"/>
        <xdr:cNvSpPr txBox="1"/>
      </xdr:nvSpPr>
      <xdr:spPr>
        <a:xfrm>
          <a:off x="5740400" y="749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321980</xdr:rowOff>
    </xdr:from>
    <xdr:to>
      <xdr:col>4</xdr:col>
      <xdr:colOff>1117600</xdr:colOff>
      <xdr:row>38</xdr:row>
      <xdr:rowOff>2504</xdr:rowOff>
    </xdr:to>
    <xdr:cxnSp macro="">
      <xdr:nvCxnSpPr>
        <xdr:cNvPr id="114" name="直線コネクタ 113"/>
        <xdr:cNvCxnSpPr/>
      </xdr:nvCxnSpPr>
      <xdr:spPr bwMode="auto">
        <a:xfrm flipV="1">
          <a:off x="5003800" y="7446680"/>
          <a:ext cx="647700" cy="23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249624</xdr:rowOff>
    </xdr:from>
    <xdr:ext cx="762000" cy="259045"/>
    <xdr:sp macro="" textlink="">
      <xdr:nvSpPr>
        <xdr:cNvPr id="115" name="人口1人当たり決算額の推移平均値テキスト445"/>
        <xdr:cNvSpPr txBox="1"/>
      </xdr:nvSpPr>
      <xdr:spPr>
        <a:xfrm>
          <a:off x="5740400" y="7374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333453</xdr:rowOff>
    </xdr:from>
    <xdr:to>
      <xdr:col>4</xdr:col>
      <xdr:colOff>469900</xdr:colOff>
      <xdr:row>38</xdr:row>
      <xdr:rowOff>2504</xdr:rowOff>
    </xdr:to>
    <xdr:cxnSp macro="">
      <xdr:nvCxnSpPr>
        <xdr:cNvPr id="117" name="直線コネクタ 116"/>
        <xdr:cNvCxnSpPr/>
      </xdr:nvCxnSpPr>
      <xdr:spPr bwMode="auto">
        <a:xfrm>
          <a:off x="4305300" y="7458153"/>
          <a:ext cx="698500" cy="11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49343</xdr:rowOff>
    </xdr:from>
    <xdr:ext cx="736600" cy="259045"/>
    <xdr:sp macro="" textlink="">
      <xdr:nvSpPr>
        <xdr:cNvPr id="119" name="テキスト ボックス 118"/>
        <xdr:cNvSpPr txBox="1"/>
      </xdr:nvSpPr>
      <xdr:spPr>
        <a:xfrm>
          <a:off x="4622800" y="717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318312</xdr:rowOff>
    </xdr:from>
    <xdr:to>
      <xdr:col>3</xdr:col>
      <xdr:colOff>904875</xdr:colOff>
      <xdr:row>37</xdr:row>
      <xdr:rowOff>333453</xdr:rowOff>
    </xdr:to>
    <xdr:cxnSp macro="">
      <xdr:nvCxnSpPr>
        <xdr:cNvPr id="120" name="直線コネクタ 119"/>
        <xdr:cNvCxnSpPr/>
      </xdr:nvCxnSpPr>
      <xdr:spPr bwMode="auto">
        <a:xfrm>
          <a:off x="3606800" y="7443012"/>
          <a:ext cx="698500" cy="15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39916</xdr:rowOff>
    </xdr:from>
    <xdr:ext cx="762000" cy="259045"/>
    <xdr:sp macro="" textlink="">
      <xdr:nvSpPr>
        <xdr:cNvPr id="122" name="テキスト ボックス 121"/>
        <xdr:cNvSpPr txBox="1"/>
      </xdr:nvSpPr>
      <xdr:spPr>
        <a:xfrm>
          <a:off x="39243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273056</xdr:rowOff>
    </xdr:from>
    <xdr:to>
      <xdr:col>3</xdr:col>
      <xdr:colOff>206375</xdr:colOff>
      <xdr:row>37</xdr:row>
      <xdr:rowOff>318312</xdr:rowOff>
    </xdr:to>
    <xdr:cxnSp macro="">
      <xdr:nvCxnSpPr>
        <xdr:cNvPr id="123" name="直線コネクタ 122"/>
        <xdr:cNvCxnSpPr/>
      </xdr:nvCxnSpPr>
      <xdr:spPr bwMode="auto">
        <a:xfrm>
          <a:off x="2908300" y="7397756"/>
          <a:ext cx="698500" cy="45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32517</xdr:rowOff>
    </xdr:from>
    <xdr:ext cx="762000" cy="259045"/>
    <xdr:sp macro="" textlink="">
      <xdr:nvSpPr>
        <xdr:cNvPr id="125" name="テキスト ボックス 124"/>
        <xdr:cNvSpPr txBox="1"/>
      </xdr:nvSpPr>
      <xdr:spPr>
        <a:xfrm>
          <a:off x="32258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340112</xdr:rowOff>
    </xdr:from>
    <xdr:ext cx="762000" cy="259045"/>
    <xdr:sp macro="" textlink="">
      <xdr:nvSpPr>
        <xdr:cNvPr id="127" name="テキスト ボックス 126"/>
        <xdr:cNvSpPr txBox="1"/>
      </xdr:nvSpPr>
      <xdr:spPr>
        <a:xfrm>
          <a:off x="2527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271180</xdr:rowOff>
    </xdr:from>
    <xdr:to>
      <xdr:col>5</xdr:col>
      <xdr:colOff>34925</xdr:colOff>
      <xdr:row>38</xdr:row>
      <xdr:rowOff>29880</xdr:rowOff>
    </xdr:to>
    <xdr:sp macro="" textlink="">
      <xdr:nvSpPr>
        <xdr:cNvPr id="133" name="円/楕円 132"/>
        <xdr:cNvSpPr/>
      </xdr:nvSpPr>
      <xdr:spPr bwMode="auto">
        <a:xfrm>
          <a:off x="5600700" y="7395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52757</xdr:rowOff>
    </xdr:from>
    <xdr:ext cx="762000" cy="259045"/>
    <xdr:sp macro="" textlink="">
      <xdr:nvSpPr>
        <xdr:cNvPr id="134" name="人口1人当たり決算額の推移該当値テキスト445"/>
        <xdr:cNvSpPr txBox="1"/>
      </xdr:nvSpPr>
      <xdr:spPr>
        <a:xfrm>
          <a:off x="5740400" y="717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28,824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294604</xdr:rowOff>
    </xdr:from>
    <xdr:to>
      <xdr:col>4</xdr:col>
      <xdr:colOff>520700</xdr:colOff>
      <xdr:row>38</xdr:row>
      <xdr:rowOff>53304</xdr:rowOff>
    </xdr:to>
    <xdr:sp macro="" textlink="">
      <xdr:nvSpPr>
        <xdr:cNvPr id="135" name="円/楕円 134"/>
        <xdr:cNvSpPr/>
      </xdr:nvSpPr>
      <xdr:spPr bwMode="auto">
        <a:xfrm>
          <a:off x="4953000" y="7419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38081</xdr:rowOff>
    </xdr:from>
    <xdr:ext cx="736600" cy="259045"/>
    <xdr:sp macro="" textlink="">
      <xdr:nvSpPr>
        <xdr:cNvPr id="136" name="テキスト ボックス 135"/>
        <xdr:cNvSpPr txBox="1"/>
      </xdr:nvSpPr>
      <xdr:spPr>
        <a:xfrm>
          <a:off x="4622800" y="7505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22,676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282653</xdr:rowOff>
    </xdr:from>
    <xdr:to>
      <xdr:col>3</xdr:col>
      <xdr:colOff>955675</xdr:colOff>
      <xdr:row>38</xdr:row>
      <xdr:rowOff>41353</xdr:rowOff>
    </xdr:to>
    <xdr:sp macro="" textlink="">
      <xdr:nvSpPr>
        <xdr:cNvPr id="137" name="円/楕円 136"/>
        <xdr:cNvSpPr/>
      </xdr:nvSpPr>
      <xdr:spPr bwMode="auto">
        <a:xfrm>
          <a:off x="4254500" y="7407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26130</xdr:rowOff>
    </xdr:from>
    <xdr:ext cx="762000" cy="259045"/>
    <xdr:sp macro="" textlink="">
      <xdr:nvSpPr>
        <xdr:cNvPr id="138" name="テキスト ボックス 137"/>
        <xdr:cNvSpPr txBox="1"/>
      </xdr:nvSpPr>
      <xdr:spPr>
        <a:xfrm>
          <a:off x="3924300" y="749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25,813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267512</xdr:rowOff>
    </xdr:from>
    <xdr:to>
      <xdr:col>3</xdr:col>
      <xdr:colOff>257175</xdr:colOff>
      <xdr:row>38</xdr:row>
      <xdr:rowOff>26212</xdr:rowOff>
    </xdr:to>
    <xdr:sp macro="" textlink="">
      <xdr:nvSpPr>
        <xdr:cNvPr id="139" name="円/楕円 138"/>
        <xdr:cNvSpPr/>
      </xdr:nvSpPr>
      <xdr:spPr bwMode="auto">
        <a:xfrm>
          <a:off x="3556000" y="7392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10989</xdr:rowOff>
    </xdr:from>
    <xdr:ext cx="762000" cy="259045"/>
    <xdr:sp macro="" textlink="">
      <xdr:nvSpPr>
        <xdr:cNvPr id="140" name="テキスト ボックス 139"/>
        <xdr:cNvSpPr txBox="1"/>
      </xdr:nvSpPr>
      <xdr:spPr>
        <a:xfrm>
          <a:off x="3225800" y="7478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29,787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222256</xdr:rowOff>
    </xdr:from>
    <xdr:to>
      <xdr:col>2</xdr:col>
      <xdr:colOff>692150</xdr:colOff>
      <xdr:row>37</xdr:row>
      <xdr:rowOff>323856</xdr:rowOff>
    </xdr:to>
    <xdr:sp macro="" textlink="">
      <xdr:nvSpPr>
        <xdr:cNvPr id="141" name="円/楕円 140"/>
        <xdr:cNvSpPr/>
      </xdr:nvSpPr>
      <xdr:spPr bwMode="auto">
        <a:xfrm>
          <a:off x="2857500" y="7346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162583</xdr:rowOff>
    </xdr:from>
    <xdr:ext cx="762000" cy="259045"/>
    <xdr:sp macro="" textlink="">
      <xdr:nvSpPr>
        <xdr:cNvPr id="142" name="テキスト ボックス 141"/>
        <xdr:cNvSpPr txBox="1"/>
      </xdr:nvSpPr>
      <xdr:spPr>
        <a:xfrm>
          <a:off x="2527300" y="7115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41,665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鹿児島県西之表市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16,185
16,121
205.66
12,580,904
12,288,292
283,826
5,731,887
10,791,693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64.8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49375</xdr:rowOff>
    </xdr:from>
    <xdr:to>
      <xdr:col>6</xdr:col>
      <xdr:colOff>511175</xdr:colOff>
      <xdr:row>35</xdr:row>
      <xdr:rowOff>99766</xdr:rowOff>
    </xdr:to>
    <xdr:cxnSp macro="">
      <xdr:nvCxnSpPr>
        <xdr:cNvPr id="65" name="直線コネクタ 64"/>
        <xdr:cNvCxnSpPr/>
      </xdr:nvCxnSpPr>
      <xdr:spPr>
        <a:xfrm>
          <a:off x="3797300" y="5878675"/>
          <a:ext cx="838200" cy="22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59069</xdr:rowOff>
    </xdr:from>
    <xdr:ext cx="534377" cy="259045"/>
    <xdr:sp macro="" textlink="">
      <xdr:nvSpPr>
        <xdr:cNvPr id="66" name="人件費平均値テキスト"/>
        <xdr:cNvSpPr txBox="1"/>
      </xdr:nvSpPr>
      <xdr:spPr>
        <a:xfrm>
          <a:off x="4686300" y="6059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49375</xdr:rowOff>
    </xdr:from>
    <xdr:to>
      <xdr:col>5</xdr:col>
      <xdr:colOff>358775</xdr:colOff>
      <xdr:row>34</xdr:row>
      <xdr:rowOff>58561</xdr:rowOff>
    </xdr:to>
    <xdr:cxnSp macro="">
      <xdr:nvCxnSpPr>
        <xdr:cNvPr id="68" name="直線コネクタ 67"/>
        <xdr:cNvCxnSpPr/>
      </xdr:nvCxnSpPr>
      <xdr:spPr>
        <a:xfrm flipV="1">
          <a:off x="2908300" y="5878675"/>
          <a:ext cx="889000" cy="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133214</xdr:rowOff>
    </xdr:from>
    <xdr:to>
      <xdr:col>4</xdr:col>
      <xdr:colOff>155575</xdr:colOff>
      <xdr:row>34</xdr:row>
      <xdr:rowOff>58561</xdr:rowOff>
    </xdr:to>
    <xdr:cxnSp macro="">
      <xdr:nvCxnSpPr>
        <xdr:cNvPr id="71" name="直線コネクタ 70"/>
        <xdr:cNvCxnSpPr/>
      </xdr:nvCxnSpPr>
      <xdr:spPr>
        <a:xfrm>
          <a:off x="2019300" y="5619614"/>
          <a:ext cx="889000" cy="26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79186</xdr:rowOff>
    </xdr:from>
    <xdr:ext cx="534377" cy="259045"/>
    <xdr:sp macro="" textlink="">
      <xdr:nvSpPr>
        <xdr:cNvPr id="73" name="テキスト ボックス 72"/>
        <xdr:cNvSpPr txBox="1"/>
      </xdr:nvSpPr>
      <xdr:spPr>
        <a:xfrm>
          <a:off x="2641111" y="62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133214</xdr:rowOff>
    </xdr:from>
    <xdr:to>
      <xdr:col>2</xdr:col>
      <xdr:colOff>638175</xdr:colOff>
      <xdr:row>33</xdr:row>
      <xdr:rowOff>83022</xdr:rowOff>
    </xdr:to>
    <xdr:cxnSp macro="">
      <xdr:nvCxnSpPr>
        <xdr:cNvPr id="74" name="直線コネクタ 73"/>
        <xdr:cNvCxnSpPr/>
      </xdr:nvCxnSpPr>
      <xdr:spPr>
        <a:xfrm flipV="1">
          <a:off x="1130300" y="5619614"/>
          <a:ext cx="889000" cy="12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54911</xdr:rowOff>
    </xdr:from>
    <xdr:ext cx="534377" cy="259045"/>
    <xdr:sp macro="" textlink="">
      <xdr:nvSpPr>
        <xdr:cNvPr id="76" name="テキスト ボックス 75"/>
        <xdr:cNvSpPr txBox="1"/>
      </xdr:nvSpPr>
      <xdr:spPr>
        <a:xfrm>
          <a:off x="1752111" y="62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28708</xdr:rowOff>
    </xdr:from>
    <xdr:ext cx="534377" cy="259045"/>
    <xdr:sp macro="" textlink="">
      <xdr:nvSpPr>
        <xdr:cNvPr id="78" name="テキスト ボックス 77"/>
        <xdr:cNvSpPr txBox="1"/>
      </xdr:nvSpPr>
      <xdr:spPr>
        <a:xfrm>
          <a:off x="863111" y="62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48966</xdr:rowOff>
    </xdr:from>
    <xdr:to>
      <xdr:col>6</xdr:col>
      <xdr:colOff>561975</xdr:colOff>
      <xdr:row>35</xdr:row>
      <xdr:rowOff>150566</xdr:rowOff>
    </xdr:to>
    <xdr:sp macro="" textlink="">
      <xdr:nvSpPr>
        <xdr:cNvPr id="84" name="円/楕円 83"/>
        <xdr:cNvSpPr/>
      </xdr:nvSpPr>
      <xdr:spPr>
        <a:xfrm>
          <a:off x="4584700" y="604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71843</xdr:rowOff>
    </xdr:from>
    <xdr:ext cx="534377" cy="259045"/>
    <xdr:sp macro="" textlink="">
      <xdr:nvSpPr>
        <xdr:cNvPr id="85" name="人件費該当値テキスト"/>
        <xdr:cNvSpPr txBox="1"/>
      </xdr:nvSpPr>
      <xdr:spPr>
        <a:xfrm>
          <a:off x="4686300" y="590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90,795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170025</xdr:rowOff>
    </xdr:from>
    <xdr:to>
      <xdr:col>5</xdr:col>
      <xdr:colOff>409575</xdr:colOff>
      <xdr:row>34</xdr:row>
      <xdr:rowOff>100175</xdr:rowOff>
    </xdr:to>
    <xdr:sp macro="" textlink="">
      <xdr:nvSpPr>
        <xdr:cNvPr id="86" name="円/楕円 85"/>
        <xdr:cNvSpPr/>
      </xdr:nvSpPr>
      <xdr:spPr>
        <a:xfrm>
          <a:off x="3746500" y="582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116702</xdr:rowOff>
    </xdr:from>
    <xdr:ext cx="599010" cy="259045"/>
    <xdr:sp macro="" textlink="">
      <xdr:nvSpPr>
        <xdr:cNvPr id="87" name="テキスト ボックス 86"/>
        <xdr:cNvSpPr txBox="1"/>
      </xdr:nvSpPr>
      <xdr:spPr>
        <a:xfrm>
          <a:off x="3497794" y="560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106,322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7761</xdr:rowOff>
    </xdr:from>
    <xdr:to>
      <xdr:col>4</xdr:col>
      <xdr:colOff>206375</xdr:colOff>
      <xdr:row>34</xdr:row>
      <xdr:rowOff>109361</xdr:rowOff>
    </xdr:to>
    <xdr:sp macro="" textlink="">
      <xdr:nvSpPr>
        <xdr:cNvPr id="88" name="円/楕円 87"/>
        <xdr:cNvSpPr/>
      </xdr:nvSpPr>
      <xdr:spPr>
        <a:xfrm>
          <a:off x="2857500" y="583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125888</xdr:rowOff>
    </xdr:from>
    <xdr:ext cx="599010" cy="259045"/>
    <xdr:sp macro="" textlink="">
      <xdr:nvSpPr>
        <xdr:cNvPr id="89" name="テキスト ボックス 88"/>
        <xdr:cNvSpPr txBox="1"/>
      </xdr:nvSpPr>
      <xdr:spPr>
        <a:xfrm>
          <a:off x="2608794" y="5612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105,679</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82414</xdr:rowOff>
    </xdr:from>
    <xdr:to>
      <xdr:col>3</xdr:col>
      <xdr:colOff>3175</xdr:colOff>
      <xdr:row>33</xdr:row>
      <xdr:rowOff>12564</xdr:rowOff>
    </xdr:to>
    <xdr:sp macro="" textlink="">
      <xdr:nvSpPr>
        <xdr:cNvPr id="90" name="円/楕円 89"/>
        <xdr:cNvSpPr/>
      </xdr:nvSpPr>
      <xdr:spPr>
        <a:xfrm>
          <a:off x="1968500" y="556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29091</xdr:rowOff>
    </xdr:from>
    <xdr:ext cx="599010" cy="259045"/>
    <xdr:sp macro="" textlink="">
      <xdr:nvSpPr>
        <xdr:cNvPr id="91" name="テキスト ボックス 90"/>
        <xdr:cNvSpPr txBox="1"/>
      </xdr:nvSpPr>
      <xdr:spPr>
        <a:xfrm>
          <a:off x="1719794" y="534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124,454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32222</xdr:rowOff>
    </xdr:from>
    <xdr:to>
      <xdr:col>1</xdr:col>
      <xdr:colOff>485775</xdr:colOff>
      <xdr:row>33</xdr:row>
      <xdr:rowOff>133822</xdr:rowOff>
    </xdr:to>
    <xdr:sp macro="" textlink="">
      <xdr:nvSpPr>
        <xdr:cNvPr id="92" name="円/楕円 91"/>
        <xdr:cNvSpPr/>
      </xdr:nvSpPr>
      <xdr:spPr>
        <a:xfrm>
          <a:off x="1079500" y="569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150349</xdr:rowOff>
    </xdr:from>
    <xdr:ext cx="599010" cy="259045"/>
    <xdr:sp macro="" textlink="">
      <xdr:nvSpPr>
        <xdr:cNvPr id="93" name="テキスト ボックス 92"/>
        <xdr:cNvSpPr txBox="1"/>
      </xdr:nvSpPr>
      <xdr:spPr>
        <a:xfrm>
          <a:off x="830794" y="546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115,967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120548</xdr:rowOff>
    </xdr:from>
    <xdr:to>
      <xdr:col>6</xdr:col>
      <xdr:colOff>511175</xdr:colOff>
      <xdr:row>57</xdr:row>
      <xdr:rowOff>37059</xdr:rowOff>
    </xdr:to>
    <xdr:cxnSp macro="">
      <xdr:nvCxnSpPr>
        <xdr:cNvPr id="123" name="直線コネクタ 122"/>
        <xdr:cNvCxnSpPr/>
      </xdr:nvCxnSpPr>
      <xdr:spPr>
        <a:xfrm flipV="1">
          <a:off x="3797300" y="9721748"/>
          <a:ext cx="838200" cy="8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23512</xdr:rowOff>
    </xdr:from>
    <xdr:ext cx="534377" cy="259045"/>
    <xdr:sp macro="" textlink="">
      <xdr:nvSpPr>
        <xdr:cNvPr id="124" name="物件費平均値テキスト"/>
        <xdr:cNvSpPr txBox="1"/>
      </xdr:nvSpPr>
      <xdr:spPr>
        <a:xfrm>
          <a:off x="4686300" y="94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31204</xdr:rowOff>
    </xdr:from>
    <xdr:to>
      <xdr:col>5</xdr:col>
      <xdr:colOff>358775</xdr:colOff>
      <xdr:row>57</xdr:row>
      <xdr:rowOff>37059</xdr:rowOff>
    </xdr:to>
    <xdr:cxnSp macro="">
      <xdr:nvCxnSpPr>
        <xdr:cNvPr id="126" name="直線コネクタ 125"/>
        <xdr:cNvCxnSpPr/>
      </xdr:nvCxnSpPr>
      <xdr:spPr>
        <a:xfrm>
          <a:off x="2908300" y="9803854"/>
          <a:ext cx="889000" cy="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140708</xdr:rowOff>
    </xdr:from>
    <xdr:ext cx="534377" cy="259045"/>
    <xdr:sp macro="" textlink="">
      <xdr:nvSpPr>
        <xdr:cNvPr id="128" name="テキスト ボックス 127"/>
        <xdr:cNvSpPr txBox="1"/>
      </xdr:nvSpPr>
      <xdr:spPr>
        <a:xfrm>
          <a:off x="3530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31204</xdr:rowOff>
    </xdr:from>
    <xdr:to>
      <xdr:col>4</xdr:col>
      <xdr:colOff>155575</xdr:colOff>
      <xdr:row>57</xdr:row>
      <xdr:rowOff>74511</xdr:rowOff>
    </xdr:to>
    <xdr:cxnSp macro="">
      <xdr:nvCxnSpPr>
        <xdr:cNvPr id="129" name="直線コネクタ 128"/>
        <xdr:cNvCxnSpPr/>
      </xdr:nvCxnSpPr>
      <xdr:spPr>
        <a:xfrm flipV="1">
          <a:off x="2019300" y="9803854"/>
          <a:ext cx="889000" cy="4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31" name="テキスト ボックス 130"/>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74511</xdr:rowOff>
    </xdr:from>
    <xdr:to>
      <xdr:col>2</xdr:col>
      <xdr:colOff>638175</xdr:colOff>
      <xdr:row>57</xdr:row>
      <xdr:rowOff>105905</xdr:rowOff>
    </xdr:to>
    <xdr:cxnSp macro="">
      <xdr:nvCxnSpPr>
        <xdr:cNvPr id="132" name="直線コネクタ 131"/>
        <xdr:cNvCxnSpPr/>
      </xdr:nvCxnSpPr>
      <xdr:spPr>
        <a:xfrm flipV="1">
          <a:off x="1130300" y="9847161"/>
          <a:ext cx="889000" cy="3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69748</xdr:rowOff>
    </xdr:from>
    <xdr:to>
      <xdr:col>6</xdr:col>
      <xdr:colOff>561975</xdr:colOff>
      <xdr:row>56</xdr:row>
      <xdr:rowOff>171348</xdr:rowOff>
    </xdr:to>
    <xdr:sp macro="" textlink="">
      <xdr:nvSpPr>
        <xdr:cNvPr id="142" name="円/楕円 141"/>
        <xdr:cNvSpPr/>
      </xdr:nvSpPr>
      <xdr:spPr>
        <a:xfrm>
          <a:off x="4584700" y="967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48175</xdr:rowOff>
    </xdr:from>
    <xdr:ext cx="534377" cy="259045"/>
    <xdr:sp macro="" textlink="">
      <xdr:nvSpPr>
        <xdr:cNvPr id="143" name="物件費該当値テキスト"/>
        <xdr:cNvSpPr txBox="1"/>
      </xdr:nvSpPr>
      <xdr:spPr>
        <a:xfrm>
          <a:off x="4686300" y="964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64,508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157709</xdr:rowOff>
    </xdr:from>
    <xdr:to>
      <xdr:col>5</xdr:col>
      <xdr:colOff>409575</xdr:colOff>
      <xdr:row>57</xdr:row>
      <xdr:rowOff>87859</xdr:rowOff>
    </xdr:to>
    <xdr:sp macro="" textlink="">
      <xdr:nvSpPr>
        <xdr:cNvPr id="144" name="円/楕円 143"/>
        <xdr:cNvSpPr/>
      </xdr:nvSpPr>
      <xdr:spPr>
        <a:xfrm>
          <a:off x="3746500" y="975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78986</xdr:rowOff>
    </xdr:from>
    <xdr:ext cx="534377" cy="259045"/>
    <xdr:sp macro="" textlink="">
      <xdr:nvSpPr>
        <xdr:cNvPr id="145" name="テキスト ボックス 144"/>
        <xdr:cNvSpPr txBox="1"/>
      </xdr:nvSpPr>
      <xdr:spPr>
        <a:xfrm>
          <a:off x="3530111" y="985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57,582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151854</xdr:rowOff>
    </xdr:from>
    <xdr:to>
      <xdr:col>4</xdr:col>
      <xdr:colOff>206375</xdr:colOff>
      <xdr:row>57</xdr:row>
      <xdr:rowOff>82004</xdr:rowOff>
    </xdr:to>
    <xdr:sp macro="" textlink="">
      <xdr:nvSpPr>
        <xdr:cNvPr id="146" name="円/楕円 145"/>
        <xdr:cNvSpPr/>
      </xdr:nvSpPr>
      <xdr:spPr>
        <a:xfrm>
          <a:off x="2857500" y="975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73131</xdr:rowOff>
    </xdr:from>
    <xdr:ext cx="534377" cy="259045"/>
    <xdr:sp macro="" textlink="">
      <xdr:nvSpPr>
        <xdr:cNvPr id="147" name="テキスト ボックス 146"/>
        <xdr:cNvSpPr txBox="1"/>
      </xdr:nvSpPr>
      <xdr:spPr>
        <a:xfrm>
          <a:off x="2641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58,043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23711</xdr:rowOff>
    </xdr:from>
    <xdr:to>
      <xdr:col>3</xdr:col>
      <xdr:colOff>3175</xdr:colOff>
      <xdr:row>57</xdr:row>
      <xdr:rowOff>125311</xdr:rowOff>
    </xdr:to>
    <xdr:sp macro="" textlink="">
      <xdr:nvSpPr>
        <xdr:cNvPr id="148" name="円/楕円 147"/>
        <xdr:cNvSpPr/>
      </xdr:nvSpPr>
      <xdr:spPr>
        <a:xfrm>
          <a:off x="1968500" y="979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116438</xdr:rowOff>
    </xdr:from>
    <xdr:ext cx="534377" cy="259045"/>
    <xdr:sp macro="" textlink="">
      <xdr:nvSpPr>
        <xdr:cNvPr id="149" name="テキスト ボックス 148"/>
        <xdr:cNvSpPr txBox="1"/>
      </xdr:nvSpPr>
      <xdr:spPr>
        <a:xfrm>
          <a:off x="1752111" y="988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54,633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55105</xdr:rowOff>
    </xdr:from>
    <xdr:to>
      <xdr:col>1</xdr:col>
      <xdr:colOff>485775</xdr:colOff>
      <xdr:row>57</xdr:row>
      <xdr:rowOff>156705</xdr:rowOff>
    </xdr:to>
    <xdr:sp macro="" textlink="">
      <xdr:nvSpPr>
        <xdr:cNvPr id="150" name="円/楕円 149"/>
        <xdr:cNvSpPr/>
      </xdr:nvSpPr>
      <xdr:spPr>
        <a:xfrm>
          <a:off x="1079500" y="982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147832</xdr:rowOff>
    </xdr:from>
    <xdr:ext cx="534377" cy="259045"/>
    <xdr:sp macro="" textlink="">
      <xdr:nvSpPr>
        <xdr:cNvPr id="151" name="テキスト ボックス 150"/>
        <xdr:cNvSpPr txBox="1"/>
      </xdr:nvSpPr>
      <xdr:spPr>
        <a:xfrm>
          <a:off x="863111" y="992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128079</xdr:rowOff>
    </xdr:from>
    <xdr:to>
      <xdr:col>6</xdr:col>
      <xdr:colOff>511175</xdr:colOff>
      <xdr:row>77</xdr:row>
      <xdr:rowOff>156693</xdr:rowOff>
    </xdr:to>
    <xdr:cxnSp macro="">
      <xdr:nvCxnSpPr>
        <xdr:cNvPr id="180" name="直線コネクタ 179"/>
        <xdr:cNvCxnSpPr/>
      </xdr:nvCxnSpPr>
      <xdr:spPr>
        <a:xfrm>
          <a:off x="3797300" y="13329729"/>
          <a:ext cx="838200" cy="2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128079</xdr:rowOff>
    </xdr:from>
    <xdr:to>
      <xdr:col>5</xdr:col>
      <xdr:colOff>358775</xdr:colOff>
      <xdr:row>77</xdr:row>
      <xdr:rowOff>157341</xdr:rowOff>
    </xdr:to>
    <xdr:cxnSp macro="">
      <xdr:nvCxnSpPr>
        <xdr:cNvPr id="183" name="直線コネクタ 182"/>
        <xdr:cNvCxnSpPr/>
      </xdr:nvCxnSpPr>
      <xdr:spPr>
        <a:xfrm flipV="1">
          <a:off x="2908300" y="13329729"/>
          <a:ext cx="889000" cy="2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170082</xdr:rowOff>
    </xdr:from>
    <xdr:ext cx="469744" cy="259045"/>
    <xdr:sp macro="" textlink="">
      <xdr:nvSpPr>
        <xdr:cNvPr id="185" name="テキスト ボックス 184"/>
        <xdr:cNvSpPr txBox="1"/>
      </xdr:nvSpPr>
      <xdr:spPr>
        <a:xfrm>
          <a:off x="3562427" y="1337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157341</xdr:rowOff>
    </xdr:from>
    <xdr:to>
      <xdr:col>4</xdr:col>
      <xdr:colOff>155575</xdr:colOff>
      <xdr:row>78</xdr:row>
      <xdr:rowOff>3950</xdr:rowOff>
    </xdr:to>
    <xdr:cxnSp macro="">
      <xdr:nvCxnSpPr>
        <xdr:cNvPr id="186" name="直線コネクタ 185"/>
        <xdr:cNvCxnSpPr/>
      </xdr:nvCxnSpPr>
      <xdr:spPr>
        <a:xfrm flipV="1">
          <a:off x="2019300" y="13358991"/>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28008</xdr:rowOff>
    </xdr:from>
    <xdr:ext cx="469744" cy="259045"/>
    <xdr:sp macro="" textlink="">
      <xdr:nvSpPr>
        <xdr:cNvPr id="188" name="テキスト ボックス 187"/>
        <xdr:cNvSpPr txBox="1"/>
      </xdr:nvSpPr>
      <xdr:spPr>
        <a:xfrm>
          <a:off x="2673427" y="1340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164122</xdr:rowOff>
    </xdr:from>
    <xdr:to>
      <xdr:col>2</xdr:col>
      <xdr:colOff>638175</xdr:colOff>
      <xdr:row>78</xdr:row>
      <xdr:rowOff>3950</xdr:rowOff>
    </xdr:to>
    <xdr:cxnSp macro="">
      <xdr:nvCxnSpPr>
        <xdr:cNvPr id="189" name="直線コネクタ 188"/>
        <xdr:cNvCxnSpPr/>
      </xdr:nvCxnSpPr>
      <xdr:spPr>
        <a:xfrm>
          <a:off x="1130300" y="13365772"/>
          <a:ext cx="8890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38257</xdr:rowOff>
    </xdr:from>
    <xdr:ext cx="469744" cy="259045"/>
    <xdr:sp macro="" textlink="">
      <xdr:nvSpPr>
        <xdr:cNvPr id="193" name="テキスト ボックス 192"/>
        <xdr:cNvSpPr txBox="1"/>
      </xdr:nvSpPr>
      <xdr:spPr>
        <a:xfrm>
          <a:off x="895427" y="134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105893</xdr:rowOff>
    </xdr:from>
    <xdr:to>
      <xdr:col>6</xdr:col>
      <xdr:colOff>561975</xdr:colOff>
      <xdr:row>78</xdr:row>
      <xdr:rowOff>36043</xdr:rowOff>
    </xdr:to>
    <xdr:sp macro="" textlink="">
      <xdr:nvSpPr>
        <xdr:cNvPr id="199" name="円/楕円 198"/>
        <xdr:cNvSpPr/>
      </xdr:nvSpPr>
      <xdr:spPr>
        <a:xfrm>
          <a:off x="4584700" y="1330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84320</xdr:rowOff>
    </xdr:from>
    <xdr:ext cx="469744" cy="259045"/>
    <xdr:sp macro="" textlink="">
      <xdr:nvSpPr>
        <xdr:cNvPr id="200" name="維持補修費該当値テキスト"/>
        <xdr:cNvSpPr txBox="1"/>
      </xdr:nvSpPr>
      <xdr:spPr>
        <a:xfrm>
          <a:off x="4686300" y="1328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77279</xdr:rowOff>
    </xdr:from>
    <xdr:to>
      <xdr:col>5</xdr:col>
      <xdr:colOff>409575</xdr:colOff>
      <xdr:row>78</xdr:row>
      <xdr:rowOff>7429</xdr:rowOff>
    </xdr:to>
    <xdr:sp macro="" textlink="">
      <xdr:nvSpPr>
        <xdr:cNvPr id="201" name="円/楕円 200"/>
        <xdr:cNvSpPr/>
      </xdr:nvSpPr>
      <xdr:spPr>
        <a:xfrm>
          <a:off x="3746500" y="1327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23956</xdr:rowOff>
    </xdr:from>
    <xdr:ext cx="469744" cy="259045"/>
    <xdr:sp macro="" textlink="">
      <xdr:nvSpPr>
        <xdr:cNvPr id="202" name="テキスト ボックス 201"/>
        <xdr:cNvSpPr txBox="1"/>
      </xdr:nvSpPr>
      <xdr:spPr>
        <a:xfrm>
          <a:off x="3562427" y="1305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106541</xdr:rowOff>
    </xdr:from>
    <xdr:to>
      <xdr:col>4</xdr:col>
      <xdr:colOff>206375</xdr:colOff>
      <xdr:row>78</xdr:row>
      <xdr:rowOff>36691</xdr:rowOff>
    </xdr:to>
    <xdr:sp macro="" textlink="">
      <xdr:nvSpPr>
        <xdr:cNvPr id="203" name="円/楕円 202"/>
        <xdr:cNvSpPr/>
      </xdr:nvSpPr>
      <xdr:spPr>
        <a:xfrm>
          <a:off x="2857500" y="1330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53218</xdr:rowOff>
    </xdr:from>
    <xdr:ext cx="469744" cy="259045"/>
    <xdr:sp macro="" textlink="">
      <xdr:nvSpPr>
        <xdr:cNvPr id="204" name="テキスト ボックス 203"/>
        <xdr:cNvSpPr txBox="1"/>
      </xdr:nvSpPr>
      <xdr:spPr>
        <a:xfrm>
          <a:off x="2673427" y="1308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124600</xdr:rowOff>
    </xdr:from>
    <xdr:to>
      <xdr:col>3</xdr:col>
      <xdr:colOff>3175</xdr:colOff>
      <xdr:row>78</xdr:row>
      <xdr:rowOff>54750</xdr:rowOff>
    </xdr:to>
    <xdr:sp macro="" textlink="">
      <xdr:nvSpPr>
        <xdr:cNvPr id="205" name="円/楕円 204"/>
        <xdr:cNvSpPr/>
      </xdr:nvSpPr>
      <xdr:spPr>
        <a:xfrm>
          <a:off x="1968500" y="133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45877</xdr:rowOff>
    </xdr:from>
    <xdr:ext cx="469744" cy="259045"/>
    <xdr:sp macro="" textlink="">
      <xdr:nvSpPr>
        <xdr:cNvPr id="206" name="テキスト ボックス 205"/>
        <xdr:cNvSpPr txBox="1"/>
      </xdr:nvSpPr>
      <xdr:spPr>
        <a:xfrm>
          <a:off x="1784427" y="134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113322</xdr:rowOff>
    </xdr:from>
    <xdr:to>
      <xdr:col>1</xdr:col>
      <xdr:colOff>485775</xdr:colOff>
      <xdr:row>78</xdr:row>
      <xdr:rowOff>43472</xdr:rowOff>
    </xdr:to>
    <xdr:sp macro="" textlink="">
      <xdr:nvSpPr>
        <xdr:cNvPr id="207" name="円/楕円 206"/>
        <xdr:cNvSpPr/>
      </xdr:nvSpPr>
      <xdr:spPr>
        <a:xfrm>
          <a:off x="1079500" y="1331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59999</xdr:rowOff>
    </xdr:from>
    <xdr:ext cx="469744" cy="259045"/>
    <xdr:sp macro="" textlink="">
      <xdr:nvSpPr>
        <xdr:cNvPr id="208" name="テキスト ボックス 207"/>
        <xdr:cNvSpPr txBox="1"/>
      </xdr:nvSpPr>
      <xdr:spPr>
        <a:xfrm>
          <a:off x="895427" y="1309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162928</xdr:rowOff>
    </xdr:from>
    <xdr:to>
      <xdr:col>6</xdr:col>
      <xdr:colOff>511175</xdr:colOff>
      <xdr:row>94</xdr:row>
      <xdr:rowOff>77419</xdr:rowOff>
    </xdr:to>
    <xdr:cxnSp macro="">
      <xdr:nvCxnSpPr>
        <xdr:cNvPr id="238" name="直線コネクタ 237"/>
        <xdr:cNvCxnSpPr/>
      </xdr:nvCxnSpPr>
      <xdr:spPr>
        <a:xfrm flipV="1">
          <a:off x="3797300" y="16107778"/>
          <a:ext cx="838200" cy="8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90315</xdr:rowOff>
    </xdr:from>
    <xdr:ext cx="534377" cy="259045"/>
    <xdr:sp macro="" textlink="">
      <xdr:nvSpPr>
        <xdr:cNvPr id="239" name="扶助費平均値テキスト"/>
        <xdr:cNvSpPr txBox="1"/>
      </xdr:nvSpPr>
      <xdr:spPr>
        <a:xfrm>
          <a:off x="4686300" y="16549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77419</xdr:rowOff>
    </xdr:from>
    <xdr:to>
      <xdr:col>5</xdr:col>
      <xdr:colOff>358775</xdr:colOff>
      <xdr:row>95</xdr:row>
      <xdr:rowOff>42126</xdr:rowOff>
    </xdr:to>
    <xdr:cxnSp macro="">
      <xdr:nvCxnSpPr>
        <xdr:cNvPr id="241" name="直線コネクタ 240"/>
        <xdr:cNvCxnSpPr/>
      </xdr:nvCxnSpPr>
      <xdr:spPr>
        <a:xfrm flipV="1">
          <a:off x="2908300" y="16193719"/>
          <a:ext cx="889000" cy="13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101046</xdr:rowOff>
    </xdr:from>
    <xdr:ext cx="534377" cy="259045"/>
    <xdr:sp macro="" textlink="">
      <xdr:nvSpPr>
        <xdr:cNvPr id="243" name="テキスト ボックス 242"/>
        <xdr:cNvSpPr txBox="1"/>
      </xdr:nvSpPr>
      <xdr:spPr>
        <a:xfrm>
          <a:off x="3530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42126</xdr:rowOff>
    </xdr:from>
    <xdr:to>
      <xdr:col>4</xdr:col>
      <xdr:colOff>155575</xdr:colOff>
      <xdr:row>95</xdr:row>
      <xdr:rowOff>42647</xdr:rowOff>
    </xdr:to>
    <xdr:cxnSp macro="">
      <xdr:nvCxnSpPr>
        <xdr:cNvPr id="244" name="直線コネクタ 243"/>
        <xdr:cNvCxnSpPr/>
      </xdr:nvCxnSpPr>
      <xdr:spPr>
        <a:xfrm flipV="1">
          <a:off x="2019300" y="16329876"/>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6481</xdr:rowOff>
    </xdr:from>
    <xdr:ext cx="534377" cy="259045"/>
    <xdr:sp macro="" textlink="">
      <xdr:nvSpPr>
        <xdr:cNvPr id="246" name="テキスト ボックス 245"/>
        <xdr:cNvSpPr txBox="1"/>
      </xdr:nvSpPr>
      <xdr:spPr>
        <a:xfrm>
          <a:off x="2641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42647</xdr:rowOff>
    </xdr:from>
    <xdr:to>
      <xdr:col>2</xdr:col>
      <xdr:colOff>638175</xdr:colOff>
      <xdr:row>96</xdr:row>
      <xdr:rowOff>14439</xdr:rowOff>
    </xdr:to>
    <xdr:cxnSp macro="">
      <xdr:nvCxnSpPr>
        <xdr:cNvPr id="247" name="直線コネクタ 246"/>
        <xdr:cNvCxnSpPr/>
      </xdr:nvCxnSpPr>
      <xdr:spPr>
        <a:xfrm flipV="1">
          <a:off x="1130300" y="16330397"/>
          <a:ext cx="889000" cy="14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31170</xdr:rowOff>
    </xdr:from>
    <xdr:ext cx="534377" cy="259045"/>
    <xdr:sp macro="" textlink="">
      <xdr:nvSpPr>
        <xdr:cNvPr id="249" name="テキスト ボックス 248"/>
        <xdr:cNvSpPr txBox="1"/>
      </xdr:nvSpPr>
      <xdr:spPr>
        <a:xfrm>
          <a:off x="1752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30345</xdr:rowOff>
    </xdr:from>
    <xdr:ext cx="534377" cy="259045"/>
    <xdr:sp macro="" textlink="">
      <xdr:nvSpPr>
        <xdr:cNvPr id="251" name="テキスト ボックス 250"/>
        <xdr:cNvSpPr txBox="1"/>
      </xdr:nvSpPr>
      <xdr:spPr>
        <a:xfrm>
          <a:off x="863111" y="168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112128</xdr:rowOff>
    </xdr:from>
    <xdr:to>
      <xdr:col>6</xdr:col>
      <xdr:colOff>561975</xdr:colOff>
      <xdr:row>94</xdr:row>
      <xdr:rowOff>42278</xdr:rowOff>
    </xdr:to>
    <xdr:sp macro="" textlink="">
      <xdr:nvSpPr>
        <xdr:cNvPr id="257" name="円/楕円 256"/>
        <xdr:cNvSpPr/>
      </xdr:nvSpPr>
      <xdr:spPr>
        <a:xfrm>
          <a:off x="4584700" y="1605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135005</xdr:rowOff>
    </xdr:from>
    <xdr:ext cx="599010" cy="259045"/>
    <xdr:sp macro="" textlink="">
      <xdr:nvSpPr>
        <xdr:cNvPr id="258" name="扶助費該当値テキスト"/>
        <xdr:cNvSpPr txBox="1"/>
      </xdr:nvSpPr>
      <xdr:spPr>
        <a:xfrm>
          <a:off x="4686300" y="15908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131,671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26619</xdr:rowOff>
    </xdr:from>
    <xdr:to>
      <xdr:col>5</xdr:col>
      <xdr:colOff>409575</xdr:colOff>
      <xdr:row>94</xdr:row>
      <xdr:rowOff>128219</xdr:rowOff>
    </xdr:to>
    <xdr:sp macro="" textlink="">
      <xdr:nvSpPr>
        <xdr:cNvPr id="259" name="円/楕円 258"/>
        <xdr:cNvSpPr/>
      </xdr:nvSpPr>
      <xdr:spPr>
        <a:xfrm>
          <a:off x="3746500" y="1614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144746</xdr:rowOff>
    </xdr:from>
    <xdr:ext cx="599010" cy="259045"/>
    <xdr:sp macro="" textlink="">
      <xdr:nvSpPr>
        <xdr:cNvPr id="260" name="テキスト ボックス 259"/>
        <xdr:cNvSpPr txBox="1"/>
      </xdr:nvSpPr>
      <xdr:spPr>
        <a:xfrm>
          <a:off x="3497794" y="1591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124,904</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162776</xdr:rowOff>
    </xdr:from>
    <xdr:to>
      <xdr:col>4</xdr:col>
      <xdr:colOff>206375</xdr:colOff>
      <xdr:row>95</xdr:row>
      <xdr:rowOff>92926</xdr:rowOff>
    </xdr:to>
    <xdr:sp macro="" textlink="">
      <xdr:nvSpPr>
        <xdr:cNvPr id="261" name="円/楕円 260"/>
        <xdr:cNvSpPr/>
      </xdr:nvSpPr>
      <xdr:spPr>
        <a:xfrm>
          <a:off x="2857500" y="1627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109453</xdr:rowOff>
    </xdr:from>
    <xdr:ext cx="599010" cy="259045"/>
    <xdr:sp macro="" textlink="">
      <xdr:nvSpPr>
        <xdr:cNvPr id="262" name="テキスト ボックス 261"/>
        <xdr:cNvSpPr txBox="1"/>
      </xdr:nvSpPr>
      <xdr:spPr>
        <a:xfrm>
          <a:off x="2608794" y="16054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114,183</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163297</xdr:rowOff>
    </xdr:from>
    <xdr:to>
      <xdr:col>3</xdr:col>
      <xdr:colOff>3175</xdr:colOff>
      <xdr:row>95</xdr:row>
      <xdr:rowOff>93447</xdr:rowOff>
    </xdr:to>
    <xdr:sp macro="" textlink="">
      <xdr:nvSpPr>
        <xdr:cNvPr id="263" name="円/楕円 262"/>
        <xdr:cNvSpPr/>
      </xdr:nvSpPr>
      <xdr:spPr>
        <a:xfrm>
          <a:off x="1968500" y="1627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109974</xdr:rowOff>
    </xdr:from>
    <xdr:ext cx="599010" cy="259045"/>
    <xdr:sp macro="" textlink="">
      <xdr:nvSpPr>
        <xdr:cNvPr id="264" name="テキスト ボックス 263"/>
        <xdr:cNvSpPr txBox="1"/>
      </xdr:nvSpPr>
      <xdr:spPr>
        <a:xfrm>
          <a:off x="1719794" y="1605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114,142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135089</xdr:rowOff>
    </xdr:from>
    <xdr:to>
      <xdr:col>1</xdr:col>
      <xdr:colOff>485775</xdr:colOff>
      <xdr:row>96</xdr:row>
      <xdr:rowOff>65239</xdr:rowOff>
    </xdr:to>
    <xdr:sp macro="" textlink="">
      <xdr:nvSpPr>
        <xdr:cNvPr id="265" name="円/楕円 264"/>
        <xdr:cNvSpPr/>
      </xdr:nvSpPr>
      <xdr:spPr>
        <a:xfrm>
          <a:off x="1079500" y="1642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81766</xdr:rowOff>
    </xdr:from>
    <xdr:ext cx="599010" cy="259045"/>
    <xdr:sp macro="" textlink="">
      <xdr:nvSpPr>
        <xdr:cNvPr id="266" name="テキスト ボックス 265"/>
        <xdr:cNvSpPr txBox="1"/>
      </xdr:nvSpPr>
      <xdr:spPr>
        <a:xfrm>
          <a:off x="830794" y="16198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42497</xdr:rowOff>
    </xdr:from>
    <xdr:to>
      <xdr:col>15</xdr:col>
      <xdr:colOff>180975</xdr:colOff>
      <xdr:row>35</xdr:row>
      <xdr:rowOff>11217</xdr:rowOff>
    </xdr:to>
    <xdr:cxnSp macro="">
      <xdr:nvCxnSpPr>
        <xdr:cNvPr id="299" name="直線コネクタ 298"/>
        <xdr:cNvCxnSpPr/>
      </xdr:nvCxnSpPr>
      <xdr:spPr>
        <a:xfrm flipV="1">
          <a:off x="9639300" y="5871797"/>
          <a:ext cx="838200" cy="14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145480</xdr:rowOff>
    </xdr:from>
    <xdr:ext cx="534377" cy="259045"/>
    <xdr:sp macro="" textlink="">
      <xdr:nvSpPr>
        <xdr:cNvPr id="300" name="補助費等平均値テキスト"/>
        <xdr:cNvSpPr txBox="1"/>
      </xdr:nvSpPr>
      <xdr:spPr>
        <a:xfrm>
          <a:off x="10528300" y="614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11217</xdr:rowOff>
    </xdr:from>
    <xdr:to>
      <xdr:col>14</xdr:col>
      <xdr:colOff>28575</xdr:colOff>
      <xdr:row>36</xdr:row>
      <xdr:rowOff>52299</xdr:rowOff>
    </xdr:to>
    <xdr:cxnSp macro="">
      <xdr:nvCxnSpPr>
        <xdr:cNvPr id="302" name="直線コネクタ 301"/>
        <xdr:cNvCxnSpPr/>
      </xdr:nvCxnSpPr>
      <xdr:spPr>
        <a:xfrm flipV="1">
          <a:off x="8750300" y="6011967"/>
          <a:ext cx="889000" cy="21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126525</xdr:rowOff>
    </xdr:from>
    <xdr:ext cx="534377" cy="259045"/>
    <xdr:sp macro="" textlink="">
      <xdr:nvSpPr>
        <xdr:cNvPr id="304" name="テキスト ボックス 303"/>
        <xdr:cNvSpPr txBox="1"/>
      </xdr:nvSpPr>
      <xdr:spPr>
        <a:xfrm>
          <a:off x="9372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52299</xdr:rowOff>
    </xdr:from>
    <xdr:to>
      <xdr:col>12</xdr:col>
      <xdr:colOff>511175</xdr:colOff>
      <xdr:row>36</xdr:row>
      <xdr:rowOff>106667</xdr:rowOff>
    </xdr:to>
    <xdr:cxnSp macro="">
      <xdr:nvCxnSpPr>
        <xdr:cNvPr id="305" name="直線コネクタ 304"/>
        <xdr:cNvCxnSpPr/>
      </xdr:nvCxnSpPr>
      <xdr:spPr>
        <a:xfrm flipV="1">
          <a:off x="7861300" y="6224499"/>
          <a:ext cx="889000" cy="5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150356</xdr:rowOff>
    </xdr:from>
    <xdr:ext cx="534377" cy="259045"/>
    <xdr:sp macro="" textlink="">
      <xdr:nvSpPr>
        <xdr:cNvPr id="307" name="テキスト ボックス 306"/>
        <xdr:cNvSpPr txBox="1"/>
      </xdr:nvSpPr>
      <xdr:spPr>
        <a:xfrm>
          <a:off x="8483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28543</xdr:rowOff>
    </xdr:from>
    <xdr:to>
      <xdr:col>11</xdr:col>
      <xdr:colOff>307975</xdr:colOff>
      <xdr:row>36</xdr:row>
      <xdr:rowOff>106667</xdr:rowOff>
    </xdr:to>
    <xdr:cxnSp macro="">
      <xdr:nvCxnSpPr>
        <xdr:cNvPr id="308" name="直線コネクタ 307"/>
        <xdr:cNvCxnSpPr/>
      </xdr:nvCxnSpPr>
      <xdr:spPr>
        <a:xfrm>
          <a:off x="6972300" y="6200743"/>
          <a:ext cx="889000" cy="7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157424</xdr:rowOff>
    </xdr:from>
    <xdr:ext cx="534377" cy="259045"/>
    <xdr:sp macro="" textlink="">
      <xdr:nvSpPr>
        <xdr:cNvPr id="310" name="テキスト ボックス 309"/>
        <xdr:cNvSpPr txBox="1"/>
      </xdr:nvSpPr>
      <xdr:spPr>
        <a:xfrm>
          <a:off x="7594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12996</xdr:rowOff>
    </xdr:from>
    <xdr:ext cx="534377" cy="259045"/>
    <xdr:sp macro="" textlink="">
      <xdr:nvSpPr>
        <xdr:cNvPr id="312" name="テキスト ボックス 311"/>
        <xdr:cNvSpPr txBox="1"/>
      </xdr:nvSpPr>
      <xdr:spPr>
        <a:xfrm>
          <a:off x="6705111" y="63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163147</xdr:rowOff>
    </xdr:from>
    <xdr:to>
      <xdr:col>15</xdr:col>
      <xdr:colOff>231775</xdr:colOff>
      <xdr:row>34</xdr:row>
      <xdr:rowOff>93297</xdr:rowOff>
    </xdr:to>
    <xdr:sp macro="" textlink="">
      <xdr:nvSpPr>
        <xdr:cNvPr id="318" name="円/楕円 317"/>
        <xdr:cNvSpPr/>
      </xdr:nvSpPr>
      <xdr:spPr>
        <a:xfrm>
          <a:off x="10426700" y="58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14574</xdr:rowOff>
    </xdr:from>
    <xdr:ext cx="599010" cy="259045"/>
    <xdr:sp macro="" textlink="">
      <xdr:nvSpPr>
        <xdr:cNvPr id="319" name="補助費等該当値テキスト"/>
        <xdr:cNvSpPr txBox="1"/>
      </xdr:nvSpPr>
      <xdr:spPr>
        <a:xfrm>
          <a:off x="10528300" y="567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100,205</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131867</xdr:rowOff>
    </xdr:from>
    <xdr:to>
      <xdr:col>14</xdr:col>
      <xdr:colOff>79375</xdr:colOff>
      <xdr:row>35</xdr:row>
      <xdr:rowOff>62017</xdr:rowOff>
    </xdr:to>
    <xdr:sp macro="" textlink="">
      <xdr:nvSpPr>
        <xdr:cNvPr id="320" name="円/楕円 319"/>
        <xdr:cNvSpPr/>
      </xdr:nvSpPr>
      <xdr:spPr>
        <a:xfrm>
          <a:off x="9588500" y="596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78544</xdr:rowOff>
    </xdr:from>
    <xdr:ext cx="534377" cy="259045"/>
    <xdr:sp macro="" textlink="">
      <xdr:nvSpPr>
        <xdr:cNvPr id="321" name="テキスト ボックス 320"/>
        <xdr:cNvSpPr txBox="1"/>
      </xdr:nvSpPr>
      <xdr:spPr>
        <a:xfrm>
          <a:off x="9372111" y="573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85,489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1499</xdr:rowOff>
    </xdr:from>
    <xdr:to>
      <xdr:col>12</xdr:col>
      <xdr:colOff>561975</xdr:colOff>
      <xdr:row>36</xdr:row>
      <xdr:rowOff>103099</xdr:rowOff>
    </xdr:to>
    <xdr:sp macro="" textlink="">
      <xdr:nvSpPr>
        <xdr:cNvPr id="322" name="円/楕円 321"/>
        <xdr:cNvSpPr/>
      </xdr:nvSpPr>
      <xdr:spPr>
        <a:xfrm>
          <a:off x="8699500" y="617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119626</xdr:rowOff>
    </xdr:from>
    <xdr:ext cx="534377" cy="259045"/>
    <xdr:sp macro="" textlink="">
      <xdr:nvSpPr>
        <xdr:cNvPr id="323" name="テキスト ボックス 322"/>
        <xdr:cNvSpPr txBox="1"/>
      </xdr:nvSpPr>
      <xdr:spPr>
        <a:xfrm>
          <a:off x="8483111" y="594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63,176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55867</xdr:rowOff>
    </xdr:from>
    <xdr:to>
      <xdr:col>11</xdr:col>
      <xdr:colOff>358775</xdr:colOff>
      <xdr:row>36</xdr:row>
      <xdr:rowOff>157467</xdr:rowOff>
    </xdr:to>
    <xdr:sp macro="" textlink="">
      <xdr:nvSpPr>
        <xdr:cNvPr id="324" name="円/楕円 323"/>
        <xdr:cNvSpPr/>
      </xdr:nvSpPr>
      <xdr:spPr>
        <a:xfrm>
          <a:off x="7810500" y="622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2544</xdr:rowOff>
    </xdr:from>
    <xdr:ext cx="534377" cy="259045"/>
    <xdr:sp macro="" textlink="">
      <xdr:nvSpPr>
        <xdr:cNvPr id="325" name="テキスト ボックス 324"/>
        <xdr:cNvSpPr txBox="1"/>
      </xdr:nvSpPr>
      <xdr:spPr>
        <a:xfrm>
          <a:off x="7594111" y="600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57,468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149193</xdr:rowOff>
    </xdr:from>
    <xdr:to>
      <xdr:col>10</xdr:col>
      <xdr:colOff>155575</xdr:colOff>
      <xdr:row>36</xdr:row>
      <xdr:rowOff>79343</xdr:rowOff>
    </xdr:to>
    <xdr:sp macro="" textlink="">
      <xdr:nvSpPr>
        <xdr:cNvPr id="326" name="円/楕円 325"/>
        <xdr:cNvSpPr/>
      </xdr:nvSpPr>
      <xdr:spPr>
        <a:xfrm>
          <a:off x="6921500" y="614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95870</xdr:rowOff>
    </xdr:from>
    <xdr:ext cx="534377" cy="259045"/>
    <xdr:sp macro="" textlink="">
      <xdr:nvSpPr>
        <xdr:cNvPr id="327" name="テキスト ボックス 326"/>
        <xdr:cNvSpPr txBox="1"/>
      </xdr:nvSpPr>
      <xdr:spPr>
        <a:xfrm>
          <a:off x="6705111" y="592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20455</xdr:rowOff>
    </xdr:from>
    <xdr:to>
      <xdr:col>15</xdr:col>
      <xdr:colOff>180975</xdr:colOff>
      <xdr:row>58</xdr:row>
      <xdr:rowOff>71506</xdr:rowOff>
    </xdr:to>
    <xdr:cxnSp macro="">
      <xdr:nvCxnSpPr>
        <xdr:cNvPr id="354" name="直線コネクタ 353"/>
        <xdr:cNvCxnSpPr/>
      </xdr:nvCxnSpPr>
      <xdr:spPr>
        <a:xfrm flipV="1">
          <a:off x="9639300" y="9964555"/>
          <a:ext cx="838200" cy="5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160633</xdr:rowOff>
    </xdr:from>
    <xdr:ext cx="534377" cy="259045"/>
    <xdr:sp macro="" textlink="">
      <xdr:nvSpPr>
        <xdr:cNvPr id="355" name="普通建設事業費平均値テキスト"/>
        <xdr:cNvSpPr txBox="1"/>
      </xdr:nvSpPr>
      <xdr:spPr>
        <a:xfrm>
          <a:off x="10528300" y="9933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71506</xdr:rowOff>
    </xdr:from>
    <xdr:to>
      <xdr:col>14</xdr:col>
      <xdr:colOff>28575</xdr:colOff>
      <xdr:row>58</xdr:row>
      <xdr:rowOff>107506</xdr:rowOff>
    </xdr:to>
    <xdr:cxnSp macro="">
      <xdr:nvCxnSpPr>
        <xdr:cNvPr id="357" name="直線コネクタ 356"/>
        <xdr:cNvCxnSpPr/>
      </xdr:nvCxnSpPr>
      <xdr:spPr>
        <a:xfrm flipV="1">
          <a:off x="8750300" y="10015606"/>
          <a:ext cx="889000" cy="3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83738</xdr:rowOff>
    </xdr:from>
    <xdr:to>
      <xdr:col>12</xdr:col>
      <xdr:colOff>511175</xdr:colOff>
      <xdr:row>58</xdr:row>
      <xdr:rowOff>107506</xdr:rowOff>
    </xdr:to>
    <xdr:cxnSp macro="">
      <xdr:nvCxnSpPr>
        <xdr:cNvPr id="360" name="直線コネクタ 359"/>
        <xdr:cNvCxnSpPr/>
      </xdr:nvCxnSpPr>
      <xdr:spPr>
        <a:xfrm>
          <a:off x="7861300" y="10027838"/>
          <a:ext cx="889000" cy="2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123852</xdr:rowOff>
    </xdr:from>
    <xdr:ext cx="534377" cy="259045"/>
    <xdr:sp macro="" textlink="">
      <xdr:nvSpPr>
        <xdr:cNvPr id="362" name="テキスト ボックス 361"/>
        <xdr:cNvSpPr txBox="1"/>
      </xdr:nvSpPr>
      <xdr:spPr>
        <a:xfrm>
          <a:off x="8483111" y="97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83738</xdr:rowOff>
    </xdr:from>
    <xdr:to>
      <xdr:col>11</xdr:col>
      <xdr:colOff>307975</xdr:colOff>
      <xdr:row>58</xdr:row>
      <xdr:rowOff>92073</xdr:rowOff>
    </xdr:to>
    <xdr:cxnSp macro="">
      <xdr:nvCxnSpPr>
        <xdr:cNvPr id="363" name="直線コネクタ 362"/>
        <xdr:cNvCxnSpPr/>
      </xdr:nvCxnSpPr>
      <xdr:spPr>
        <a:xfrm flipV="1">
          <a:off x="6972300" y="10027838"/>
          <a:ext cx="889000" cy="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5" name="テキスト ボックス 364"/>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145578</xdr:rowOff>
    </xdr:from>
    <xdr:ext cx="534377" cy="259045"/>
    <xdr:sp macro="" textlink="">
      <xdr:nvSpPr>
        <xdr:cNvPr id="367" name="テキスト ボックス 366"/>
        <xdr:cNvSpPr txBox="1"/>
      </xdr:nvSpPr>
      <xdr:spPr>
        <a:xfrm>
          <a:off x="6705111" y="97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141105</xdr:rowOff>
    </xdr:from>
    <xdr:to>
      <xdr:col>15</xdr:col>
      <xdr:colOff>231775</xdr:colOff>
      <xdr:row>58</xdr:row>
      <xdr:rowOff>71255</xdr:rowOff>
    </xdr:to>
    <xdr:sp macro="" textlink="">
      <xdr:nvSpPr>
        <xdr:cNvPr id="373" name="円/楕円 372"/>
        <xdr:cNvSpPr/>
      </xdr:nvSpPr>
      <xdr:spPr>
        <a:xfrm>
          <a:off x="10426700" y="99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100482</xdr:rowOff>
    </xdr:from>
    <xdr:ext cx="599010" cy="259045"/>
    <xdr:sp macro="" textlink="">
      <xdr:nvSpPr>
        <xdr:cNvPr id="374" name="普通建設事業費該当値テキスト"/>
        <xdr:cNvSpPr txBox="1"/>
      </xdr:nvSpPr>
      <xdr:spPr>
        <a:xfrm>
          <a:off x="10528300" y="970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130,408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20706</xdr:rowOff>
    </xdr:from>
    <xdr:to>
      <xdr:col>14</xdr:col>
      <xdr:colOff>79375</xdr:colOff>
      <xdr:row>58</xdr:row>
      <xdr:rowOff>122306</xdr:rowOff>
    </xdr:to>
    <xdr:sp macro="" textlink="">
      <xdr:nvSpPr>
        <xdr:cNvPr id="375" name="円/楕円 374"/>
        <xdr:cNvSpPr/>
      </xdr:nvSpPr>
      <xdr:spPr>
        <a:xfrm>
          <a:off x="9588500" y="996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113433</xdr:rowOff>
    </xdr:from>
    <xdr:ext cx="534377" cy="259045"/>
    <xdr:sp macro="" textlink="">
      <xdr:nvSpPr>
        <xdr:cNvPr id="376" name="テキスト ボックス 375"/>
        <xdr:cNvSpPr txBox="1"/>
      </xdr:nvSpPr>
      <xdr:spPr>
        <a:xfrm>
          <a:off x="9372111" y="1005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74,577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56706</xdr:rowOff>
    </xdr:from>
    <xdr:to>
      <xdr:col>12</xdr:col>
      <xdr:colOff>561975</xdr:colOff>
      <xdr:row>58</xdr:row>
      <xdr:rowOff>158306</xdr:rowOff>
    </xdr:to>
    <xdr:sp macro="" textlink="">
      <xdr:nvSpPr>
        <xdr:cNvPr id="377" name="円/楕円 376"/>
        <xdr:cNvSpPr/>
      </xdr:nvSpPr>
      <xdr:spPr>
        <a:xfrm>
          <a:off x="8699500" y="1000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149433</xdr:rowOff>
    </xdr:from>
    <xdr:ext cx="534377" cy="259045"/>
    <xdr:sp macro="" textlink="">
      <xdr:nvSpPr>
        <xdr:cNvPr id="378" name="テキスト ボックス 377"/>
        <xdr:cNvSpPr txBox="1"/>
      </xdr:nvSpPr>
      <xdr:spPr>
        <a:xfrm>
          <a:off x="8483111" y="1009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35,208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32938</xdr:rowOff>
    </xdr:from>
    <xdr:to>
      <xdr:col>11</xdr:col>
      <xdr:colOff>358775</xdr:colOff>
      <xdr:row>58</xdr:row>
      <xdr:rowOff>134538</xdr:rowOff>
    </xdr:to>
    <xdr:sp macro="" textlink="">
      <xdr:nvSpPr>
        <xdr:cNvPr id="379" name="円/楕円 378"/>
        <xdr:cNvSpPr/>
      </xdr:nvSpPr>
      <xdr:spPr>
        <a:xfrm>
          <a:off x="7810500" y="997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125665</xdr:rowOff>
    </xdr:from>
    <xdr:ext cx="534377" cy="259045"/>
    <xdr:sp macro="" textlink="">
      <xdr:nvSpPr>
        <xdr:cNvPr id="380" name="テキスト ボックス 379"/>
        <xdr:cNvSpPr txBox="1"/>
      </xdr:nvSpPr>
      <xdr:spPr>
        <a:xfrm>
          <a:off x="7594111" y="1006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61,201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41273</xdr:rowOff>
    </xdr:from>
    <xdr:to>
      <xdr:col>10</xdr:col>
      <xdr:colOff>155575</xdr:colOff>
      <xdr:row>58</xdr:row>
      <xdr:rowOff>142873</xdr:rowOff>
    </xdr:to>
    <xdr:sp macro="" textlink="">
      <xdr:nvSpPr>
        <xdr:cNvPr id="381" name="円/楕円 380"/>
        <xdr:cNvSpPr/>
      </xdr:nvSpPr>
      <xdr:spPr>
        <a:xfrm>
          <a:off x="6921500" y="998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134000</xdr:rowOff>
    </xdr:from>
    <xdr:ext cx="534377" cy="259045"/>
    <xdr:sp macro="" textlink="">
      <xdr:nvSpPr>
        <xdr:cNvPr id="382" name="テキスト ボックス 381"/>
        <xdr:cNvSpPr txBox="1"/>
      </xdr:nvSpPr>
      <xdr:spPr>
        <a:xfrm>
          <a:off x="6705111" y="1007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52,085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97600</xdr:rowOff>
    </xdr:from>
    <xdr:to>
      <xdr:col>15</xdr:col>
      <xdr:colOff>180975</xdr:colOff>
      <xdr:row>78</xdr:row>
      <xdr:rowOff>146624</xdr:rowOff>
    </xdr:to>
    <xdr:cxnSp macro="">
      <xdr:nvCxnSpPr>
        <xdr:cNvPr id="411" name="直線コネクタ 410"/>
        <xdr:cNvCxnSpPr/>
      </xdr:nvCxnSpPr>
      <xdr:spPr>
        <a:xfrm flipV="1">
          <a:off x="9639300" y="13470700"/>
          <a:ext cx="838200" cy="4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92191</xdr:rowOff>
    </xdr:from>
    <xdr:ext cx="534377" cy="259045"/>
    <xdr:sp macro="" textlink="">
      <xdr:nvSpPr>
        <xdr:cNvPr id="412" name="普通建設事業費 （ うち新規整備　）平均値テキスト"/>
        <xdr:cNvSpPr txBox="1"/>
      </xdr:nvSpPr>
      <xdr:spPr>
        <a:xfrm>
          <a:off x="10528300" y="1346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20147</xdr:rowOff>
    </xdr:from>
    <xdr:ext cx="534377" cy="259045"/>
    <xdr:sp macro="" textlink="">
      <xdr:nvSpPr>
        <xdr:cNvPr id="415" name="テキスト ボックス 414"/>
        <xdr:cNvSpPr txBox="1"/>
      </xdr:nvSpPr>
      <xdr:spPr>
        <a:xfrm>
          <a:off x="9372111" y="1356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46800</xdr:rowOff>
    </xdr:from>
    <xdr:to>
      <xdr:col>15</xdr:col>
      <xdr:colOff>231775</xdr:colOff>
      <xdr:row>78</xdr:row>
      <xdr:rowOff>148400</xdr:rowOff>
    </xdr:to>
    <xdr:sp macro="" textlink="">
      <xdr:nvSpPr>
        <xdr:cNvPr id="421" name="円/楕円 420"/>
        <xdr:cNvSpPr/>
      </xdr:nvSpPr>
      <xdr:spPr>
        <a:xfrm>
          <a:off x="10426700" y="134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6177</xdr:rowOff>
    </xdr:from>
    <xdr:ext cx="534377" cy="259045"/>
    <xdr:sp macro="" textlink="">
      <xdr:nvSpPr>
        <xdr:cNvPr id="422" name="普通建設事業費 （ うち新規整備　）該当値テキスト"/>
        <xdr:cNvSpPr txBox="1"/>
      </xdr:nvSpPr>
      <xdr:spPr>
        <a:xfrm>
          <a:off x="10528300" y="1320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93,149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95824</xdr:rowOff>
    </xdr:from>
    <xdr:to>
      <xdr:col>14</xdr:col>
      <xdr:colOff>79375</xdr:colOff>
      <xdr:row>79</xdr:row>
      <xdr:rowOff>25974</xdr:rowOff>
    </xdr:to>
    <xdr:sp macro="" textlink="">
      <xdr:nvSpPr>
        <xdr:cNvPr id="423" name="円/楕円 422"/>
        <xdr:cNvSpPr/>
      </xdr:nvSpPr>
      <xdr:spPr>
        <a:xfrm>
          <a:off x="9588500" y="134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42501</xdr:rowOff>
    </xdr:from>
    <xdr:ext cx="534377" cy="259045"/>
    <xdr:sp macro="" textlink="">
      <xdr:nvSpPr>
        <xdr:cNvPr id="424" name="テキスト ボックス 423"/>
        <xdr:cNvSpPr txBox="1"/>
      </xdr:nvSpPr>
      <xdr:spPr>
        <a:xfrm>
          <a:off x="9372111" y="1324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130883</xdr:rowOff>
    </xdr:from>
    <xdr:to>
      <xdr:col>15</xdr:col>
      <xdr:colOff>180975</xdr:colOff>
      <xdr:row>99</xdr:row>
      <xdr:rowOff>22253</xdr:rowOff>
    </xdr:to>
    <xdr:cxnSp macro="">
      <xdr:nvCxnSpPr>
        <xdr:cNvPr id="453" name="直線コネクタ 452"/>
        <xdr:cNvCxnSpPr/>
      </xdr:nvCxnSpPr>
      <xdr:spPr>
        <a:xfrm flipV="1">
          <a:off x="9639300" y="16932983"/>
          <a:ext cx="838200" cy="6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118811</xdr:rowOff>
    </xdr:from>
    <xdr:ext cx="534377" cy="259045"/>
    <xdr:sp macro="" textlink="">
      <xdr:nvSpPr>
        <xdr:cNvPr id="454" name="普通建設事業費 （ うち更新整備　）平均値テキスト"/>
        <xdr:cNvSpPr txBox="1"/>
      </xdr:nvSpPr>
      <xdr:spPr>
        <a:xfrm>
          <a:off x="10528300" y="16578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7452</xdr:rowOff>
    </xdr:from>
    <xdr:ext cx="534377" cy="259045"/>
    <xdr:sp macro="" textlink="">
      <xdr:nvSpPr>
        <xdr:cNvPr id="457" name="テキスト ボックス 456"/>
        <xdr:cNvSpPr txBox="1"/>
      </xdr:nvSpPr>
      <xdr:spPr>
        <a:xfrm>
          <a:off x="9372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80083</xdr:rowOff>
    </xdr:from>
    <xdr:to>
      <xdr:col>15</xdr:col>
      <xdr:colOff>231775</xdr:colOff>
      <xdr:row>99</xdr:row>
      <xdr:rowOff>10233</xdr:rowOff>
    </xdr:to>
    <xdr:sp macro="" textlink="">
      <xdr:nvSpPr>
        <xdr:cNvPr id="463" name="円/楕円 462"/>
        <xdr:cNvSpPr/>
      </xdr:nvSpPr>
      <xdr:spPr>
        <a:xfrm>
          <a:off x="10426700" y="1688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166460</xdr:rowOff>
    </xdr:from>
    <xdr:ext cx="534377" cy="259045"/>
    <xdr:sp macro="" textlink="">
      <xdr:nvSpPr>
        <xdr:cNvPr id="464" name="普通建設事業費 （ うち更新整備　）該当値テキスト"/>
        <xdr:cNvSpPr txBox="1"/>
      </xdr:nvSpPr>
      <xdr:spPr>
        <a:xfrm>
          <a:off x="10528300" y="167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11,157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142903</xdr:rowOff>
    </xdr:from>
    <xdr:to>
      <xdr:col>14</xdr:col>
      <xdr:colOff>79375</xdr:colOff>
      <xdr:row>99</xdr:row>
      <xdr:rowOff>73053</xdr:rowOff>
    </xdr:to>
    <xdr:sp macro="" textlink="">
      <xdr:nvSpPr>
        <xdr:cNvPr id="465" name="円/楕円 464"/>
        <xdr:cNvSpPr/>
      </xdr:nvSpPr>
      <xdr:spPr>
        <a:xfrm>
          <a:off x="9588500" y="169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64180</xdr:rowOff>
    </xdr:from>
    <xdr:ext cx="469744" cy="259045"/>
    <xdr:sp macro="" textlink="">
      <xdr:nvSpPr>
        <xdr:cNvPr id="466" name="テキスト ボックス 465"/>
        <xdr:cNvSpPr txBox="1"/>
      </xdr:nvSpPr>
      <xdr:spPr>
        <a:xfrm>
          <a:off x="9404427" y="1703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101858</xdr:rowOff>
    </xdr:from>
    <xdr:to>
      <xdr:col>23</xdr:col>
      <xdr:colOff>517525</xdr:colOff>
      <xdr:row>38</xdr:row>
      <xdr:rowOff>56275</xdr:rowOff>
    </xdr:to>
    <xdr:cxnSp macro="">
      <xdr:nvCxnSpPr>
        <xdr:cNvPr id="493" name="直線コネクタ 492"/>
        <xdr:cNvCxnSpPr/>
      </xdr:nvCxnSpPr>
      <xdr:spPr>
        <a:xfrm flipV="1">
          <a:off x="15481300" y="6445508"/>
          <a:ext cx="838200" cy="12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44618</xdr:rowOff>
    </xdr:from>
    <xdr:ext cx="469744" cy="259045"/>
    <xdr:sp macro="" textlink="">
      <xdr:nvSpPr>
        <xdr:cNvPr id="494" name="災害復旧事業費平均値テキスト"/>
        <xdr:cNvSpPr txBox="1"/>
      </xdr:nvSpPr>
      <xdr:spPr>
        <a:xfrm>
          <a:off x="16370300" y="6559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56275</xdr:rowOff>
    </xdr:from>
    <xdr:to>
      <xdr:col>22</xdr:col>
      <xdr:colOff>365125</xdr:colOff>
      <xdr:row>38</xdr:row>
      <xdr:rowOff>134241</xdr:rowOff>
    </xdr:to>
    <xdr:cxnSp macro="">
      <xdr:nvCxnSpPr>
        <xdr:cNvPr id="496" name="直線コネクタ 495"/>
        <xdr:cNvCxnSpPr/>
      </xdr:nvCxnSpPr>
      <xdr:spPr>
        <a:xfrm flipV="1">
          <a:off x="14592300" y="6571375"/>
          <a:ext cx="889000" cy="7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144543</xdr:rowOff>
    </xdr:from>
    <xdr:ext cx="469744" cy="259045"/>
    <xdr:sp macro="" textlink="">
      <xdr:nvSpPr>
        <xdr:cNvPr id="498" name="テキスト ボックス 497"/>
        <xdr:cNvSpPr txBox="1"/>
      </xdr:nvSpPr>
      <xdr:spPr>
        <a:xfrm>
          <a:off x="15246427" y="665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134241</xdr:rowOff>
    </xdr:from>
    <xdr:to>
      <xdr:col>21</xdr:col>
      <xdr:colOff>161925</xdr:colOff>
      <xdr:row>38</xdr:row>
      <xdr:rowOff>136802</xdr:rowOff>
    </xdr:to>
    <xdr:cxnSp macro="">
      <xdr:nvCxnSpPr>
        <xdr:cNvPr id="499" name="直線コネクタ 498"/>
        <xdr:cNvCxnSpPr/>
      </xdr:nvCxnSpPr>
      <xdr:spPr>
        <a:xfrm flipV="1">
          <a:off x="13703300" y="6649341"/>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116689</xdr:rowOff>
    </xdr:from>
    <xdr:to>
      <xdr:col>19</xdr:col>
      <xdr:colOff>644525</xdr:colOff>
      <xdr:row>38</xdr:row>
      <xdr:rowOff>136802</xdr:rowOff>
    </xdr:to>
    <xdr:cxnSp macro="">
      <xdr:nvCxnSpPr>
        <xdr:cNvPr id="502" name="直線コネクタ 501"/>
        <xdr:cNvCxnSpPr/>
      </xdr:nvCxnSpPr>
      <xdr:spPr>
        <a:xfrm>
          <a:off x="12814300" y="6631789"/>
          <a:ext cx="889000" cy="2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51058</xdr:rowOff>
    </xdr:from>
    <xdr:to>
      <xdr:col>23</xdr:col>
      <xdr:colOff>568325</xdr:colOff>
      <xdr:row>37</xdr:row>
      <xdr:rowOff>152658</xdr:rowOff>
    </xdr:to>
    <xdr:sp macro="" textlink="">
      <xdr:nvSpPr>
        <xdr:cNvPr id="512" name="円/楕円 511"/>
        <xdr:cNvSpPr/>
      </xdr:nvSpPr>
      <xdr:spPr>
        <a:xfrm>
          <a:off x="16268700" y="63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73935</xdr:rowOff>
    </xdr:from>
    <xdr:ext cx="534377" cy="259045"/>
    <xdr:sp macro="" textlink="">
      <xdr:nvSpPr>
        <xdr:cNvPr id="513" name="災害復旧事業費該当値テキスト"/>
        <xdr:cNvSpPr txBox="1"/>
      </xdr:nvSpPr>
      <xdr:spPr>
        <a:xfrm>
          <a:off x="16370300" y="624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45,777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5475</xdr:rowOff>
    </xdr:from>
    <xdr:to>
      <xdr:col>22</xdr:col>
      <xdr:colOff>415925</xdr:colOff>
      <xdr:row>38</xdr:row>
      <xdr:rowOff>107075</xdr:rowOff>
    </xdr:to>
    <xdr:sp macro="" textlink="">
      <xdr:nvSpPr>
        <xdr:cNvPr id="514" name="円/楕円 513"/>
        <xdr:cNvSpPr/>
      </xdr:nvSpPr>
      <xdr:spPr>
        <a:xfrm>
          <a:off x="15430500" y="652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123602</xdr:rowOff>
    </xdr:from>
    <xdr:ext cx="534377" cy="259045"/>
    <xdr:sp macro="" textlink="">
      <xdr:nvSpPr>
        <xdr:cNvPr id="515" name="テキスト ボックス 514"/>
        <xdr:cNvSpPr txBox="1"/>
      </xdr:nvSpPr>
      <xdr:spPr>
        <a:xfrm>
          <a:off x="15214111" y="629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83441</xdr:rowOff>
    </xdr:from>
    <xdr:to>
      <xdr:col>21</xdr:col>
      <xdr:colOff>212725</xdr:colOff>
      <xdr:row>39</xdr:row>
      <xdr:rowOff>13591</xdr:rowOff>
    </xdr:to>
    <xdr:sp macro="" textlink="">
      <xdr:nvSpPr>
        <xdr:cNvPr id="516" name="円/楕円 515"/>
        <xdr:cNvSpPr/>
      </xdr:nvSpPr>
      <xdr:spPr>
        <a:xfrm>
          <a:off x="14541500" y="659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4718</xdr:rowOff>
    </xdr:from>
    <xdr:ext cx="469744" cy="259045"/>
    <xdr:sp macro="" textlink="">
      <xdr:nvSpPr>
        <xdr:cNvPr id="517" name="テキスト ボックス 516"/>
        <xdr:cNvSpPr txBox="1"/>
      </xdr:nvSpPr>
      <xdr:spPr>
        <a:xfrm>
          <a:off x="14357427" y="669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86002</xdr:rowOff>
    </xdr:from>
    <xdr:to>
      <xdr:col>20</xdr:col>
      <xdr:colOff>9525</xdr:colOff>
      <xdr:row>39</xdr:row>
      <xdr:rowOff>16152</xdr:rowOff>
    </xdr:to>
    <xdr:sp macro="" textlink="">
      <xdr:nvSpPr>
        <xdr:cNvPr id="518" name="円/楕円 517"/>
        <xdr:cNvSpPr/>
      </xdr:nvSpPr>
      <xdr:spPr>
        <a:xfrm>
          <a:off x="13652500" y="660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7279</xdr:rowOff>
    </xdr:from>
    <xdr:ext cx="378565" cy="259045"/>
    <xdr:sp macro="" textlink="">
      <xdr:nvSpPr>
        <xdr:cNvPr id="519" name="テキスト ボックス 518"/>
        <xdr:cNvSpPr txBox="1"/>
      </xdr:nvSpPr>
      <xdr:spPr>
        <a:xfrm>
          <a:off x="13514017" y="6693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65889</xdr:rowOff>
    </xdr:from>
    <xdr:to>
      <xdr:col>18</xdr:col>
      <xdr:colOff>492125</xdr:colOff>
      <xdr:row>38</xdr:row>
      <xdr:rowOff>167489</xdr:rowOff>
    </xdr:to>
    <xdr:sp macro="" textlink="">
      <xdr:nvSpPr>
        <xdr:cNvPr id="520" name="円/楕円 519"/>
        <xdr:cNvSpPr/>
      </xdr:nvSpPr>
      <xdr:spPr>
        <a:xfrm>
          <a:off x="12763500" y="65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158616</xdr:rowOff>
    </xdr:from>
    <xdr:ext cx="469744" cy="259045"/>
    <xdr:sp macro="" textlink="">
      <xdr:nvSpPr>
        <xdr:cNvPr id="521" name="テキスト ボックス 520"/>
        <xdr:cNvSpPr txBox="1"/>
      </xdr:nvSpPr>
      <xdr:spPr>
        <a:xfrm>
          <a:off x="12579427" y="66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120044</xdr:rowOff>
    </xdr:from>
    <xdr:to>
      <xdr:col>23</xdr:col>
      <xdr:colOff>517525</xdr:colOff>
      <xdr:row>77</xdr:row>
      <xdr:rowOff>132462</xdr:rowOff>
    </xdr:to>
    <xdr:cxnSp macro="">
      <xdr:nvCxnSpPr>
        <xdr:cNvPr id="605" name="直線コネクタ 604"/>
        <xdr:cNvCxnSpPr/>
      </xdr:nvCxnSpPr>
      <xdr:spPr>
        <a:xfrm flipV="1">
          <a:off x="15481300" y="13321694"/>
          <a:ext cx="838200" cy="1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90296</xdr:rowOff>
    </xdr:from>
    <xdr:ext cx="534377" cy="259045"/>
    <xdr:sp macro="" textlink="">
      <xdr:nvSpPr>
        <xdr:cNvPr id="606" name="公債費平均値テキスト"/>
        <xdr:cNvSpPr txBox="1"/>
      </xdr:nvSpPr>
      <xdr:spPr>
        <a:xfrm>
          <a:off x="16370300" y="1312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119656</xdr:rowOff>
    </xdr:from>
    <xdr:to>
      <xdr:col>22</xdr:col>
      <xdr:colOff>365125</xdr:colOff>
      <xdr:row>77</xdr:row>
      <xdr:rowOff>132462</xdr:rowOff>
    </xdr:to>
    <xdr:cxnSp macro="">
      <xdr:nvCxnSpPr>
        <xdr:cNvPr id="608" name="直線コネクタ 607"/>
        <xdr:cNvCxnSpPr/>
      </xdr:nvCxnSpPr>
      <xdr:spPr>
        <a:xfrm>
          <a:off x="14592300" y="13321306"/>
          <a:ext cx="889000" cy="1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24978</xdr:rowOff>
    </xdr:from>
    <xdr:ext cx="534377" cy="259045"/>
    <xdr:sp macro="" textlink="">
      <xdr:nvSpPr>
        <xdr:cNvPr id="610" name="テキスト ボックス 609"/>
        <xdr:cNvSpPr txBox="1"/>
      </xdr:nvSpPr>
      <xdr:spPr>
        <a:xfrm>
          <a:off x="15214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70422</xdr:rowOff>
    </xdr:from>
    <xdr:to>
      <xdr:col>21</xdr:col>
      <xdr:colOff>161925</xdr:colOff>
      <xdr:row>77</xdr:row>
      <xdr:rowOff>119656</xdr:rowOff>
    </xdr:to>
    <xdr:cxnSp macro="">
      <xdr:nvCxnSpPr>
        <xdr:cNvPr id="611" name="直線コネクタ 610"/>
        <xdr:cNvCxnSpPr/>
      </xdr:nvCxnSpPr>
      <xdr:spPr>
        <a:xfrm>
          <a:off x="13703300" y="13272072"/>
          <a:ext cx="889000" cy="4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168978</xdr:rowOff>
    </xdr:from>
    <xdr:ext cx="534377" cy="259045"/>
    <xdr:sp macro="" textlink="">
      <xdr:nvSpPr>
        <xdr:cNvPr id="613" name="テキスト ボックス 612"/>
        <xdr:cNvSpPr txBox="1"/>
      </xdr:nvSpPr>
      <xdr:spPr>
        <a:xfrm>
          <a:off x="14325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32434</xdr:rowOff>
    </xdr:from>
    <xdr:to>
      <xdr:col>19</xdr:col>
      <xdr:colOff>644525</xdr:colOff>
      <xdr:row>77</xdr:row>
      <xdr:rowOff>70422</xdr:rowOff>
    </xdr:to>
    <xdr:cxnSp macro="">
      <xdr:nvCxnSpPr>
        <xdr:cNvPr id="614" name="直線コネクタ 613"/>
        <xdr:cNvCxnSpPr/>
      </xdr:nvCxnSpPr>
      <xdr:spPr>
        <a:xfrm>
          <a:off x="12814300" y="13234084"/>
          <a:ext cx="889000" cy="3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168166</xdr:rowOff>
    </xdr:from>
    <xdr:ext cx="534377" cy="259045"/>
    <xdr:sp macro="" textlink="">
      <xdr:nvSpPr>
        <xdr:cNvPr id="616" name="テキスト ボックス 615"/>
        <xdr:cNvSpPr txBox="1"/>
      </xdr:nvSpPr>
      <xdr:spPr>
        <a:xfrm>
          <a:off x="13436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163766</xdr:rowOff>
    </xdr:from>
    <xdr:ext cx="534377" cy="259045"/>
    <xdr:sp macro="" textlink="">
      <xdr:nvSpPr>
        <xdr:cNvPr id="618" name="テキスト ボックス 617"/>
        <xdr:cNvSpPr txBox="1"/>
      </xdr:nvSpPr>
      <xdr:spPr>
        <a:xfrm>
          <a:off x="12547111" y="133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69244</xdr:rowOff>
    </xdr:from>
    <xdr:to>
      <xdr:col>23</xdr:col>
      <xdr:colOff>568325</xdr:colOff>
      <xdr:row>77</xdr:row>
      <xdr:rowOff>170844</xdr:rowOff>
    </xdr:to>
    <xdr:sp macro="" textlink="">
      <xdr:nvSpPr>
        <xdr:cNvPr id="624" name="円/楕円 623"/>
        <xdr:cNvSpPr/>
      </xdr:nvSpPr>
      <xdr:spPr>
        <a:xfrm>
          <a:off x="16268700" y="1327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47671</xdr:rowOff>
    </xdr:from>
    <xdr:ext cx="534377" cy="259045"/>
    <xdr:sp macro="" textlink="">
      <xdr:nvSpPr>
        <xdr:cNvPr id="625" name="公債費該当値テキスト"/>
        <xdr:cNvSpPr txBox="1"/>
      </xdr:nvSpPr>
      <xdr:spPr>
        <a:xfrm>
          <a:off x="16370300" y="1324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70,159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81662</xdr:rowOff>
    </xdr:from>
    <xdr:to>
      <xdr:col>22</xdr:col>
      <xdr:colOff>415925</xdr:colOff>
      <xdr:row>78</xdr:row>
      <xdr:rowOff>11812</xdr:rowOff>
    </xdr:to>
    <xdr:sp macro="" textlink="">
      <xdr:nvSpPr>
        <xdr:cNvPr id="626" name="円/楕円 625"/>
        <xdr:cNvSpPr/>
      </xdr:nvSpPr>
      <xdr:spPr>
        <a:xfrm>
          <a:off x="15430500" y="1328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2939</xdr:rowOff>
    </xdr:from>
    <xdr:ext cx="534377" cy="259045"/>
    <xdr:sp macro="" textlink="">
      <xdr:nvSpPr>
        <xdr:cNvPr id="627" name="テキスト ボックス 626"/>
        <xdr:cNvSpPr txBox="1"/>
      </xdr:nvSpPr>
      <xdr:spPr>
        <a:xfrm>
          <a:off x="15214111" y="1337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66,900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68856</xdr:rowOff>
    </xdr:from>
    <xdr:to>
      <xdr:col>21</xdr:col>
      <xdr:colOff>212725</xdr:colOff>
      <xdr:row>77</xdr:row>
      <xdr:rowOff>170456</xdr:rowOff>
    </xdr:to>
    <xdr:sp macro="" textlink="">
      <xdr:nvSpPr>
        <xdr:cNvPr id="628" name="円/楕円 627"/>
        <xdr:cNvSpPr/>
      </xdr:nvSpPr>
      <xdr:spPr>
        <a:xfrm>
          <a:off x="14541500" y="1327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15533</xdr:rowOff>
    </xdr:from>
    <xdr:ext cx="534377" cy="259045"/>
    <xdr:sp macro="" textlink="">
      <xdr:nvSpPr>
        <xdr:cNvPr id="629" name="テキスト ボックス 628"/>
        <xdr:cNvSpPr txBox="1"/>
      </xdr:nvSpPr>
      <xdr:spPr>
        <a:xfrm>
          <a:off x="14325111" y="1304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70,261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19622</xdr:rowOff>
    </xdr:from>
    <xdr:to>
      <xdr:col>20</xdr:col>
      <xdr:colOff>9525</xdr:colOff>
      <xdr:row>77</xdr:row>
      <xdr:rowOff>121222</xdr:rowOff>
    </xdr:to>
    <xdr:sp macro="" textlink="">
      <xdr:nvSpPr>
        <xdr:cNvPr id="630" name="円/楕円 629"/>
        <xdr:cNvSpPr/>
      </xdr:nvSpPr>
      <xdr:spPr>
        <a:xfrm>
          <a:off x="13652500" y="1322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137749</xdr:rowOff>
    </xdr:from>
    <xdr:ext cx="534377" cy="259045"/>
    <xdr:sp macro="" textlink="">
      <xdr:nvSpPr>
        <xdr:cNvPr id="631" name="テキスト ボックス 630"/>
        <xdr:cNvSpPr txBox="1"/>
      </xdr:nvSpPr>
      <xdr:spPr>
        <a:xfrm>
          <a:off x="13436111" y="1299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83,183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153084</xdr:rowOff>
    </xdr:from>
    <xdr:to>
      <xdr:col>18</xdr:col>
      <xdr:colOff>492125</xdr:colOff>
      <xdr:row>77</xdr:row>
      <xdr:rowOff>83234</xdr:rowOff>
    </xdr:to>
    <xdr:sp macro="" textlink="">
      <xdr:nvSpPr>
        <xdr:cNvPr id="632" name="円/楕円 631"/>
        <xdr:cNvSpPr/>
      </xdr:nvSpPr>
      <xdr:spPr>
        <a:xfrm>
          <a:off x="12763500" y="1318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99760</xdr:rowOff>
    </xdr:from>
    <xdr:ext cx="534377" cy="259045"/>
    <xdr:sp macro="" textlink="">
      <xdr:nvSpPr>
        <xdr:cNvPr id="633" name="テキスト ボックス 632"/>
        <xdr:cNvSpPr txBox="1"/>
      </xdr:nvSpPr>
      <xdr:spPr>
        <a:xfrm>
          <a:off x="12547111" y="1295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93,154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19498</xdr:rowOff>
    </xdr:from>
    <xdr:to>
      <xdr:col>23</xdr:col>
      <xdr:colOff>517525</xdr:colOff>
      <xdr:row>98</xdr:row>
      <xdr:rowOff>107979</xdr:rowOff>
    </xdr:to>
    <xdr:cxnSp macro="">
      <xdr:nvCxnSpPr>
        <xdr:cNvPr id="660" name="直線コネクタ 659"/>
        <xdr:cNvCxnSpPr/>
      </xdr:nvCxnSpPr>
      <xdr:spPr>
        <a:xfrm flipV="1">
          <a:off x="15481300" y="16821598"/>
          <a:ext cx="838200" cy="8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21223</xdr:rowOff>
    </xdr:from>
    <xdr:ext cx="534377" cy="259045"/>
    <xdr:sp macro="" textlink="">
      <xdr:nvSpPr>
        <xdr:cNvPr id="661" name="積立金平均値テキスト"/>
        <xdr:cNvSpPr txBox="1"/>
      </xdr:nvSpPr>
      <xdr:spPr>
        <a:xfrm>
          <a:off x="16370300" y="16823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75904</xdr:rowOff>
    </xdr:from>
    <xdr:to>
      <xdr:col>22</xdr:col>
      <xdr:colOff>365125</xdr:colOff>
      <xdr:row>98</xdr:row>
      <xdr:rowOff>107979</xdr:rowOff>
    </xdr:to>
    <xdr:cxnSp macro="">
      <xdr:nvCxnSpPr>
        <xdr:cNvPr id="663" name="直線コネクタ 662"/>
        <xdr:cNvCxnSpPr/>
      </xdr:nvCxnSpPr>
      <xdr:spPr>
        <a:xfrm>
          <a:off x="14592300" y="16878004"/>
          <a:ext cx="889000" cy="3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75904</xdr:rowOff>
    </xdr:from>
    <xdr:to>
      <xdr:col>21</xdr:col>
      <xdr:colOff>161925</xdr:colOff>
      <xdr:row>98</xdr:row>
      <xdr:rowOff>96844</xdr:rowOff>
    </xdr:to>
    <xdr:cxnSp macro="">
      <xdr:nvCxnSpPr>
        <xdr:cNvPr id="666" name="直線コネクタ 665"/>
        <xdr:cNvCxnSpPr/>
      </xdr:nvCxnSpPr>
      <xdr:spPr>
        <a:xfrm flipV="1">
          <a:off x="13703300" y="16878004"/>
          <a:ext cx="889000" cy="2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96844</xdr:rowOff>
    </xdr:from>
    <xdr:to>
      <xdr:col>19</xdr:col>
      <xdr:colOff>644525</xdr:colOff>
      <xdr:row>98</xdr:row>
      <xdr:rowOff>102381</xdr:rowOff>
    </xdr:to>
    <xdr:cxnSp macro="">
      <xdr:nvCxnSpPr>
        <xdr:cNvPr id="669" name="直線コネクタ 668"/>
        <xdr:cNvCxnSpPr/>
      </xdr:nvCxnSpPr>
      <xdr:spPr>
        <a:xfrm flipV="1">
          <a:off x="12814300" y="16898944"/>
          <a:ext cx="889000" cy="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146733</xdr:rowOff>
    </xdr:from>
    <xdr:ext cx="534377" cy="259045"/>
    <xdr:sp macro="" textlink="">
      <xdr:nvSpPr>
        <xdr:cNvPr id="673" name="テキスト ボックス 672"/>
        <xdr:cNvSpPr txBox="1"/>
      </xdr:nvSpPr>
      <xdr:spPr>
        <a:xfrm>
          <a:off x="12547111" y="166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140148</xdr:rowOff>
    </xdr:from>
    <xdr:to>
      <xdr:col>23</xdr:col>
      <xdr:colOff>568325</xdr:colOff>
      <xdr:row>98</xdr:row>
      <xdr:rowOff>70298</xdr:rowOff>
    </xdr:to>
    <xdr:sp macro="" textlink="">
      <xdr:nvSpPr>
        <xdr:cNvPr id="679" name="円/楕円 678"/>
        <xdr:cNvSpPr/>
      </xdr:nvSpPr>
      <xdr:spPr>
        <a:xfrm>
          <a:off x="16268700" y="1677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99525</xdr:rowOff>
    </xdr:from>
    <xdr:ext cx="534377" cy="259045"/>
    <xdr:sp macro="" textlink="">
      <xdr:nvSpPr>
        <xdr:cNvPr id="680" name="積立金該当値テキスト"/>
        <xdr:cNvSpPr txBox="1"/>
      </xdr:nvSpPr>
      <xdr:spPr>
        <a:xfrm>
          <a:off x="16370300" y="1655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52,582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57179</xdr:rowOff>
    </xdr:from>
    <xdr:to>
      <xdr:col>22</xdr:col>
      <xdr:colOff>415925</xdr:colOff>
      <xdr:row>98</xdr:row>
      <xdr:rowOff>158779</xdr:rowOff>
    </xdr:to>
    <xdr:sp macro="" textlink="">
      <xdr:nvSpPr>
        <xdr:cNvPr id="681" name="円/楕円 680"/>
        <xdr:cNvSpPr/>
      </xdr:nvSpPr>
      <xdr:spPr>
        <a:xfrm>
          <a:off x="15430500" y="1685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149906</xdr:rowOff>
    </xdr:from>
    <xdr:ext cx="534377" cy="259045"/>
    <xdr:sp macro="" textlink="">
      <xdr:nvSpPr>
        <xdr:cNvPr id="682" name="テキスト ボックス 681"/>
        <xdr:cNvSpPr txBox="1"/>
      </xdr:nvSpPr>
      <xdr:spPr>
        <a:xfrm>
          <a:off x="15214111" y="1695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25104</xdr:rowOff>
    </xdr:from>
    <xdr:to>
      <xdr:col>21</xdr:col>
      <xdr:colOff>212725</xdr:colOff>
      <xdr:row>98</xdr:row>
      <xdr:rowOff>126704</xdr:rowOff>
    </xdr:to>
    <xdr:sp macro="" textlink="">
      <xdr:nvSpPr>
        <xdr:cNvPr id="683" name="円/楕円 682"/>
        <xdr:cNvSpPr/>
      </xdr:nvSpPr>
      <xdr:spPr>
        <a:xfrm>
          <a:off x="14541500" y="1682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117831</xdr:rowOff>
    </xdr:from>
    <xdr:ext cx="534377" cy="259045"/>
    <xdr:sp macro="" textlink="">
      <xdr:nvSpPr>
        <xdr:cNvPr id="684" name="テキスト ボックス 683"/>
        <xdr:cNvSpPr txBox="1"/>
      </xdr:nvSpPr>
      <xdr:spPr>
        <a:xfrm>
          <a:off x="14325111" y="1691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27,907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46044</xdr:rowOff>
    </xdr:from>
    <xdr:to>
      <xdr:col>20</xdr:col>
      <xdr:colOff>9525</xdr:colOff>
      <xdr:row>98</xdr:row>
      <xdr:rowOff>147644</xdr:rowOff>
    </xdr:to>
    <xdr:sp macro="" textlink="">
      <xdr:nvSpPr>
        <xdr:cNvPr id="685" name="円/楕円 684"/>
        <xdr:cNvSpPr/>
      </xdr:nvSpPr>
      <xdr:spPr>
        <a:xfrm>
          <a:off x="13652500" y="1684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138771</xdr:rowOff>
    </xdr:from>
    <xdr:ext cx="534377" cy="259045"/>
    <xdr:sp macro="" textlink="">
      <xdr:nvSpPr>
        <xdr:cNvPr id="686" name="テキスト ボックス 685"/>
        <xdr:cNvSpPr txBox="1"/>
      </xdr:nvSpPr>
      <xdr:spPr>
        <a:xfrm>
          <a:off x="13436111" y="1694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18,747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51581</xdr:rowOff>
    </xdr:from>
    <xdr:to>
      <xdr:col>18</xdr:col>
      <xdr:colOff>492125</xdr:colOff>
      <xdr:row>98</xdr:row>
      <xdr:rowOff>153181</xdr:rowOff>
    </xdr:to>
    <xdr:sp macro="" textlink="">
      <xdr:nvSpPr>
        <xdr:cNvPr id="687" name="円/楕円 686"/>
        <xdr:cNvSpPr/>
      </xdr:nvSpPr>
      <xdr:spPr>
        <a:xfrm>
          <a:off x="12763500" y="1685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144308</xdr:rowOff>
    </xdr:from>
    <xdr:ext cx="534377" cy="259045"/>
    <xdr:sp macro="" textlink="">
      <xdr:nvSpPr>
        <xdr:cNvPr id="688" name="テキスト ボックス 687"/>
        <xdr:cNvSpPr txBox="1"/>
      </xdr:nvSpPr>
      <xdr:spPr>
        <a:xfrm>
          <a:off x="12547111" y="169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94894</xdr:rowOff>
    </xdr:from>
    <xdr:to>
      <xdr:col>32</xdr:col>
      <xdr:colOff>187325</xdr:colOff>
      <xdr:row>38</xdr:row>
      <xdr:rowOff>100152</xdr:rowOff>
    </xdr:to>
    <xdr:cxnSp macro="">
      <xdr:nvCxnSpPr>
        <xdr:cNvPr id="715" name="直線コネクタ 714"/>
        <xdr:cNvCxnSpPr/>
      </xdr:nvCxnSpPr>
      <xdr:spPr>
        <a:xfrm>
          <a:off x="21323300" y="6609994"/>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83785</xdr:rowOff>
    </xdr:from>
    <xdr:to>
      <xdr:col>31</xdr:col>
      <xdr:colOff>34925</xdr:colOff>
      <xdr:row>38</xdr:row>
      <xdr:rowOff>94894</xdr:rowOff>
    </xdr:to>
    <xdr:cxnSp macro="">
      <xdr:nvCxnSpPr>
        <xdr:cNvPr id="718" name="直線コネクタ 717"/>
        <xdr:cNvCxnSpPr/>
      </xdr:nvCxnSpPr>
      <xdr:spPr>
        <a:xfrm>
          <a:off x="20434300" y="6598885"/>
          <a:ext cx="889000" cy="1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83785</xdr:rowOff>
    </xdr:from>
    <xdr:to>
      <xdr:col>29</xdr:col>
      <xdr:colOff>517525</xdr:colOff>
      <xdr:row>38</xdr:row>
      <xdr:rowOff>103353</xdr:rowOff>
    </xdr:to>
    <xdr:cxnSp macro="">
      <xdr:nvCxnSpPr>
        <xdr:cNvPr id="721" name="直線コネクタ 720"/>
        <xdr:cNvCxnSpPr/>
      </xdr:nvCxnSpPr>
      <xdr:spPr>
        <a:xfrm flipV="1">
          <a:off x="19545300" y="6598885"/>
          <a:ext cx="889000" cy="1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103353</xdr:rowOff>
    </xdr:from>
    <xdr:to>
      <xdr:col>28</xdr:col>
      <xdr:colOff>314325</xdr:colOff>
      <xdr:row>38</xdr:row>
      <xdr:rowOff>105410</xdr:rowOff>
    </xdr:to>
    <xdr:cxnSp macro="">
      <xdr:nvCxnSpPr>
        <xdr:cNvPr id="724" name="直線コネクタ 723"/>
        <xdr:cNvCxnSpPr/>
      </xdr:nvCxnSpPr>
      <xdr:spPr>
        <a:xfrm flipV="1">
          <a:off x="18656300" y="661845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49352</xdr:rowOff>
    </xdr:from>
    <xdr:to>
      <xdr:col>32</xdr:col>
      <xdr:colOff>238125</xdr:colOff>
      <xdr:row>38</xdr:row>
      <xdr:rowOff>150952</xdr:rowOff>
    </xdr:to>
    <xdr:sp macro="" textlink="">
      <xdr:nvSpPr>
        <xdr:cNvPr id="734" name="円/楕円 733"/>
        <xdr:cNvSpPr/>
      </xdr:nvSpPr>
      <xdr:spPr>
        <a:xfrm>
          <a:off x="22110700" y="65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160870</xdr:rowOff>
    </xdr:from>
    <xdr:ext cx="378565" cy="259045"/>
    <xdr:sp macro="" textlink="">
      <xdr:nvSpPr>
        <xdr:cNvPr id="735" name="投資及び出資金該当値テキスト"/>
        <xdr:cNvSpPr txBox="1"/>
      </xdr:nvSpPr>
      <xdr:spPr>
        <a:xfrm>
          <a:off x="22212300" y="6504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44094</xdr:rowOff>
    </xdr:from>
    <xdr:to>
      <xdr:col>31</xdr:col>
      <xdr:colOff>85725</xdr:colOff>
      <xdr:row>38</xdr:row>
      <xdr:rowOff>145694</xdr:rowOff>
    </xdr:to>
    <xdr:sp macro="" textlink="">
      <xdr:nvSpPr>
        <xdr:cNvPr id="736" name="円/楕円 735"/>
        <xdr:cNvSpPr/>
      </xdr:nvSpPr>
      <xdr:spPr>
        <a:xfrm>
          <a:off x="21272500" y="655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136821</xdr:rowOff>
    </xdr:from>
    <xdr:ext cx="378565" cy="259045"/>
    <xdr:sp macro="" textlink="">
      <xdr:nvSpPr>
        <xdr:cNvPr id="737" name="テキスト ボックス 736"/>
        <xdr:cNvSpPr txBox="1"/>
      </xdr:nvSpPr>
      <xdr:spPr>
        <a:xfrm>
          <a:off x="21134017" y="6651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32985</xdr:rowOff>
    </xdr:from>
    <xdr:to>
      <xdr:col>29</xdr:col>
      <xdr:colOff>568325</xdr:colOff>
      <xdr:row>38</xdr:row>
      <xdr:rowOff>134585</xdr:rowOff>
    </xdr:to>
    <xdr:sp macro="" textlink="">
      <xdr:nvSpPr>
        <xdr:cNvPr id="738" name="円/楕円 737"/>
        <xdr:cNvSpPr/>
      </xdr:nvSpPr>
      <xdr:spPr>
        <a:xfrm>
          <a:off x="20383500" y="654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125712</xdr:rowOff>
    </xdr:from>
    <xdr:ext cx="469744" cy="259045"/>
    <xdr:sp macro="" textlink="">
      <xdr:nvSpPr>
        <xdr:cNvPr id="739" name="テキスト ボックス 738"/>
        <xdr:cNvSpPr txBox="1"/>
      </xdr:nvSpPr>
      <xdr:spPr>
        <a:xfrm>
          <a:off x="20199427" y="664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52553</xdr:rowOff>
    </xdr:from>
    <xdr:to>
      <xdr:col>28</xdr:col>
      <xdr:colOff>365125</xdr:colOff>
      <xdr:row>38</xdr:row>
      <xdr:rowOff>154153</xdr:rowOff>
    </xdr:to>
    <xdr:sp macro="" textlink="">
      <xdr:nvSpPr>
        <xdr:cNvPr id="740" name="円/楕円 739"/>
        <xdr:cNvSpPr/>
      </xdr:nvSpPr>
      <xdr:spPr>
        <a:xfrm>
          <a:off x="19494500" y="656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145280</xdr:rowOff>
    </xdr:from>
    <xdr:ext cx="378565" cy="259045"/>
    <xdr:sp macro="" textlink="">
      <xdr:nvSpPr>
        <xdr:cNvPr id="741" name="テキスト ボックス 740"/>
        <xdr:cNvSpPr txBox="1"/>
      </xdr:nvSpPr>
      <xdr:spPr>
        <a:xfrm>
          <a:off x="19356017" y="6660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54610</xdr:rowOff>
    </xdr:from>
    <xdr:to>
      <xdr:col>27</xdr:col>
      <xdr:colOff>161925</xdr:colOff>
      <xdr:row>38</xdr:row>
      <xdr:rowOff>156210</xdr:rowOff>
    </xdr:to>
    <xdr:sp macro="" textlink="">
      <xdr:nvSpPr>
        <xdr:cNvPr id="742" name="円/楕円 741"/>
        <xdr:cNvSpPr/>
      </xdr:nvSpPr>
      <xdr:spPr>
        <a:xfrm>
          <a:off x="18605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147337</xdr:rowOff>
    </xdr:from>
    <xdr:ext cx="378565" cy="259045"/>
    <xdr:sp macro="" textlink="">
      <xdr:nvSpPr>
        <xdr:cNvPr id="743" name="テキスト ボックス 742"/>
        <xdr:cNvSpPr txBox="1"/>
      </xdr:nvSpPr>
      <xdr:spPr>
        <a:xfrm>
          <a:off x="18467017" y="666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111163</xdr:rowOff>
    </xdr:from>
    <xdr:to>
      <xdr:col>32</xdr:col>
      <xdr:colOff>187325</xdr:colOff>
      <xdr:row>58</xdr:row>
      <xdr:rowOff>112649</xdr:rowOff>
    </xdr:to>
    <xdr:cxnSp macro="">
      <xdr:nvCxnSpPr>
        <xdr:cNvPr id="772" name="直線コネクタ 771"/>
        <xdr:cNvCxnSpPr/>
      </xdr:nvCxnSpPr>
      <xdr:spPr>
        <a:xfrm flipV="1">
          <a:off x="21323300" y="10055263"/>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39059</xdr:rowOff>
    </xdr:from>
    <xdr:to>
      <xdr:col>31</xdr:col>
      <xdr:colOff>34925</xdr:colOff>
      <xdr:row>58</xdr:row>
      <xdr:rowOff>112649</xdr:rowOff>
    </xdr:to>
    <xdr:cxnSp macro="">
      <xdr:nvCxnSpPr>
        <xdr:cNvPr id="775" name="直線コネクタ 774"/>
        <xdr:cNvCxnSpPr/>
      </xdr:nvCxnSpPr>
      <xdr:spPr>
        <a:xfrm>
          <a:off x="20434300" y="9983159"/>
          <a:ext cx="889000" cy="7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12084</xdr:rowOff>
    </xdr:from>
    <xdr:to>
      <xdr:col>29</xdr:col>
      <xdr:colOff>517525</xdr:colOff>
      <xdr:row>58</xdr:row>
      <xdr:rowOff>39059</xdr:rowOff>
    </xdr:to>
    <xdr:cxnSp macro="">
      <xdr:nvCxnSpPr>
        <xdr:cNvPr id="778" name="直線コネクタ 777"/>
        <xdr:cNvCxnSpPr/>
      </xdr:nvCxnSpPr>
      <xdr:spPr>
        <a:xfrm>
          <a:off x="19545300" y="9784734"/>
          <a:ext cx="889000" cy="19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120343</xdr:rowOff>
    </xdr:from>
    <xdr:ext cx="469744" cy="259045"/>
    <xdr:sp macro="" textlink="">
      <xdr:nvSpPr>
        <xdr:cNvPr id="780" name="テキスト ボックス 779"/>
        <xdr:cNvSpPr txBox="1"/>
      </xdr:nvSpPr>
      <xdr:spPr>
        <a:xfrm>
          <a:off x="20199427" y="1006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12084</xdr:rowOff>
    </xdr:from>
    <xdr:to>
      <xdr:col>28</xdr:col>
      <xdr:colOff>314325</xdr:colOff>
      <xdr:row>58</xdr:row>
      <xdr:rowOff>57823</xdr:rowOff>
    </xdr:to>
    <xdr:cxnSp macro="">
      <xdr:nvCxnSpPr>
        <xdr:cNvPr id="781" name="直線コネクタ 780"/>
        <xdr:cNvCxnSpPr/>
      </xdr:nvCxnSpPr>
      <xdr:spPr>
        <a:xfrm flipV="1">
          <a:off x="18656300" y="9784734"/>
          <a:ext cx="889000" cy="21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118362</xdr:rowOff>
    </xdr:from>
    <xdr:ext cx="469744" cy="259045"/>
    <xdr:sp macro="" textlink="">
      <xdr:nvSpPr>
        <xdr:cNvPr id="783" name="テキスト ボックス 782"/>
        <xdr:cNvSpPr txBox="1"/>
      </xdr:nvSpPr>
      <xdr:spPr>
        <a:xfrm>
          <a:off x="19310427" y="1006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111065</xdr:rowOff>
    </xdr:from>
    <xdr:ext cx="469744" cy="259045"/>
    <xdr:sp macro="" textlink="">
      <xdr:nvSpPr>
        <xdr:cNvPr id="785" name="テキスト ボックス 784"/>
        <xdr:cNvSpPr txBox="1"/>
      </xdr:nvSpPr>
      <xdr:spPr>
        <a:xfrm>
          <a:off x="18421427" y="1005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60363</xdr:rowOff>
    </xdr:from>
    <xdr:to>
      <xdr:col>32</xdr:col>
      <xdr:colOff>238125</xdr:colOff>
      <xdr:row>58</xdr:row>
      <xdr:rowOff>161963</xdr:rowOff>
    </xdr:to>
    <xdr:sp macro="" textlink="">
      <xdr:nvSpPr>
        <xdr:cNvPr id="791" name="円/楕円 790"/>
        <xdr:cNvSpPr/>
      </xdr:nvSpPr>
      <xdr:spPr>
        <a:xfrm>
          <a:off x="22110700" y="1000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17892</xdr:rowOff>
    </xdr:from>
    <xdr:ext cx="469744" cy="259045"/>
    <xdr:sp macro="" textlink="">
      <xdr:nvSpPr>
        <xdr:cNvPr id="792" name="貸付金該当値テキスト"/>
        <xdr:cNvSpPr txBox="1"/>
      </xdr:nvSpPr>
      <xdr:spPr>
        <a:xfrm>
          <a:off x="22212300" y="996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61849</xdr:rowOff>
    </xdr:from>
    <xdr:to>
      <xdr:col>31</xdr:col>
      <xdr:colOff>85725</xdr:colOff>
      <xdr:row>58</xdr:row>
      <xdr:rowOff>163449</xdr:rowOff>
    </xdr:to>
    <xdr:sp macro="" textlink="">
      <xdr:nvSpPr>
        <xdr:cNvPr id="793" name="円/楕円 792"/>
        <xdr:cNvSpPr/>
      </xdr:nvSpPr>
      <xdr:spPr>
        <a:xfrm>
          <a:off x="21272500" y="1000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154576</xdr:rowOff>
    </xdr:from>
    <xdr:ext cx="469744" cy="259045"/>
    <xdr:sp macro="" textlink="">
      <xdr:nvSpPr>
        <xdr:cNvPr id="794" name="テキスト ボックス 793"/>
        <xdr:cNvSpPr txBox="1"/>
      </xdr:nvSpPr>
      <xdr:spPr>
        <a:xfrm>
          <a:off x="21088427" y="1009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159709</xdr:rowOff>
    </xdr:from>
    <xdr:to>
      <xdr:col>29</xdr:col>
      <xdr:colOff>568325</xdr:colOff>
      <xdr:row>58</xdr:row>
      <xdr:rowOff>89859</xdr:rowOff>
    </xdr:to>
    <xdr:sp macro="" textlink="">
      <xdr:nvSpPr>
        <xdr:cNvPr id="795" name="円/楕円 794"/>
        <xdr:cNvSpPr/>
      </xdr:nvSpPr>
      <xdr:spPr>
        <a:xfrm>
          <a:off x="20383500" y="993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106386</xdr:rowOff>
    </xdr:from>
    <xdr:ext cx="469744" cy="259045"/>
    <xdr:sp macro="" textlink="">
      <xdr:nvSpPr>
        <xdr:cNvPr id="796" name="テキスト ボックス 795"/>
        <xdr:cNvSpPr txBox="1"/>
      </xdr:nvSpPr>
      <xdr:spPr>
        <a:xfrm>
          <a:off x="20199427" y="970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9,283</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132734</xdr:rowOff>
    </xdr:from>
    <xdr:to>
      <xdr:col>28</xdr:col>
      <xdr:colOff>365125</xdr:colOff>
      <xdr:row>57</xdr:row>
      <xdr:rowOff>62884</xdr:rowOff>
    </xdr:to>
    <xdr:sp macro="" textlink="">
      <xdr:nvSpPr>
        <xdr:cNvPr id="797" name="円/楕円 796"/>
        <xdr:cNvSpPr/>
      </xdr:nvSpPr>
      <xdr:spPr>
        <a:xfrm>
          <a:off x="19494500" y="973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79411</xdr:rowOff>
    </xdr:from>
    <xdr:ext cx="534377" cy="259045"/>
    <xdr:sp macro="" textlink="">
      <xdr:nvSpPr>
        <xdr:cNvPr id="798" name="テキスト ボックス 797"/>
        <xdr:cNvSpPr txBox="1"/>
      </xdr:nvSpPr>
      <xdr:spPr>
        <a:xfrm>
          <a:off x="19278111" y="950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19,699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7023</xdr:rowOff>
    </xdr:from>
    <xdr:to>
      <xdr:col>27</xdr:col>
      <xdr:colOff>161925</xdr:colOff>
      <xdr:row>58</xdr:row>
      <xdr:rowOff>108623</xdr:rowOff>
    </xdr:to>
    <xdr:sp macro="" textlink="">
      <xdr:nvSpPr>
        <xdr:cNvPr id="799" name="円/楕円 798"/>
        <xdr:cNvSpPr/>
      </xdr:nvSpPr>
      <xdr:spPr>
        <a:xfrm>
          <a:off x="18605500" y="995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125150</xdr:rowOff>
    </xdr:from>
    <xdr:ext cx="469744" cy="259045"/>
    <xdr:sp macro="" textlink="">
      <xdr:nvSpPr>
        <xdr:cNvPr id="800" name="テキスト ボックス 799"/>
        <xdr:cNvSpPr txBox="1"/>
      </xdr:nvSpPr>
      <xdr:spPr>
        <a:xfrm>
          <a:off x="18421427" y="972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52,518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126022</xdr:rowOff>
    </xdr:from>
    <xdr:to>
      <xdr:col>32</xdr:col>
      <xdr:colOff>187325</xdr:colOff>
      <xdr:row>75</xdr:row>
      <xdr:rowOff>52984</xdr:rowOff>
    </xdr:to>
    <xdr:cxnSp macro="">
      <xdr:nvCxnSpPr>
        <xdr:cNvPr id="830" name="直線コネクタ 829"/>
        <xdr:cNvCxnSpPr/>
      </xdr:nvCxnSpPr>
      <xdr:spPr>
        <a:xfrm flipV="1">
          <a:off x="21323300" y="12813322"/>
          <a:ext cx="838200" cy="9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59142</xdr:rowOff>
    </xdr:from>
    <xdr:ext cx="534377" cy="259045"/>
    <xdr:sp macro="" textlink="">
      <xdr:nvSpPr>
        <xdr:cNvPr id="831" name="繰出金平均値テキスト"/>
        <xdr:cNvSpPr txBox="1"/>
      </xdr:nvSpPr>
      <xdr:spPr>
        <a:xfrm>
          <a:off x="22212300" y="12574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52984</xdr:rowOff>
    </xdr:from>
    <xdr:to>
      <xdr:col>31</xdr:col>
      <xdr:colOff>34925</xdr:colOff>
      <xdr:row>75</xdr:row>
      <xdr:rowOff>84493</xdr:rowOff>
    </xdr:to>
    <xdr:cxnSp macro="">
      <xdr:nvCxnSpPr>
        <xdr:cNvPr id="833" name="直線コネクタ 832"/>
        <xdr:cNvCxnSpPr/>
      </xdr:nvCxnSpPr>
      <xdr:spPr>
        <a:xfrm flipV="1">
          <a:off x="20434300" y="12911734"/>
          <a:ext cx="889000" cy="3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59294</xdr:rowOff>
    </xdr:from>
    <xdr:ext cx="534377" cy="259045"/>
    <xdr:sp macro="" textlink="">
      <xdr:nvSpPr>
        <xdr:cNvPr id="835" name="テキスト ボックス 834"/>
        <xdr:cNvSpPr txBox="1"/>
      </xdr:nvSpPr>
      <xdr:spPr>
        <a:xfrm>
          <a:off x="21056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84493</xdr:rowOff>
    </xdr:from>
    <xdr:to>
      <xdr:col>29</xdr:col>
      <xdr:colOff>517525</xdr:colOff>
      <xdr:row>75</xdr:row>
      <xdr:rowOff>154082</xdr:rowOff>
    </xdr:to>
    <xdr:cxnSp macro="">
      <xdr:nvCxnSpPr>
        <xdr:cNvPr id="836" name="直線コネクタ 835"/>
        <xdr:cNvCxnSpPr/>
      </xdr:nvCxnSpPr>
      <xdr:spPr>
        <a:xfrm flipV="1">
          <a:off x="19545300" y="12943243"/>
          <a:ext cx="889000" cy="6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73772</xdr:rowOff>
    </xdr:from>
    <xdr:ext cx="534377" cy="259045"/>
    <xdr:sp macro="" textlink="">
      <xdr:nvSpPr>
        <xdr:cNvPr id="838" name="テキスト ボックス 837"/>
        <xdr:cNvSpPr txBox="1"/>
      </xdr:nvSpPr>
      <xdr:spPr>
        <a:xfrm>
          <a:off x="20167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154082</xdr:rowOff>
    </xdr:from>
    <xdr:to>
      <xdr:col>28</xdr:col>
      <xdr:colOff>314325</xdr:colOff>
      <xdr:row>76</xdr:row>
      <xdr:rowOff>12160</xdr:rowOff>
    </xdr:to>
    <xdr:cxnSp macro="">
      <xdr:nvCxnSpPr>
        <xdr:cNvPr id="839" name="直線コネクタ 838"/>
        <xdr:cNvCxnSpPr/>
      </xdr:nvCxnSpPr>
      <xdr:spPr>
        <a:xfrm flipV="1">
          <a:off x="18656300" y="13012832"/>
          <a:ext cx="889000" cy="2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104747</xdr:rowOff>
    </xdr:from>
    <xdr:ext cx="534377" cy="259045"/>
    <xdr:sp macro="" textlink="">
      <xdr:nvSpPr>
        <xdr:cNvPr id="841" name="テキスト ボックス 840"/>
        <xdr:cNvSpPr txBox="1"/>
      </xdr:nvSpPr>
      <xdr:spPr>
        <a:xfrm>
          <a:off x="19278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143515</xdr:rowOff>
    </xdr:from>
    <xdr:ext cx="534377" cy="259045"/>
    <xdr:sp macro="" textlink="">
      <xdr:nvSpPr>
        <xdr:cNvPr id="843" name="テキスト ボックス 842"/>
        <xdr:cNvSpPr txBox="1"/>
      </xdr:nvSpPr>
      <xdr:spPr>
        <a:xfrm>
          <a:off x="18389111" y="1265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75222</xdr:rowOff>
    </xdr:from>
    <xdr:to>
      <xdr:col>32</xdr:col>
      <xdr:colOff>238125</xdr:colOff>
      <xdr:row>75</xdr:row>
      <xdr:rowOff>5372</xdr:rowOff>
    </xdr:to>
    <xdr:sp macro="" textlink="">
      <xdr:nvSpPr>
        <xdr:cNvPr id="849" name="円/楕円 848"/>
        <xdr:cNvSpPr/>
      </xdr:nvSpPr>
      <xdr:spPr>
        <a:xfrm>
          <a:off x="22110700" y="1276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53649</xdr:rowOff>
    </xdr:from>
    <xdr:ext cx="534377" cy="259045"/>
    <xdr:sp macro="" textlink="">
      <xdr:nvSpPr>
        <xdr:cNvPr id="850" name="繰出金該当値テキスト"/>
        <xdr:cNvSpPr txBox="1"/>
      </xdr:nvSpPr>
      <xdr:spPr>
        <a:xfrm>
          <a:off x="22212300" y="1274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60,718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2184</xdr:rowOff>
    </xdr:from>
    <xdr:to>
      <xdr:col>31</xdr:col>
      <xdr:colOff>85725</xdr:colOff>
      <xdr:row>75</xdr:row>
      <xdr:rowOff>103784</xdr:rowOff>
    </xdr:to>
    <xdr:sp macro="" textlink="">
      <xdr:nvSpPr>
        <xdr:cNvPr id="851" name="円/楕円 850"/>
        <xdr:cNvSpPr/>
      </xdr:nvSpPr>
      <xdr:spPr>
        <a:xfrm>
          <a:off x="21272500" y="1286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94911</xdr:rowOff>
    </xdr:from>
    <xdr:ext cx="534377" cy="259045"/>
    <xdr:sp macro="" textlink="">
      <xdr:nvSpPr>
        <xdr:cNvPr id="852" name="テキスト ボックス 851"/>
        <xdr:cNvSpPr txBox="1"/>
      </xdr:nvSpPr>
      <xdr:spPr>
        <a:xfrm>
          <a:off x="21056111" y="1295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55,552</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33693</xdr:rowOff>
    </xdr:from>
    <xdr:to>
      <xdr:col>29</xdr:col>
      <xdr:colOff>568325</xdr:colOff>
      <xdr:row>75</xdr:row>
      <xdr:rowOff>135293</xdr:rowOff>
    </xdr:to>
    <xdr:sp macro="" textlink="">
      <xdr:nvSpPr>
        <xdr:cNvPr id="853" name="円/楕円 852"/>
        <xdr:cNvSpPr/>
      </xdr:nvSpPr>
      <xdr:spPr>
        <a:xfrm>
          <a:off x="20383500" y="128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126420</xdr:rowOff>
    </xdr:from>
    <xdr:ext cx="534377" cy="259045"/>
    <xdr:sp macro="" textlink="">
      <xdr:nvSpPr>
        <xdr:cNvPr id="854" name="テキスト ボックス 853"/>
        <xdr:cNvSpPr txBox="1"/>
      </xdr:nvSpPr>
      <xdr:spPr>
        <a:xfrm>
          <a:off x="20167111" y="1298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53,898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103283</xdr:rowOff>
    </xdr:from>
    <xdr:to>
      <xdr:col>28</xdr:col>
      <xdr:colOff>365125</xdr:colOff>
      <xdr:row>76</xdr:row>
      <xdr:rowOff>33434</xdr:rowOff>
    </xdr:to>
    <xdr:sp macro="" textlink="">
      <xdr:nvSpPr>
        <xdr:cNvPr id="855" name="円/楕円 854"/>
        <xdr:cNvSpPr/>
      </xdr:nvSpPr>
      <xdr:spPr>
        <a:xfrm>
          <a:off x="19494500" y="129620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24559</xdr:rowOff>
    </xdr:from>
    <xdr:ext cx="534377" cy="259045"/>
    <xdr:sp macro="" textlink="">
      <xdr:nvSpPr>
        <xdr:cNvPr id="856" name="テキスト ボックス 855"/>
        <xdr:cNvSpPr txBox="1"/>
      </xdr:nvSpPr>
      <xdr:spPr>
        <a:xfrm>
          <a:off x="19278111" y="1305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50,245</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132810</xdr:rowOff>
    </xdr:from>
    <xdr:to>
      <xdr:col>27</xdr:col>
      <xdr:colOff>161925</xdr:colOff>
      <xdr:row>76</xdr:row>
      <xdr:rowOff>62960</xdr:rowOff>
    </xdr:to>
    <xdr:sp macro="" textlink="">
      <xdr:nvSpPr>
        <xdr:cNvPr id="857" name="円/楕円 856"/>
        <xdr:cNvSpPr/>
      </xdr:nvSpPr>
      <xdr:spPr>
        <a:xfrm>
          <a:off x="18605500" y="1299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54087</xdr:rowOff>
    </xdr:from>
    <xdr:ext cx="534377" cy="259045"/>
    <xdr:sp macro="" textlink="">
      <xdr:nvSpPr>
        <xdr:cNvPr id="858" name="テキスト ボックス 857"/>
        <xdr:cNvSpPr txBox="1"/>
      </xdr:nvSpPr>
      <xdr:spPr>
        <a:xfrm>
          <a:off x="18389111" y="1308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48,695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a:latin typeface="ＭＳ Ｐゴシック"/>
            </a:rPr>
            <a:t>・人件費は、経年変化で減少しており、主な要因は、職員数の減による基本給と退職手当の減である。また、平成</a:t>
          </a:r>
          <a:r>
            <a:rPr kumimoji="1" lang="en-US" altLang="ja-JP" sz="1300">
              <a:latin typeface="ＭＳ Ｐゴシック"/>
            </a:rPr>
            <a:t>27</a:t>
          </a:r>
          <a:r>
            <a:rPr kumimoji="1" lang="ja-JP" altLang="en-US" sz="1300">
              <a:latin typeface="ＭＳ Ｐゴシック"/>
            </a:rPr>
            <a:t>年度より鹿児島県市町村総合事務組合の退職手当事業に加入し、単年度負担の平準化を図る。</a:t>
          </a:r>
          <a:endParaRPr kumimoji="1" lang="en-US" altLang="ja-JP" sz="1300">
            <a:latin typeface="ＭＳ Ｐゴシック"/>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・扶助費は、経年変化で増大しており、主な要因は、教育・保育給付費や生活保護費の増である。</a:t>
          </a:r>
          <a:r>
            <a:rPr kumimoji="1" lang="ja-JP" altLang="ja-JP" sz="1300">
              <a:solidFill>
                <a:schemeClr val="dk1"/>
              </a:solidFill>
              <a:effectLst/>
              <a:latin typeface="+mn-lt"/>
              <a:ea typeface="+mn-ea"/>
              <a:cs typeface="+mn-cs"/>
            </a:rPr>
            <a:t>・災害復旧費は、本年大幅に増大しており、主な要因は、湊漁港における公共土木施設災害である。</a:t>
          </a:r>
          <a:endParaRPr kumimoji="1" lang="en-US" altLang="ja-JP" sz="1300">
            <a:latin typeface="ＭＳ Ｐゴシック"/>
          </a:endParaRPr>
        </a:p>
        <a:p>
          <a:pPr algn="l"/>
          <a:r>
            <a:rPr kumimoji="1" lang="ja-JP" altLang="en-US" sz="1300">
              <a:latin typeface="ＭＳ Ｐゴシック"/>
            </a:rPr>
            <a:t>・</a:t>
          </a:r>
          <a:r>
            <a:rPr kumimoji="1" lang="ja-JP" altLang="ja-JP" sz="1300">
              <a:solidFill>
                <a:schemeClr val="dk1"/>
              </a:solidFill>
              <a:effectLst/>
              <a:latin typeface="+mn-lt"/>
              <a:ea typeface="+mn-ea"/>
              <a:cs typeface="+mn-cs"/>
            </a:rPr>
            <a:t>補助費等は、</a:t>
          </a:r>
          <a:r>
            <a:rPr kumimoji="1" lang="ja-JP" altLang="en-US" sz="1300">
              <a:solidFill>
                <a:schemeClr val="dk1"/>
              </a:solidFill>
              <a:effectLst/>
              <a:latin typeface="+mn-lt"/>
              <a:ea typeface="+mn-ea"/>
              <a:cs typeface="+mn-cs"/>
            </a:rPr>
            <a:t>近年増大しており、主な要因は、</a:t>
          </a:r>
          <a:r>
            <a:rPr kumimoji="1" lang="ja-JP" altLang="ja-JP" sz="1300">
              <a:solidFill>
                <a:schemeClr val="dk1"/>
              </a:solidFill>
              <a:effectLst/>
              <a:latin typeface="+mn-lt"/>
              <a:ea typeface="+mn-ea"/>
              <a:cs typeface="+mn-cs"/>
            </a:rPr>
            <a:t>近隣自治体で構成している一部事務組合で建設した一般廃棄物処理施設に伴う公債費相当負担金や産婦人科医院建設に伴う負担金が主な要因である。</a:t>
          </a:r>
          <a:r>
            <a:rPr kumimoji="1" lang="ja-JP" altLang="en-US" sz="1300">
              <a:latin typeface="ＭＳ Ｐゴシック"/>
            </a:rPr>
            <a:t>・</a:t>
          </a:r>
          <a:endParaRPr kumimoji="1" lang="en-US" altLang="ja-JP" sz="1300">
            <a:latin typeface="ＭＳ Ｐゴシック"/>
          </a:endParaRPr>
        </a:p>
        <a:p>
          <a:pPr algn="l"/>
          <a:r>
            <a:rPr kumimoji="1" lang="ja-JP" altLang="en-US" sz="1300">
              <a:latin typeface="ＭＳ Ｐゴシック"/>
            </a:rPr>
            <a:t>・普通建設事業費は、本年大幅に増大しており、主な要因は、継続事業である汚泥再生処理センター整備事業・防災拠点中央公民館改修事業・種子島周辺漁業対策事業などが重なったことである。</a:t>
          </a:r>
          <a:endParaRPr kumimoji="1" lang="en-US" altLang="ja-JP" sz="1300">
            <a:latin typeface="ＭＳ Ｐゴシック"/>
          </a:endParaRPr>
        </a:p>
        <a:p>
          <a:pPr algn="l"/>
          <a:r>
            <a:rPr kumimoji="1" lang="ja-JP" altLang="en-US" sz="1300">
              <a:latin typeface="ＭＳ Ｐゴシック"/>
            </a:rPr>
            <a:t>・積立金は、本年大幅に増大しており、地方交付税や地方消費税交付金等の増とともに、事業の精査等を行い、財政調整基金積立や、近年続いた大型普通建設事業に伴う公債費償還に備え、減債基金積立を行った。</a:t>
          </a:r>
          <a:endParaRPr kumimoji="1" lang="en-US" altLang="ja-JP" sz="1300">
            <a:latin typeface="ＭＳ Ｐゴシック"/>
          </a:endParaRPr>
        </a:p>
        <a:p>
          <a:pPr algn="l"/>
          <a:r>
            <a:rPr kumimoji="1" lang="ja-JP" altLang="en-US" sz="1300">
              <a:latin typeface="ＭＳ Ｐゴシック"/>
            </a:rPr>
            <a:t>・繰出金は、経年変化で増大しており、主な要因は、国民健康保険特別会計等特別会計へ財源補てんのための繰出などである。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鹿児島県西之表市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16,185
16,121
205.66
12,580,904
12,288,292
283,826
5,731,887
10,791,693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64.8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162370</xdr:rowOff>
    </xdr:from>
    <xdr:to>
      <xdr:col>6</xdr:col>
      <xdr:colOff>511175</xdr:colOff>
      <xdr:row>32</xdr:row>
      <xdr:rowOff>81407</xdr:rowOff>
    </xdr:to>
    <xdr:cxnSp macro="">
      <xdr:nvCxnSpPr>
        <xdr:cNvPr id="61" name="直線コネクタ 60"/>
        <xdr:cNvCxnSpPr/>
      </xdr:nvCxnSpPr>
      <xdr:spPr>
        <a:xfrm flipV="1">
          <a:off x="3797300" y="5477320"/>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156862</xdr:rowOff>
    </xdr:from>
    <xdr:ext cx="469744" cy="259045"/>
    <xdr:sp macro="" textlink="">
      <xdr:nvSpPr>
        <xdr:cNvPr id="62" name="議会費平均値テキスト"/>
        <xdr:cNvSpPr txBox="1"/>
      </xdr:nvSpPr>
      <xdr:spPr>
        <a:xfrm>
          <a:off x="4686300" y="5986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81407</xdr:rowOff>
    </xdr:from>
    <xdr:to>
      <xdr:col>5</xdr:col>
      <xdr:colOff>358775</xdr:colOff>
      <xdr:row>32</xdr:row>
      <xdr:rowOff>126555</xdr:rowOff>
    </xdr:to>
    <xdr:cxnSp macro="">
      <xdr:nvCxnSpPr>
        <xdr:cNvPr id="64" name="直線コネクタ 63"/>
        <xdr:cNvCxnSpPr/>
      </xdr:nvCxnSpPr>
      <xdr:spPr>
        <a:xfrm flipV="1">
          <a:off x="2908300" y="5567807"/>
          <a:ext cx="889000" cy="4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144670</xdr:rowOff>
    </xdr:from>
    <xdr:ext cx="469744" cy="259045"/>
    <xdr:sp macro="" textlink="">
      <xdr:nvSpPr>
        <xdr:cNvPr id="66" name="テキスト ボックス 65"/>
        <xdr:cNvSpPr txBox="1"/>
      </xdr:nvSpPr>
      <xdr:spPr>
        <a:xfrm>
          <a:off x="3562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120650</xdr:rowOff>
    </xdr:from>
    <xdr:to>
      <xdr:col>4</xdr:col>
      <xdr:colOff>155575</xdr:colOff>
      <xdr:row>32</xdr:row>
      <xdr:rowOff>126555</xdr:rowOff>
    </xdr:to>
    <xdr:cxnSp macro="">
      <xdr:nvCxnSpPr>
        <xdr:cNvPr id="67" name="直線コネクタ 66"/>
        <xdr:cNvCxnSpPr/>
      </xdr:nvCxnSpPr>
      <xdr:spPr>
        <a:xfrm>
          <a:off x="2019300" y="5607050"/>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158386</xdr:rowOff>
    </xdr:from>
    <xdr:ext cx="469744" cy="259045"/>
    <xdr:sp macro="" textlink="">
      <xdr:nvSpPr>
        <xdr:cNvPr id="69" name="テキスト ボックス 68"/>
        <xdr:cNvSpPr txBox="1"/>
      </xdr:nvSpPr>
      <xdr:spPr>
        <a:xfrm>
          <a:off x="2673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91122</xdr:rowOff>
    </xdr:from>
    <xdr:to>
      <xdr:col>2</xdr:col>
      <xdr:colOff>638175</xdr:colOff>
      <xdr:row>32</xdr:row>
      <xdr:rowOff>120650</xdr:rowOff>
    </xdr:to>
    <xdr:cxnSp macro="">
      <xdr:nvCxnSpPr>
        <xdr:cNvPr id="70" name="直線コネクタ 69"/>
        <xdr:cNvCxnSpPr/>
      </xdr:nvCxnSpPr>
      <xdr:spPr>
        <a:xfrm>
          <a:off x="1130300" y="5406072"/>
          <a:ext cx="889000" cy="20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121429</xdr:rowOff>
    </xdr:from>
    <xdr:ext cx="469744" cy="259045"/>
    <xdr:sp macro="" textlink="">
      <xdr:nvSpPr>
        <xdr:cNvPr id="72" name="テキスト ボックス 71"/>
        <xdr:cNvSpPr txBox="1"/>
      </xdr:nvSpPr>
      <xdr:spPr>
        <a:xfrm>
          <a:off x="1784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152099</xdr:rowOff>
    </xdr:from>
    <xdr:ext cx="469744" cy="259045"/>
    <xdr:sp macro="" textlink="">
      <xdr:nvSpPr>
        <xdr:cNvPr id="74" name="テキスト ボックス 73"/>
        <xdr:cNvSpPr txBox="1"/>
      </xdr:nvSpPr>
      <xdr:spPr>
        <a:xfrm>
          <a:off x="895427" y="59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111570</xdr:rowOff>
    </xdr:from>
    <xdr:to>
      <xdr:col>6</xdr:col>
      <xdr:colOff>561975</xdr:colOff>
      <xdr:row>32</xdr:row>
      <xdr:rowOff>41720</xdr:rowOff>
    </xdr:to>
    <xdr:sp macro="" textlink="">
      <xdr:nvSpPr>
        <xdr:cNvPr id="80" name="円/楕円 79"/>
        <xdr:cNvSpPr/>
      </xdr:nvSpPr>
      <xdr:spPr>
        <a:xfrm>
          <a:off x="4584700" y="542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134447</xdr:rowOff>
    </xdr:from>
    <xdr:ext cx="469744" cy="259045"/>
    <xdr:sp macro="" textlink="">
      <xdr:nvSpPr>
        <xdr:cNvPr id="81" name="議会費該当値テキスト"/>
        <xdr:cNvSpPr txBox="1"/>
      </xdr:nvSpPr>
      <xdr:spPr>
        <a:xfrm>
          <a:off x="4686300" y="527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8,581</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30607</xdr:rowOff>
    </xdr:from>
    <xdr:to>
      <xdr:col>5</xdr:col>
      <xdr:colOff>409575</xdr:colOff>
      <xdr:row>32</xdr:row>
      <xdr:rowOff>132207</xdr:rowOff>
    </xdr:to>
    <xdr:sp macro="" textlink="">
      <xdr:nvSpPr>
        <xdr:cNvPr id="82" name="円/楕円 81"/>
        <xdr:cNvSpPr/>
      </xdr:nvSpPr>
      <xdr:spPr>
        <a:xfrm>
          <a:off x="3746500" y="551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148734</xdr:rowOff>
    </xdr:from>
    <xdr:ext cx="469744" cy="259045"/>
    <xdr:sp macro="" textlink="">
      <xdr:nvSpPr>
        <xdr:cNvPr id="83" name="テキスト ボックス 82"/>
        <xdr:cNvSpPr txBox="1"/>
      </xdr:nvSpPr>
      <xdr:spPr>
        <a:xfrm>
          <a:off x="3562427" y="529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8,106</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75755</xdr:rowOff>
    </xdr:from>
    <xdr:to>
      <xdr:col>4</xdr:col>
      <xdr:colOff>206375</xdr:colOff>
      <xdr:row>33</xdr:row>
      <xdr:rowOff>5905</xdr:rowOff>
    </xdr:to>
    <xdr:sp macro="" textlink="">
      <xdr:nvSpPr>
        <xdr:cNvPr id="84" name="円/楕円 83"/>
        <xdr:cNvSpPr/>
      </xdr:nvSpPr>
      <xdr:spPr>
        <a:xfrm>
          <a:off x="2857500" y="556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22432</xdr:rowOff>
    </xdr:from>
    <xdr:ext cx="469744" cy="259045"/>
    <xdr:sp macro="" textlink="">
      <xdr:nvSpPr>
        <xdr:cNvPr id="85" name="テキスト ボックス 84"/>
        <xdr:cNvSpPr txBox="1"/>
      </xdr:nvSpPr>
      <xdr:spPr>
        <a:xfrm>
          <a:off x="2673427" y="533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7,869</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69850</xdr:rowOff>
    </xdr:from>
    <xdr:to>
      <xdr:col>3</xdr:col>
      <xdr:colOff>3175</xdr:colOff>
      <xdr:row>33</xdr:row>
      <xdr:rowOff>0</xdr:rowOff>
    </xdr:to>
    <xdr:sp macro="" textlink="">
      <xdr:nvSpPr>
        <xdr:cNvPr id="86" name="円/楕円 85"/>
        <xdr:cNvSpPr/>
      </xdr:nvSpPr>
      <xdr:spPr>
        <a:xfrm>
          <a:off x="1968500" y="55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16527</xdr:rowOff>
    </xdr:from>
    <xdr:ext cx="469744" cy="259045"/>
    <xdr:sp macro="" textlink="">
      <xdr:nvSpPr>
        <xdr:cNvPr id="87" name="テキスト ボックス 86"/>
        <xdr:cNvSpPr txBox="1"/>
      </xdr:nvSpPr>
      <xdr:spPr>
        <a:xfrm>
          <a:off x="1784427" y="533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7,900</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40322</xdr:rowOff>
    </xdr:from>
    <xdr:to>
      <xdr:col>1</xdr:col>
      <xdr:colOff>485775</xdr:colOff>
      <xdr:row>31</xdr:row>
      <xdr:rowOff>141922</xdr:rowOff>
    </xdr:to>
    <xdr:sp macro="" textlink="">
      <xdr:nvSpPr>
        <xdr:cNvPr id="88" name="円/楕円 87"/>
        <xdr:cNvSpPr/>
      </xdr:nvSpPr>
      <xdr:spPr>
        <a:xfrm>
          <a:off x="1079500" y="535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158449</xdr:rowOff>
    </xdr:from>
    <xdr:ext cx="469744" cy="259045"/>
    <xdr:sp macro="" textlink="">
      <xdr:nvSpPr>
        <xdr:cNvPr id="89" name="テキスト ボックス 88"/>
        <xdr:cNvSpPr txBox="1"/>
      </xdr:nvSpPr>
      <xdr:spPr>
        <a:xfrm>
          <a:off x="895427" y="513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72888</xdr:rowOff>
    </xdr:from>
    <xdr:to>
      <xdr:col>6</xdr:col>
      <xdr:colOff>511175</xdr:colOff>
      <xdr:row>58</xdr:row>
      <xdr:rowOff>14419</xdr:rowOff>
    </xdr:to>
    <xdr:cxnSp macro="">
      <xdr:nvCxnSpPr>
        <xdr:cNvPr id="118" name="直線コネクタ 117"/>
        <xdr:cNvCxnSpPr/>
      </xdr:nvCxnSpPr>
      <xdr:spPr>
        <a:xfrm flipV="1">
          <a:off x="3797300" y="9845538"/>
          <a:ext cx="838200" cy="11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157763</xdr:rowOff>
    </xdr:from>
    <xdr:ext cx="534377" cy="259045"/>
    <xdr:sp macro="" textlink="">
      <xdr:nvSpPr>
        <xdr:cNvPr id="119" name="総務費平均値テキスト"/>
        <xdr:cNvSpPr txBox="1"/>
      </xdr:nvSpPr>
      <xdr:spPr>
        <a:xfrm>
          <a:off x="4686300" y="99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168772</xdr:rowOff>
    </xdr:from>
    <xdr:to>
      <xdr:col>5</xdr:col>
      <xdr:colOff>358775</xdr:colOff>
      <xdr:row>58</xdr:row>
      <xdr:rowOff>14419</xdr:rowOff>
    </xdr:to>
    <xdr:cxnSp macro="">
      <xdr:nvCxnSpPr>
        <xdr:cNvPr id="121" name="直線コネクタ 120"/>
        <xdr:cNvCxnSpPr/>
      </xdr:nvCxnSpPr>
      <xdr:spPr>
        <a:xfrm>
          <a:off x="2908300" y="9941422"/>
          <a:ext cx="889000" cy="1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86930</xdr:rowOff>
    </xdr:from>
    <xdr:ext cx="534377" cy="259045"/>
    <xdr:sp macro="" textlink="">
      <xdr:nvSpPr>
        <xdr:cNvPr id="123" name="テキスト ボックス 122"/>
        <xdr:cNvSpPr txBox="1"/>
      </xdr:nvSpPr>
      <xdr:spPr>
        <a:xfrm>
          <a:off x="3530111" y="1003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168772</xdr:rowOff>
    </xdr:from>
    <xdr:to>
      <xdr:col>4</xdr:col>
      <xdr:colOff>155575</xdr:colOff>
      <xdr:row>58</xdr:row>
      <xdr:rowOff>2250</xdr:rowOff>
    </xdr:to>
    <xdr:cxnSp macro="">
      <xdr:nvCxnSpPr>
        <xdr:cNvPr id="124" name="直線コネクタ 123"/>
        <xdr:cNvCxnSpPr/>
      </xdr:nvCxnSpPr>
      <xdr:spPr>
        <a:xfrm flipV="1">
          <a:off x="2019300" y="9941422"/>
          <a:ext cx="889000" cy="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99402</xdr:rowOff>
    </xdr:from>
    <xdr:ext cx="534377" cy="259045"/>
    <xdr:sp macro="" textlink="">
      <xdr:nvSpPr>
        <xdr:cNvPr id="126" name="テキスト ボックス 125"/>
        <xdr:cNvSpPr txBox="1"/>
      </xdr:nvSpPr>
      <xdr:spPr>
        <a:xfrm>
          <a:off x="2641111" y="100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2250</xdr:rowOff>
    </xdr:from>
    <xdr:to>
      <xdr:col>2</xdr:col>
      <xdr:colOff>638175</xdr:colOff>
      <xdr:row>58</xdr:row>
      <xdr:rowOff>20562</xdr:rowOff>
    </xdr:to>
    <xdr:cxnSp macro="">
      <xdr:nvCxnSpPr>
        <xdr:cNvPr id="127" name="直線コネクタ 126"/>
        <xdr:cNvCxnSpPr/>
      </xdr:nvCxnSpPr>
      <xdr:spPr>
        <a:xfrm flipV="1">
          <a:off x="1130300" y="9946350"/>
          <a:ext cx="889000" cy="1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47635</xdr:rowOff>
    </xdr:from>
    <xdr:ext cx="599010" cy="259045"/>
    <xdr:sp macro="" textlink="">
      <xdr:nvSpPr>
        <xdr:cNvPr id="129" name="テキスト ボックス 128"/>
        <xdr:cNvSpPr txBox="1"/>
      </xdr:nvSpPr>
      <xdr:spPr>
        <a:xfrm>
          <a:off x="1719794" y="999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107412</xdr:rowOff>
    </xdr:from>
    <xdr:ext cx="534377" cy="259045"/>
    <xdr:sp macro="" textlink="">
      <xdr:nvSpPr>
        <xdr:cNvPr id="131" name="テキスト ボックス 130"/>
        <xdr:cNvSpPr txBox="1"/>
      </xdr:nvSpPr>
      <xdr:spPr>
        <a:xfrm>
          <a:off x="863111" y="1005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22088</xdr:rowOff>
    </xdr:from>
    <xdr:to>
      <xdr:col>6</xdr:col>
      <xdr:colOff>561975</xdr:colOff>
      <xdr:row>57</xdr:row>
      <xdr:rowOff>123688</xdr:rowOff>
    </xdr:to>
    <xdr:sp macro="" textlink="">
      <xdr:nvSpPr>
        <xdr:cNvPr id="137" name="円/楕円 136"/>
        <xdr:cNvSpPr/>
      </xdr:nvSpPr>
      <xdr:spPr>
        <a:xfrm>
          <a:off x="4584700" y="979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44965</xdr:rowOff>
    </xdr:from>
    <xdr:ext cx="599010" cy="259045"/>
    <xdr:sp macro="" textlink="">
      <xdr:nvSpPr>
        <xdr:cNvPr id="138" name="総務費該当値テキスト"/>
        <xdr:cNvSpPr txBox="1"/>
      </xdr:nvSpPr>
      <xdr:spPr>
        <a:xfrm>
          <a:off x="4686300" y="9646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165,072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135069</xdr:rowOff>
    </xdr:from>
    <xdr:to>
      <xdr:col>5</xdr:col>
      <xdr:colOff>409575</xdr:colOff>
      <xdr:row>58</xdr:row>
      <xdr:rowOff>65219</xdr:rowOff>
    </xdr:to>
    <xdr:sp macro="" textlink="">
      <xdr:nvSpPr>
        <xdr:cNvPr id="139" name="円/楕円 138"/>
        <xdr:cNvSpPr/>
      </xdr:nvSpPr>
      <xdr:spPr>
        <a:xfrm>
          <a:off x="3746500" y="990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81746</xdr:rowOff>
    </xdr:from>
    <xdr:ext cx="599010" cy="259045"/>
    <xdr:sp macro="" textlink="">
      <xdr:nvSpPr>
        <xdr:cNvPr id="140" name="テキスト ボックス 139"/>
        <xdr:cNvSpPr txBox="1"/>
      </xdr:nvSpPr>
      <xdr:spPr>
        <a:xfrm>
          <a:off x="3497794" y="96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105,764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117972</xdr:rowOff>
    </xdr:from>
    <xdr:to>
      <xdr:col>4</xdr:col>
      <xdr:colOff>206375</xdr:colOff>
      <xdr:row>58</xdr:row>
      <xdr:rowOff>48122</xdr:rowOff>
    </xdr:to>
    <xdr:sp macro="" textlink="">
      <xdr:nvSpPr>
        <xdr:cNvPr id="141" name="円/楕円 140"/>
        <xdr:cNvSpPr/>
      </xdr:nvSpPr>
      <xdr:spPr>
        <a:xfrm>
          <a:off x="2857500" y="989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64649</xdr:rowOff>
    </xdr:from>
    <xdr:ext cx="599010" cy="259045"/>
    <xdr:sp macro="" textlink="">
      <xdr:nvSpPr>
        <xdr:cNvPr id="142" name="テキスト ボックス 141"/>
        <xdr:cNvSpPr txBox="1"/>
      </xdr:nvSpPr>
      <xdr:spPr>
        <a:xfrm>
          <a:off x="2608794" y="9665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114,739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122900</xdr:rowOff>
    </xdr:from>
    <xdr:to>
      <xdr:col>3</xdr:col>
      <xdr:colOff>3175</xdr:colOff>
      <xdr:row>58</xdr:row>
      <xdr:rowOff>53050</xdr:rowOff>
    </xdr:to>
    <xdr:sp macro="" textlink="">
      <xdr:nvSpPr>
        <xdr:cNvPr id="143" name="円/楕円 142"/>
        <xdr:cNvSpPr/>
      </xdr:nvSpPr>
      <xdr:spPr>
        <a:xfrm>
          <a:off x="1968500" y="989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69577</xdr:rowOff>
    </xdr:from>
    <xdr:ext cx="599010" cy="259045"/>
    <xdr:sp macro="" textlink="">
      <xdr:nvSpPr>
        <xdr:cNvPr id="144" name="テキスト ボックス 143"/>
        <xdr:cNvSpPr txBox="1"/>
      </xdr:nvSpPr>
      <xdr:spPr>
        <a:xfrm>
          <a:off x="1719794" y="967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112,152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141212</xdr:rowOff>
    </xdr:from>
    <xdr:to>
      <xdr:col>1</xdr:col>
      <xdr:colOff>485775</xdr:colOff>
      <xdr:row>58</xdr:row>
      <xdr:rowOff>71362</xdr:rowOff>
    </xdr:to>
    <xdr:sp macro="" textlink="">
      <xdr:nvSpPr>
        <xdr:cNvPr id="145" name="円/楕円 144"/>
        <xdr:cNvSpPr/>
      </xdr:nvSpPr>
      <xdr:spPr>
        <a:xfrm>
          <a:off x="1079500" y="991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87889</xdr:rowOff>
    </xdr:from>
    <xdr:ext cx="599010" cy="259045"/>
    <xdr:sp macro="" textlink="">
      <xdr:nvSpPr>
        <xdr:cNvPr id="146" name="テキスト ボックス 145"/>
        <xdr:cNvSpPr txBox="1"/>
      </xdr:nvSpPr>
      <xdr:spPr>
        <a:xfrm>
          <a:off x="830794" y="9689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120978</xdr:rowOff>
    </xdr:from>
    <xdr:to>
      <xdr:col>6</xdr:col>
      <xdr:colOff>511175</xdr:colOff>
      <xdr:row>75</xdr:row>
      <xdr:rowOff>37919</xdr:rowOff>
    </xdr:to>
    <xdr:cxnSp macro="">
      <xdr:nvCxnSpPr>
        <xdr:cNvPr id="176" name="直線コネクタ 175"/>
        <xdr:cNvCxnSpPr/>
      </xdr:nvCxnSpPr>
      <xdr:spPr>
        <a:xfrm flipV="1">
          <a:off x="3797300" y="12808278"/>
          <a:ext cx="838200" cy="8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136273</xdr:rowOff>
    </xdr:from>
    <xdr:ext cx="599010" cy="259045"/>
    <xdr:sp macro="" textlink="">
      <xdr:nvSpPr>
        <xdr:cNvPr id="177" name="民生費平均値テキスト"/>
        <xdr:cNvSpPr txBox="1"/>
      </xdr:nvSpPr>
      <xdr:spPr>
        <a:xfrm>
          <a:off x="4686300" y="12995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37919</xdr:rowOff>
    </xdr:from>
    <xdr:to>
      <xdr:col>5</xdr:col>
      <xdr:colOff>358775</xdr:colOff>
      <xdr:row>75</xdr:row>
      <xdr:rowOff>113144</xdr:rowOff>
    </xdr:to>
    <xdr:cxnSp macro="">
      <xdr:nvCxnSpPr>
        <xdr:cNvPr id="179" name="直線コネクタ 178"/>
        <xdr:cNvCxnSpPr/>
      </xdr:nvCxnSpPr>
      <xdr:spPr>
        <a:xfrm flipV="1">
          <a:off x="2908300" y="12896669"/>
          <a:ext cx="889000" cy="7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136166</xdr:rowOff>
    </xdr:from>
    <xdr:ext cx="599010" cy="259045"/>
    <xdr:sp macro="" textlink="">
      <xdr:nvSpPr>
        <xdr:cNvPr id="181" name="テキスト ボックス 180"/>
        <xdr:cNvSpPr txBox="1"/>
      </xdr:nvSpPr>
      <xdr:spPr>
        <a:xfrm>
          <a:off x="3497794"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113144</xdr:rowOff>
    </xdr:from>
    <xdr:to>
      <xdr:col>4</xdr:col>
      <xdr:colOff>155575</xdr:colOff>
      <xdr:row>75</xdr:row>
      <xdr:rowOff>165447</xdr:rowOff>
    </xdr:to>
    <xdr:cxnSp macro="">
      <xdr:nvCxnSpPr>
        <xdr:cNvPr id="182" name="直線コネクタ 181"/>
        <xdr:cNvCxnSpPr/>
      </xdr:nvCxnSpPr>
      <xdr:spPr>
        <a:xfrm flipV="1">
          <a:off x="2019300" y="12971894"/>
          <a:ext cx="889000" cy="5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163270</xdr:rowOff>
    </xdr:from>
    <xdr:ext cx="599010" cy="259045"/>
    <xdr:sp macro="" textlink="">
      <xdr:nvSpPr>
        <xdr:cNvPr id="184" name="テキスト ボックス 183"/>
        <xdr:cNvSpPr txBox="1"/>
      </xdr:nvSpPr>
      <xdr:spPr>
        <a:xfrm>
          <a:off x="2608794"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165447</xdr:rowOff>
    </xdr:from>
    <xdr:to>
      <xdr:col>2</xdr:col>
      <xdr:colOff>638175</xdr:colOff>
      <xdr:row>76</xdr:row>
      <xdr:rowOff>6624</xdr:rowOff>
    </xdr:to>
    <xdr:cxnSp macro="">
      <xdr:nvCxnSpPr>
        <xdr:cNvPr id="185" name="直線コネクタ 184"/>
        <xdr:cNvCxnSpPr/>
      </xdr:nvCxnSpPr>
      <xdr:spPr>
        <a:xfrm flipV="1">
          <a:off x="1130300" y="13024197"/>
          <a:ext cx="889000" cy="1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11975</xdr:rowOff>
    </xdr:from>
    <xdr:ext cx="599010" cy="259045"/>
    <xdr:sp macro="" textlink="">
      <xdr:nvSpPr>
        <xdr:cNvPr id="187" name="テキスト ボックス 186"/>
        <xdr:cNvSpPr txBox="1"/>
      </xdr:nvSpPr>
      <xdr:spPr>
        <a:xfrm>
          <a:off x="1719794" y="1321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168803</xdr:rowOff>
    </xdr:from>
    <xdr:ext cx="599010" cy="259045"/>
    <xdr:sp macro="" textlink="">
      <xdr:nvSpPr>
        <xdr:cNvPr id="189" name="テキスト ボックス 188"/>
        <xdr:cNvSpPr txBox="1"/>
      </xdr:nvSpPr>
      <xdr:spPr>
        <a:xfrm>
          <a:off x="830794" y="1319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70178</xdr:rowOff>
    </xdr:from>
    <xdr:to>
      <xdr:col>6</xdr:col>
      <xdr:colOff>561975</xdr:colOff>
      <xdr:row>75</xdr:row>
      <xdr:rowOff>328</xdr:rowOff>
    </xdr:to>
    <xdr:sp macro="" textlink="">
      <xdr:nvSpPr>
        <xdr:cNvPr id="195" name="円/楕円 194"/>
        <xdr:cNvSpPr/>
      </xdr:nvSpPr>
      <xdr:spPr>
        <a:xfrm>
          <a:off x="4584700" y="1275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93055</xdr:rowOff>
    </xdr:from>
    <xdr:ext cx="599010" cy="259045"/>
    <xdr:sp macro="" textlink="">
      <xdr:nvSpPr>
        <xdr:cNvPr id="196" name="民生費該当値テキスト"/>
        <xdr:cNvSpPr txBox="1"/>
      </xdr:nvSpPr>
      <xdr:spPr>
        <a:xfrm>
          <a:off x="4686300" y="12608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202,457</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158569</xdr:rowOff>
    </xdr:from>
    <xdr:to>
      <xdr:col>5</xdr:col>
      <xdr:colOff>409575</xdr:colOff>
      <xdr:row>75</xdr:row>
      <xdr:rowOff>88719</xdr:rowOff>
    </xdr:to>
    <xdr:sp macro="" textlink="">
      <xdr:nvSpPr>
        <xdr:cNvPr id="197" name="円/楕円 196"/>
        <xdr:cNvSpPr/>
      </xdr:nvSpPr>
      <xdr:spPr>
        <a:xfrm>
          <a:off x="3746500" y="1284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105246</xdr:rowOff>
    </xdr:from>
    <xdr:ext cx="599010" cy="259045"/>
    <xdr:sp macro="" textlink="">
      <xdr:nvSpPr>
        <xdr:cNvPr id="198" name="テキスト ボックス 197"/>
        <xdr:cNvSpPr txBox="1"/>
      </xdr:nvSpPr>
      <xdr:spPr>
        <a:xfrm>
          <a:off x="3497794" y="12621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190,857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62344</xdr:rowOff>
    </xdr:from>
    <xdr:to>
      <xdr:col>4</xdr:col>
      <xdr:colOff>206375</xdr:colOff>
      <xdr:row>75</xdr:row>
      <xdr:rowOff>163943</xdr:rowOff>
    </xdr:to>
    <xdr:sp macro="" textlink="">
      <xdr:nvSpPr>
        <xdr:cNvPr id="199" name="円/楕円 198"/>
        <xdr:cNvSpPr/>
      </xdr:nvSpPr>
      <xdr:spPr>
        <a:xfrm>
          <a:off x="2857500" y="129210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9021</xdr:rowOff>
    </xdr:from>
    <xdr:ext cx="599010" cy="259045"/>
    <xdr:sp macro="" textlink="">
      <xdr:nvSpPr>
        <xdr:cNvPr id="200" name="テキスト ボックス 199"/>
        <xdr:cNvSpPr txBox="1"/>
      </xdr:nvSpPr>
      <xdr:spPr>
        <a:xfrm>
          <a:off x="2608794" y="12696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180,985</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114648</xdr:rowOff>
    </xdr:from>
    <xdr:to>
      <xdr:col>3</xdr:col>
      <xdr:colOff>3175</xdr:colOff>
      <xdr:row>76</xdr:row>
      <xdr:rowOff>44797</xdr:rowOff>
    </xdr:to>
    <xdr:sp macro="" textlink="">
      <xdr:nvSpPr>
        <xdr:cNvPr id="201" name="円/楕円 200"/>
        <xdr:cNvSpPr/>
      </xdr:nvSpPr>
      <xdr:spPr>
        <a:xfrm>
          <a:off x="1968500" y="129733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61325</xdr:rowOff>
    </xdr:from>
    <xdr:ext cx="599010" cy="259045"/>
    <xdr:sp macro="" textlink="">
      <xdr:nvSpPr>
        <xdr:cNvPr id="202" name="テキスト ボックス 201"/>
        <xdr:cNvSpPr txBox="1"/>
      </xdr:nvSpPr>
      <xdr:spPr>
        <a:xfrm>
          <a:off x="1719794" y="12748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174,121</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127274</xdr:rowOff>
    </xdr:from>
    <xdr:to>
      <xdr:col>1</xdr:col>
      <xdr:colOff>485775</xdr:colOff>
      <xdr:row>76</xdr:row>
      <xdr:rowOff>57424</xdr:rowOff>
    </xdr:to>
    <xdr:sp macro="" textlink="">
      <xdr:nvSpPr>
        <xdr:cNvPr id="203" name="円/楕円 202"/>
        <xdr:cNvSpPr/>
      </xdr:nvSpPr>
      <xdr:spPr>
        <a:xfrm>
          <a:off x="1079500" y="1298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73951</xdr:rowOff>
    </xdr:from>
    <xdr:ext cx="599010" cy="259045"/>
    <xdr:sp macro="" textlink="">
      <xdr:nvSpPr>
        <xdr:cNvPr id="204" name="テキスト ボックス 203"/>
        <xdr:cNvSpPr txBox="1"/>
      </xdr:nvSpPr>
      <xdr:spPr>
        <a:xfrm>
          <a:off x="830794" y="1276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172,464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4783</xdr:rowOff>
    </xdr:from>
    <xdr:to>
      <xdr:col>6</xdr:col>
      <xdr:colOff>511175</xdr:colOff>
      <xdr:row>94</xdr:row>
      <xdr:rowOff>53539</xdr:rowOff>
    </xdr:to>
    <xdr:cxnSp macro="">
      <xdr:nvCxnSpPr>
        <xdr:cNvPr id="235" name="直線コネクタ 234"/>
        <xdr:cNvCxnSpPr/>
      </xdr:nvCxnSpPr>
      <xdr:spPr>
        <a:xfrm flipV="1">
          <a:off x="3797300" y="15778183"/>
          <a:ext cx="838200" cy="39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154064</xdr:rowOff>
    </xdr:from>
    <xdr:ext cx="534377" cy="259045"/>
    <xdr:sp macro="" textlink="">
      <xdr:nvSpPr>
        <xdr:cNvPr id="236" name="衛生費平均値テキスト"/>
        <xdr:cNvSpPr txBox="1"/>
      </xdr:nvSpPr>
      <xdr:spPr>
        <a:xfrm>
          <a:off x="4686300" y="1644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53539</xdr:rowOff>
    </xdr:from>
    <xdr:to>
      <xdr:col>5</xdr:col>
      <xdr:colOff>358775</xdr:colOff>
      <xdr:row>97</xdr:row>
      <xdr:rowOff>13534</xdr:rowOff>
    </xdr:to>
    <xdr:cxnSp macro="">
      <xdr:nvCxnSpPr>
        <xdr:cNvPr id="238" name="直線コネクタ 237"/>
        <xdr:cNvCxnSpPr/>
      </xdr:nvCxnSpPr>
      <xdr:spPr>
        <a:xfrm flipV="1">
          <a:off x="2908300" y="16169839"/>
          <a:ext cx="889000" cy="47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109292</xdr:rowOff>
    </xdr:from>
    <xdr:ext cx="534377" cy="259045"/>
    <xdr:sp macro="" textlink="">
      <xdr:nvSpPr>
        <xdr:cNvPr id="240" name="テキスト ボックス 239"/>
        <xdr:cNvSpPr txBox="1"/>
      </xdr:nvSpPr>
      <xdr:spPr>
        <a:xfrm>
          <a:off x="3530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36579</xdr:rowOff>
    </xdr:from>
    <xdr:to>
      <xdr:col>4</xdr:col>
      <xdr:colOff>155575</xdr:colOff>
      <xdr:row>97</xdr:row>
      <xdr:rowOff>13534</xdr:rowOff>
    </xdr:to>
    <xdr:cxnSp macro="">
      <xdr:nvCxnSpPr>
        <xdr:cNvPr id="241" name="直線コネクタ 240"/>
        <xdr:cNvCxnSpPr/>
      </xdr:nvCxnSpPr>
      <xdr:spPr>
        <a:xfrm>
          <a:off x="2019300" y="16495779"/>
          <a:ext cx="889000" cy="14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111</xdr:rowOff>
    </xdr:from>
    <xdr:ext cx="534377" cy="259045"/>
    <xdr:sp macro="" textlink="">
      <xdr:nvSpPr>
        <xdr:cNvPr id="243" name="テキスト ボックス 242"/>
        <xdr:cNvSpPr txBox="1"/>
      </xdr:nvSpPr>
      <xdr:spPr>
        <a:xfrm>
          <a:off x="2641111" y="1628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36579</xdr:rowOff>
    </xdr:from>
    <xdr:to>
      <xdr:col>2</xdr:col>
      <xdr:colOff>638175</xdr:colOff>
      <xdr:row>96</xdr:row>
      <xdr:rowOff>139058</xdr:rowOff>
    </xdr:to>
    <xdr:cxnSp macro="">
      <xdr:nvCxnSpPr>
        <xdr:cNvPr id="244" name="直線コネクタ 243"/>
        <xdr:cNvCxnSpPr/>
      </xdr:nvCxnSpPr>
      <xdr:spPr>
        <a:xfrm flipV="1">
          <a:off x="1130300" y="16495779"/>
          <a:ext cx="889000" cy="10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151778</xdr:rowOff>
    </xdr:from>
    <xdr:ext cx="534377" cy="259045"/>
    <xdr:sp macro="" textlink="">
      <xdr:nvSpPr>
        <xdr:cNvPr id="246" name="テキスト ボックス 245"/>
        <xdr:cNvSpPr txBox="1"/>
      </xdr:nvSpPr>
      <xdr:spPr>
        <a:xfrm>
          <a:off x="1752111" y="166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4520</xdr:rowOff>
    </xdr:from>
    <xdr:ext cx="534377" cy="259045"/>
    <xdr:sp macro="" textlink="">
      <xdr:nvSpPr>
        <xdr:cNvPr id="248" name="テキスト ボックス 247"/>
        <xdr:cNvSpPr txBox="1"/>
      </xdr:nvSpPr>
      <xdr:spPr>
        <a:xfrm>
          <a:off x="863111" y="162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91</xdr:row>
      <xdr:rowOff>125433</xdr:rowOff>
    </xdr:from>
    <xdr:to>
      <xdr:col>6</xdr:col>
      <xdr:colOff>561975</xdr:colOff>
      <xdr:row>92</xdr:row>
      <xdr:rowOff>55583</xdr:rowOff>
    </xdr:to>
    <xdr:sp macro="" textlink="">
      <xdr:nvSpPr>
        <xdr:cNvPr id="254" name="円/楕円 253"/>
        <xdr:cNvSpPr/>
      </xdr:nvSpPr>
      <xdr:spPr>
        <a:xfrm>
          <a:off x="4584700" y="1572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148310</xdr:rowOff>
    </xdr:from>
    <xdr:ext cx="599010" cy="259045"/>
    <xdr:sp macro="" textlink="">
      <xdr:nvSpPr>
        <xdr:cNvPr id="255" name="衛生費該当値テキスト"/>
        <xdr:cNvSpPr txBox="1"/>
      </xdr:nvSpPr>
      <xdr:spPr>
        <a:xfrm>
          <a:off x="4686300" y="15578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118,894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2739</xdr:rowOff>
    </xdr:from>
    <xdr:to>
      <xdr:col>5</xdr:col>
      <xdr:colOff>409575</xdr:colOff>
      <xdr:row>94</xdr:row>
      <xdr:rowOff>104339</xdr:rowOff>
    </xdr:to>
    <xdr:sp macro="" textlink="">
      <xdr:nvSpPr>
        <xdr:cNvPr id="256" name="円/楕円 255"/>
        <xdr:cNvSpPr/>
      </xdr:nvSpPr>
      <xdr:spPr>
        <a:xfrm>
          <a:off x="3746500" y="161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120866</xdr:rowOff>
    </xdr:from>
    <xdr:ext cx="534377" cy="259045"/>
    <xdr:sp macro="" textlink="">
      <xdr:nvSpPr>
        <xdr:cNvPr id="257" name="テキスト ボックス 256"/>
        <xdr:cNvSpPr txBox="1"/>
      </xdr:nvSpPr>
      <xdr:spPr>
        <a:xfrm>
          <a:off x="3530111" y="1589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82,915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134184</xdr:rowOff>
    </xdr:from>
    <xdr:to>
      <xdr:col>4</xdr:col>
      <xdr:colOff>206375</xdr:colOff>
      <xdr:row>97</xdr:row>
      <xdr:rowOff>64334</xdr:rowOff>
    </xdr:to>
    <xdr:sp macro="" textlink="">
      <xdr:nvSpPr>
        <xdr:cNvPr id="258" name="円/楕円 257"/>
        <xdr:cNvSpPr/>
      </xdr:nvSpPr>
      <xdr:spPr>
        <a:xfrm>
          <a:off x="2857500" y="1659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55461</xdr:rowOff>
    </xdr:from>
    <xdr:ext cx="534377" cy="259045"/>
    <xdr:sp macro="" textlink="">
      <xdr:nvSpPr>
        <xdr:cNvPr id="259" name="テキスト ボックス 258"/>
        <xdr:cNvSpPr txBox="1"/>
      </xdr:nvSpPr>
      <xdr:spPr>
        <a:xfrm>
          <a:off x="2641111" y="1668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39,340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157229</xdr:rowOff>
    </xdr:from>
    <xdr:to>
      <xdr:col>3</xdr:col>
      <xdr:colOff>3175</xdr:colOff>
      <xdr:row>96</xdr:row>
      <xdr:rowOff>87379</xdr:rowOff>
    </xdr:to>
    <xdr:sp macro="" textlink="">
      <xdr:nvSpPr>
        <xdr:cNvPr id="260" name="円/楕円 259"/>
        <xdr:cNvSpPr/>
      </xdr:nvSpPr>
      <xdr:spPr>
        <a:xfrm>
          <a:off x="1968500" y="1644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103906</xdr:rowOff>
    </xdr:from>
    <xdr:ext cx="534377" cy="259045"/>
    <xdr:sp macro="" textlink="">
      <xdr:nvSpPr>
        <xdr:cNvPr id="261" name="テキスト ボックス 260"/>
        <xdr:cNvSpPr txBox="1"/>
      </xdr:nvSpPr>
      <xdr:spPr>
        <a:xfrm>
          <a:off x="1752111" y="1622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52,973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88258</xdr:rowOff>
    </xdr:from>
    <xdr:to>
      <xdr:col>1</xdr:col>
      <xdr:colOff>485775</xdr:colOff>
      <xdr:row>97</xdr:row>
      <xdr:rowOff>18408</xdr:rowOff>
    </xdr:to>
    <xdr:sp macro="" textlink="">
      <xdr:nvSpPr>
        <xdr:cNvPr id="262" name="円/楕円 261"/>
        <xdr:cNvSpPr/>
      </xdr:nvSpPr>
      <xdr:spPr>
        <a:xfrm>
          <a:off x="1079500" y="1654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9535</xdr:rowOff>
    </xdr:from>
    <xdr:ext cx="534377" cy="259045"/>
    <xdr:sp macro="" textlink="">
      <xdr:nvSpPr>
        <xdr:cNvPr id="263" name="テキスト ボックス 262"/>
        <xdr:cNvSpPr txBox="1"/>
      </xdr:nvSpPr>
      <xdr:spPr>
        <a:xfrm>
          <a:off x="863111" y="166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157988</xdr:rowOff>
    </xdr:from>
    <xdr:to>
      <xdr:col>15</xdr:col>
      <xdr:colOff>180975</xdr:colOff>
      <xdr:row>38</xdr:row>
      <xdr:rowOff>158750</xdr:rowOff>
    </xdr:to>
    <xdr:cxnSp macro="">
      <xdr:nvCxnSpPr>
        <xdr:cNvPr id="292" name="直線コネクタ 291"/>
        <xdr:cNvCxnSpPr/>
      </xdr:nvCxnSpPr>
      <xdr:spPr>
        <a:xfrm>
          <a:off x="9639300" y="667308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95377</xdr:rowOff>
    </xdr:from>
    <xdr:to>
      <xdr:col>14</xdr:col>
      <xdr:colOff>28575</xdr:colOff>
      <xdr:row>38</xdr:row>
      <xdr:rowOff>157988</xdr:rowOff>
    </xdr:to>
    <xdr:cxnSp macro="">
      <xdr:nvCxnSpPr>
        <xdr:cNvPr id="295" name="直線コネクタ 294"/>
        <xdr:cNvCxnSpPr/>
      </xdr:nvCxnSpPr>
      <xdr:spPr>
        <a:xfrm>
          <a:off x="8750300" y="6439027"/>
          <a:ext cx="889000" cy="2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95377</xdr:rowOff>
    </xdr:from>
    <xdr:to>
      <xdr:col>12</xdr:col>
      <xdr:colOff>511175</xdr:colOff>
      <xdr:row>37</xdr:row>
      <xdr:rowOff>129921</xdr:rowOff>
    </xdr:to>
    <xdr:cxnSp macro="">
      <xdr:nvCxnSpPr>
        <xdr:cNvPr id="298" name="直線コネクタ 297"/>
        <xdr:cNvCxnSpPr/>
      </xdr:nvCxnSpPr>
      <xdr:spPr>
        <a:xfrm flipV="1">
          <a:off x="7861300" y="6439027"/>
          <a:ext cx="889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152925</xdr:rowOff>
    </xdr:from>
    <xdr:ext cx="469744" cy="259045"/>
    <xdr:sp macro="" textlink="">
      <xdr:nvSpPr>
        <xdr:cNvPr id="300" name="テキスト ボックス 299"/>
        <xdr:cNvSpPr txBox="1"/>
      </xdr:nvSpPr>
      <xdr:spPr>
        <a:xfrm>
          <a:off x="8515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9271</xdr:rowOff>
    </xdr:from>
    <xdr:to>
      <xdr:col>11</xdr:col>
      <xdr:colOff>307975</xdr:colOff>
      <xdr:row>37</xdr:row>
      <xdr:rowOff>129921</xdr:rowOff>
    </xdr:to>
    <xdr:cxnSp macro="">
      <xdr:nvCxnSpPr>
        <xdr:cNvPr id="301" name="直線コネクタ 300"/>
        <xdr:cNvCxnSpPr/>
      </xdr:nvCxnSpPr>
      <xdr:spPr>
        <a:xfrm>
          <a:off x="6972300" y="5838571"/>
          <a:ext cx="889000" cy="63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49166</xdr:rowOff>
    </xdr:from>
    <xdr:ext cx="469744" cy="259045"/>
    <xdr:sp macro="" textlink="">
      <xdr:nvSpPr>
        <xdr:cNvPr id="305" name="テキスト ボックス 304"/>
        <xdr:cNvSpPr txBox="1"/>
      </xdr:nvSpPr>
      <xdr:spPr>
        <a:xfrm>
          <a:off x="6737427" y="62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107950</xdr:rowOff>
    </xdr:from>
    <xdr:to>
      <xdr:col>15</xdr:col>
      <xdr:colOff>231775</xdr:colOff>
      <xdr:row>39</xdr:row>
      <xdr:rowOff>38100</xdr:rowOff>
    </xdr:to>
    <xdr:sp macro="" textlink="">
      <xdr:nvSpPr>
        <xdr:cNvPr id="311" name="円/楕円 310"/>
        <xdr:cNvSpPr/>
      </xdr:nvSpPr>
      <xdr:spPr>
        <a:xfrm>
          <a:off x="104267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33164</xdr:rowOff>
    </xdr:from>
    <xdr:ext cx="378565" cy="259045"/>
    <xdr:sp macro="" textlink="">
      <xdr:nvSpPr>
        <xdr:cNvPr id="312" name="労働費該当値テキスト"/>
        <xdr:cNvSpPr txBox="1"/>
      </xdr:nvSpPr>
      <xdr:spPr>
        <a:xfrm>
          <a:off x="10528300" y="6548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107188</xdr:rowOff>
    </xdr:from>
    <xdr:to>
      <xdr:col>14</xdr:col>
      <xdr:colOff>79375</xdr:colOff>
      <xdr:row>39</xdr:row>
      <xdr:rowOff>37338</xdr:rowOff>
    </xdr:to>
    <xdr:sp macro="" textlink="">
      <xdr:nvSpPr>
        <xdr:cNvPr id="313" name="円/楕円 312"/>
        <xdr:cNvSpPr/>
      </xdr:nvSpPr>
      <xdr:spPr>
        <a:xfrm>
          <a:off x="9588500" y="66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28465</xdr:rowOff>
    </xdr:from>
    <xdr:ext cx="378565" cy="259045"/>
    <xdr:sp macro="" textlink="">
      <xdr:nvSpPr>
        <xdr:cNvPr id="314" name="テキスト ボックス 313"/>
        <xdr:cNvSpPr txBox="1"/>
      </xdr:nvSpPr>
      <xdr:spPr>
        <a:xfrm>
          <a:off x="9450017" y="6715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44577</xdr:rowOff>
    </xdr:from>
    <xdr:to>
      <xdr:col>12</xdr:col>
      <xdr:colOff>561975</xdr:colOff>
      <xdr:row>37</xdr:row>
      <xdr:rowOff>146177</xdr:rowOff>
    </xdr:to>
    <xdr:sp macro="" textlink="">
      <xdr:nvSpPr>
        <xdr:cNvPr id="315" name="円/楕円 314"/>
        <xdr:cNvSpPr/>
      </xdr:nvSpPr>
      <xdr:spPr>
        <a:xfrm>
          <a:off x="8699500" y="638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137304</xdr:rowOff>
    </xdr:from>
    <xdr:ext cx="469744" cy="259045"/>
    <xdr:sp macro="" textlink="">
      <xdr:nvSpPr>
        <xdr:cNvPr id="316" name="テキスト ボックス 315"/>
        <xdr:cNvSpPr txBox="1"/>
      </xdr:nvSpPr>
      <xdr:spPr>
        <a:xfrm>
          <a:off x="8515427" y="648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79121</xdr:rowOff>
    </xdr:from>
    <xdr:to>
      <xdr:col>11</xdr:col>
      <xdr:colOff>358775</xdr:colOff>
      <xdr:row>38</xdr:row>
      <xdr:rowOff>9271</xdr:rowOff>
    </xdr:to>
    <xdr:sp macro="" textlink="">
      <xdr:nvSpPr>
        <xdr:cNvPr id="317" name="円/楕円 316"/>
        <xdr:cNvSpPr/>
      </xdr:nvSpPr>
      <xdr:spPr>
        <a:xfrm>
          <a:off x="7810500" y="642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398</xdr:rowOff>
    </xdr:from>
    <xdr:ext cx="469744" cy="259045"/>
    <xdr:sp macro="" textlink="">
      <xdr:nvSpPr>
        <xdr:cNvPr id="318" name="テキスト ボックス 317"/>
        <xdr:cNvSpPr txBox="1"/>
      </xdr:nvSpPr>
      <xdr:spPr>
        <a:xfrm>
          <a:off x="7626427" y="651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129921</xdr:rowOff>
    </xdr:from>
    <xdr:to>
      <xdr:col>10</xdr:col>
      <xdr:colOff>155575</xdr:colOff>
      <xdr:row>34</xdr:row>
      <xdr:rowOff>60071</xdr:rowOff>
    </xdr:to>
    <xdr:sp macro="" textlink="">
      <xdr:nvSpPr>
        <xdr:cNvPr id="319" name="円/楕円 318"/>
        <xdr:cNvSpPr/>
      </xdr:nvSpPr>
      <xdr:spPr>
        <a:xfrm>
          <a:off x="6921500" y="578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76598</xdr:rowOff>
    </xdr:from>
    <xdr:ext cx="469744" cy="259045"/>
    <xdr:sp macro="" textlink="">
      <xdr:nvSpPr>
        <xdr:cNvPr id="320" name="テキスト ボックス 319"/>
        <xdr:cNvSpPr txBox="1"/>
      </xdr:nvSpPr>
      <xdr:spPr>
        <a:xfrm>
          <a:off x="6737427" y="556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78380</xdr:rowOff>
    </xdr:from>
    <xdr:to>
      <xdr:col>15</xdr:col>
      <xdr:colOff>180975</xdr:colOff>
      <xdr:row>56</xdr:row>
      <xdr:rowOff>102923</xdr:rowOff>
    </xdr:to>
    <xdr:cxnSp macro="">
      <xdr:nvCxnSpPr>
        <xdr:cNvPr id="347" name="直線コネクタ 346"/>
        <xdr:cNvCxnSpPr/>
      </xdr:nvCxnSpPr>
      <xdr:spPr>
        <a:xfrm flipV="1">
          <a:off x="9639300" y="9508130"/>
          <a:ext cx="838200" cy="19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114693</xdr:rowOff>
    </xdr:from>
    <xdr:ext cx="534377" cy="259045"/>
    <xdr:sp macro="" textlink="">
      <xdr:nvSpPr>
        <xdr:cNvPr id="348" name="農林水産業費平均値テキスト"/>
        <xdr:cNvSpPr txBox="1"/>
      </xdr:nvSpPr>
      <xdr:spPr>
        <a:xfrm>
          <a:off x="10528300" y="9715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102923</xdr:rowOff>
    </xdr:from>
    <xdr:to>
      <xdr:col>14</xdr:col>
      <xdr:colOff>28575</xdr:colOff>
      <xdr:row>56</xdr:row>
      <xdr:rowOff>136399</xdr:rowOff>
    </xdr:to>
    <xdr:cxnSp macro="">
      <xdr:nvCxnSpPr>
        <xdr:cNvPr id="350" name="直線コネクタ 349"/>
        <xdr:cNvCxnSpPr/>
      </xdr:nvCxnSpPr>
      <xdr:spPr>
        <a:xfrm flipV="1">
          <a:off x="8750300" y="9704123"/>
          <a:ext cx="889000" cy="3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86492</xdr:rowOff>
    </xdr:from>
    <xdr:ext cx="534377" cy="259045"/>
    <xdr:sp macro="" textlink="">
      <xdr:nvSpPr>
        <xdr:cNvPr id="352" name="テキスト ボックス 351"/>
        <xdr:cNvSpPr txBox="1"/>
      </xdr:nvSpPr>
      <xdr:spPr>
        <a:xfrm>
          <a:off x="9372111" y="98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95233</xdr:rowOff>
    </xdr:from>
    <xdr:to>
      <xdr:col>12</xdr:col>
      <xdr:colOff>511175</xdr:colOff>
      <xdr:row>56</xdr:row>
      <xdr:rowOff>136399</xdr:rowOff>
    </xdr:to>
    <xdr:cxnSp macro="">
      <xdr:nvCxnSpPr>
        <xdr:cNvPr id="353" name="直線コネクタ 352"/>
        <xdr:cNvCxnSpPr/>
      </xdr:nvCxnSpPr>
      <xdr:spPr>
        <a:xfrm>
          <a:off x="7861300" y="9696433"/>
          <a:ext cx="889000" cy="4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88303</xdr:rowOff>
    </xdr:from>
    <xdr:ext cx="534377" cy="259045"/>
    <xdr:sp macro="" textlink="">
      <xdr:nvSpPr>
        <xdr:cNvPr id="355" name="テキスト ボックス 354"/>
        <xdr:cNvSpPr txBox="1"/>
      </xdr:nvSpPr>
      <xdr:spPr>
        <a:xfrm>
          <a:off x="8483111" y="986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95233</xdr:rowOff>
    </xdr:from>
    <xdr:to>
      <xdr:col>11</xdr:col>
      <xdr:colOff>307975</xdr:colOff>
      <xdr:row>57</xdr:row>
      <xdr:rowOff>2649</xdr:rowOff>
    </xdr:to>
    <xdr:cxnSp macro="">
      <xdr:nvCxnSpPr>
        <xdr:cNvPr id="356" name="直線コネクタ 355"/>
        <xdr:cNvCxnSpPr/>
      </xdr:nvCxnSpPr>
      <xdr:spPr>
        <a:xfrm flipV="1">
          <a:off x="6972300" y="9696433"/>
          <a:ext cx="889000" cy="7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113888</xdr:rowOff>
    </xdr:from>
    <xdr:ext cx="534377" cy="259045"/>
    <xdr:sp macro="" textlink="">
      <xdr:nvSpPr>
        <xdr:cNvPr id="358" name="テキスト ボックス 357"/>
        <xdr:cNvSpPr txBox="1"/>
      </xdr:nvSpPr>
      <xdr:spPr>
        <a:xfrm>
          <a:off x="7594111" y="988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130951</xdr:rowOff>
    </xdr:from>
    <xdr:ext cx="534377" cy="259045"/>
    <xdr:sp macro="" textlink="">
      <xdr:nvSpPr>
        <xdr:cNvPr id="360" name="テキスト ボックス 359"/>
        <xdr:cNvSpPr txBox="1"/>
      </xdr:nvSpPr>
      <xdr:spPr>
        <a:xfrm>
          <a:off x="6705111" y="99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27580</xdr:rowOff>
    </xdr:from>
    <xdr:to>
      <xdr:col>15</xdr:col>
      <xdr:colOff>231775</xdr:colOff>
      <xdr:row>55</xdr:row>
      <xdr:rowOff>129180</xdr:rowOff>
    </xdr:to>
    <xdr:sp macro="" textlink="">
      <xdr:nvSpPr>
        <xdr:cNvPr id="366" name="円/楕円 365"/>
        <xdr:cNvSpPr/>
      </xdr:nvSpPr>
      <xdr:spPr>
        <a:xfrm>
          <a:off x="10426700" y="945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50457</xdr:rowOff>
    </xdr:from>
    <xdr:ext cx="534377" cy="259045"/>
    <xdr:sp macro="" textlink="">
      <xdr:nvSpPr>
        <xdr:cNvPr id="367" name="農林水産業費該当値テキスト"/>
        <xdr:cNvSpPr txBox="1"/>
      </xdr:nvSpPr>
      <xdr:spPr>
        <a:xfrm>
          <a:off x="10528300" y="930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62,956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52123</xdr:rowOff>
    </xdr:from>
    <xdr:to>
      <xdr:col>14</xdr:col>
      <xdr:colOff>79375</xdr:colOff>
      <xdr:row>56</xdr:row>
      <xdr:rowOff>153723</xdr:rowOff>
    </xdr:to>
    <xdr:sp macro="" textlink="">
      <xdr:nvSpPr>
        <xdr:cNvPr id="368" name="円/楕円 367"/>
        <xdr:cNvSpPr/>
      </xdr:nvSpPr>
      <xdr:spPr>
        <a:xfrm>
          <a:off x="9588500" y="965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170250</xdr:rowOff>
    </xdr:from>
    <xdr:ext cx="534377" cy="259045"/>
    <xdr:sp macro="" textlink="">
      <xdr:nvSpPr>
        <xdr:cNvPr id="369" name="テキスト ボックス 368"/>
        <xdr:cNvSpPr txBox="1"/>
      </xdr:nvSpPr>
      <xdr:spPr>
        <a:xfrm>
          <a:off x="9372111" y="942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41,522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85599</xdr:rowOff>
    </xdr:from>
    <xdr:to>
      <xdr:col>12</xdr:col>
      <xdr:colOff>561975</xdr:colOff>
      <xdr:row>57</xdr:row>
      <xdr:rowOff>15749</xdr:rowOff>
    </xdr:to>
    <xdr:sp macro="" textlink="">
      <xdr:nvSpPr>
        <xdr:cNvPr id="370" name="円/楕円 369"/>
        <xdr:cNvSpPr/>
      </xdr:nvSpPr>
      <xdr:spPr>
        <a:xfrm>
          <a:off x="8699500" y="968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32276</xdr:rowOff>
    </xdr:from>
    <xdr:ext cx="534377" cy="259045"/>
    <xdr:sp macro="" textlink="">
      <xdr:nvSpPr>
        <xdr:cNvPr id="371" name="テキスト ボックス 370"/>
        <xdr:cNvSpPr txBox="1"/>
      </xdr:nvSpPr>
      <xdr:spPr>
        <a:xfrm>
          <a:off x="8483111" y="94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37,861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44433</xdr:rowOff>
    </xdr:from>
    <xdr:to>
      <xdr:col>11</xdr:col>
      <xdr:colOff>358775</xdr:colOff>
      <xdr:row>56</xdr:row>
      <xdr:rowOff>146033</xdr:rowOff>
    </xdr:to>
    <xdr:sp macro="" textlink="">
      <xdr:nvSpPr>
        <xdr:cNvPr id="372" name="円/楕円 371"/>
        <xdr:cNvSpPr/>
      </xdr:nvSpPr>
      <xdr:spPr>
        <a:xfrm>
          <a:off x="7810500" y="964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162560</xdr:rowOff>
    </xdr:from>
    <xdr:ext cx="534377" cy="259045"/>
    <xdr:sp macro="" textlink="">
      <xdr:nvSpPr>
        <xdr:cNvPr id="373" name="テキスト ボックス 372"/>
        <xdr:cNvSpPr txBox="1"/>
      </xdr:nvSpPr>
      <xdr:spPr>
        <a:xfrm>
          <a:off x="7594111" y="942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42,363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123299</xdr:rowOff>
    </xdr:from>
    <xdr:to>
      <xdr:col>10</xdr:col>
      <xdr:colOff>155575</xdr:colOff>
      <xdr:row>57</xdr:row>
      <xdr:rowOff>53449</xdr:rowOff>
    </xdr:to>
    <xdr:sp macro="" textlink="">
      <xdr:nvSpPr>
        <xdr:cNvPr id="374" name="円/楕円 373"/>
        <xdr:cNvSpPr/>
      </xdr:nvSpPr>
      <xdr:spPr>
        <a:xfrm>
          <a:off x="6921500" y="972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69976</xdr:rowOff>
    </xdr:from>
    <xdr:ext cx="534377" cy="259045"/>
    <xdr:sp macro="" textlink="">
      <xdr:nvSpPr>
        <xdr:cNvPr id="375" name="テキスト ボックス 374"/>
        <xdr:cNvSpPr txBox="1"/>
      </xdr:nvSpPr>
      <xdr:spPr>
        <a:xfrm>
          <a:off x="6705111" y="949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139798</xdr:rowOff>
    </xdr:from>
    <xdr:to>
      <xdr:col>15</xdr:col>
      <xdr:colOff>180975</xdr:colOff>
      <xdr:row>78</xdr:row>
      <xdr:rowOff>170317</xdr:rowOff>
    </xdr:to>
    <xdr:cxnSp macro="">
      <xdr:nvCxnSpPr>
        <xdr:cNvPr id="406" name="直線コネクタ 405"/>
        <xdr:cNvCxnSpPr/>
      </xdr:nvCxnSpPr>
      <xdr:spPr>
        <a:xfrm flipV="1">
          <a:off x="9639300" y="13512898"/>
          <a:ext cx="838200" cy="3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170317</xdr:rowOff>
    </xdr:from>
    <xdr:to>
      <xdr:col>14</xdr:col>
      <xdr:colOff>28575</xdr:colOff>
      <xdr:row>79</xdr:row>
      <xdr:rowOff>25595</xdr:rowOff>
    </xdr:to>
    <xdr:cxnSp macro="">
      <xdr:nvCxnSpPr>
        <xdr:cNvPr id="409" name="直線コネクタ 408"/>
        <xdr:cNvCxnSpPr/>
      </xdr:nvCxnSpPr>
      <xdr:spPr>
        <a:xfrm flipV="1">
          <a:off x="8750300" y="13543417"/>
          <a:ext cx="889000" cy="2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8680</xdr:rowOff>
    </xdr:from>
    <xdr:to>
      <xdr:col>12</xdr:col>
      <xdr:colOff>511175</xdr:colOff>
      <xdr:row>79</xdr:row>
      <xdr:rowOff>25595</xdr:rowOff>
    </xdr:to>
    <xdr:cxnSp macro="">
      <xdr:nvCxnSpPr>
        <xdr:cNvPr id="412" name="直線コネクタ 411"/>
        <xdr:cNvCxnSpPr/>
      </xdr:nvCxnSpPr>
      <xdr:spPr>
        <a:xfrm>
          <a:off x="7861300" y="13553230"/>
          <a:ext cx="889000" cy="1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8680</xdr:rowOff>
    </xdr:from>
    <xdr:to>
      <xdr:col>11</xdr:col>
      <xdr:colOff>307975</xdr:colOff>
      <xdr:row>79</xdr:row>
      <xdr:rowOff>18542</xdr:rowOff>
    </xdr:to>
    <xdr:cxnSp macro="">
      <xdr:nvCxnSpPr>
        <xdr:cNvPr id="415" name="直線コネクタ 414"/>
        <xdr:cNvCxnSpPr/>
      </xdr:nvCxnSpPr>
      <xdr:spPr>
        <a:xfrm flipV="1">
          <a:off x="6972300" y="13553230"/>
          <a:ext cx="889000" cy="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88998</xdr:rowOff>
    </xdr:from>
    <xdr:to>
      <xdr:col>15</xdr:col>
      <xdr:colOff>231775</xdr:colOff>
      <xdr:row>79</xdr:row>
      <xdr:rowOff>19148</xdr:rowOff>
    </xdr:to>
    <xdr:sp macro="" textlink="">
      <xdr:nvSpPr>
        <xdr:cNvPr id="425" name="円/楕円 424"/>
        <xdr:cNvSpPr/>
      </xdr:nvSpPr>
      <xdr:spPr>
        <a:xfrm>
          <a:off x="10426700" y="1346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3925</xdr:rowOff>
    </xdr:from>
    <xdr:ext cx="469744" cy="259045"/>
    <xdr:sp macro="" textlink="">
      <xdr:nvSpPr>
        <xdr:cNvPr id="426" name="商工費該当値テキスト"/>
        <xdr:cNvSpPr txBox="1"/>
      </xdr:nvSpPr>
      <xdr:spPr>
        <a:xfrm>
          <a:off x="10528300" y="1337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7,994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119517</xdr:rowOff>
    </xdr:from>
    <xdr:to>
      <xdr:col>14</xdr:col>
      <xdr:colOff>79375</xdr:colOff>
      <xdr:row>79</xdr:row>
      <xdr:rowOff>49667</xdr:rowOff>
    </xdr:to>
    <xdr:sp macro="" textlink="">
      <xdr:nvSpPr>
        <xdr:cNvPr id="427" name="円/楕円 426"/>
        <xdr:cNvSpPr/>
      </xdr:nvSpPr>
      <xdr:spPr>
        <a:xfrm>
          <a:off x="9588500" y="1349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40794</xdr:rowOff>
    </xdr:from>
    <xdr:ext cx="469744" cy="259045"/>
    <xdr:sp macro="" textlink="">
      <xdr:nvSpPr>
        <xdr:cNvPr id="428" name="テキスト ボックス 427"/>
        <xdr:cNvSpPr txBox="1"/>
      </xdr:nvSpPr>
      <xdr:spPr>
        <a:xfrm>
          <a:off x="9404427" y="13585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146245</xdr:rowOff>
    </xdr:from>
    <xdr:to>
      <xdr:col>12</xdr:col>
      <xdr:colOff>561975</xdr:colOff>
      <xdr:row>79</xdr:row>
      <xdr:rowOff>76395</xdr:rowOff>
    </xdr:to>
    <xdr:sp macro="" textlink="">
      <xdr:nvSpPr>
        <xdr:cNvPr id="429" name="円/楕円 428"/>
        <xdr:cNvSpPr/>
      </xdr:nvSpPr>
      <xdr:spPr>
        <a:xfrm>
          <a:off x="8699500" y="1351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67522</xdr:rowOff>
    </xdr:from>
    <xdr:ext cx="469744" cy="259045"/>
    <xdr:sp macro="" textlink="">
      <xdr:nvSpPr>
        <xdr:cNvPr id="430" name="テキスト ボックス 429"/>
        <xdr:cNvSpPr txBox="1"/>
      </xdr:nvSpPr>
      <xdr:spPr>
        <a:xfrm>
          <a:off x="8515427" y="1361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129330</xdr:rowOff>
    </xdr:from>
    <xdr:to>
      <xdr:col>11</xdr:col>
      <xdr:colOff>358775</xdr:colOff>
      <xdr:row>79</xdr:row>
      <xdr:rowOff>59480</xdr:rowOff>
    </xdr:to>
    <xdr:sp macro="" textlink="">
      <xdr:nvSpPr>
        <xdr:cNvPr id="431" name="円/楕円 430"/>
        <xdr:cNvSpPr/>
      </xdr:nvSpPr>
      <xdr:spPr>
        <a:xfrm>
          <a:off x="7810500" y="1350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50607</xdr:rowOff>
    </xdr:from>
    <xdr:ext cx="469744" cy="259045"/>
    <xdr:sp macro="" textlink="">
      <xdr:nvSpPr>
        <xdr:cNvPr id="432" name="テキスト ボックス 431"/>
        <xdr:cNvSpPr txBox="1"/>
      </xdr:nvSpPr>
      <xdr:spPr>
        <a:xfrm>
          <a:off x="7626427" y="1359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139192</xdr:rowOff>
    </xdr:from>
    <xdr:to>
      <xdr:col>10</xdr:col>
      <xdr:colOff>155575</xdr:colOff>
      <xdr:row>79</xdr:row>
      <xdr:rowOff>69342</xdr:rowOff>
    </xdr:to>
    <xdr:sp macro="" textlink="">
      <xdr:nvSpPr>
        <xdr:cNvPr id="433" name="円/楕円 432"/>
        <xdr:cNvSpPr/>
      </xdr:nvSpPr>
      <xdr:spPr>
        <a:xfrm>
          <a:off x="6921500" y="1351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60469</xdr:rowOff>
    </xdr:from>
    <xdr:ext cx="469744" cy="259045"/>
    <xdr:sp macro="" textlink="">
      <xdr:nvSpPr>
        <xdr:cNvPr id="434" name="テキスト ボックス 433"/>
        <xdr:cNvSpPr txBox="1"/>
      </xdr:nvSpPr>
      <xdr:spPr>
        <a:xfrm>
          <a:off x="6737427" y="1360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120269</xdr:rowOff>
    </xdr:from>
    <xdr:to>
      <xdr:col>15</xdr:col>
      <xdr:colOff>180975</xdr:colOff>
      <xdr:row>98</xdr:row>
      <xdr:rowOff>123055</xdr:rowOff>
    </xdr:to>
    <xdr:cxnSp macro="">
      <xdr:nvCxnSpPr>
        <xdr:cNvPr id="461" name="直線コネクタ 460"/>
        <xdr:cNvCxnSpPr/>
      </xdr:nvCxnSpPr>
      <xdr:spPr>
        <a:xfrm>
          <a:off x="9639300" y="16922369"/>
          <a:ext cx="838200" cy="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62"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120269</xdr:rowOff>
    </xdr:from>
    <xdr:to>
      <xdr:col>14</xdr:col>
      <xdr:colOff>28575</xdr:colOff>
      <xdr:row>98</xdr:row>
      <xdr:rowOff>121315</xdr:rowOff>
    </xdr:to>
    <xdr:cxnSp macro="">
      <xdr:nvCxnSpPr>
        <xdr:cNvPr id="464" name="直線コネクタ 463"/>
        <xdr:cNvCxnSpPr/>
      </xdr:nvCxnSpPr>
      <xdr:spPr>
        <a:xfrm flipV="1">
          <a:off x="8750300" y="16922369"/>
          <a:ext cx="889000" cy="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119755</xdr:rowOff>
    </xdr:from>
    <xdr:to>
      <xdr:col>12</xdr:col>
      <xdr:colOff>511175</xdr:colOff>
      <xdr:row>98</xdr:row>
      <xdr:rowOff>121315</xdr:rowOff>
    </xdr:to>
    <xdr:cxnSp macro="">
      <xdr:nvCxnSpPr>
        <xdr:cNvPr id="467" name="直線コネクタ 466"/>
        <xdr:cNvCxnSpPr/>
      </xdr:nvCxnSpPr>
      <xdr:spPr>
        <a:xfrm>
          <a:off x="7861300" y="16921855"/>
          <a:ext cx="889000" cy="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111919</xdr:rowOff>
    </xdr:from>
    <xdr:to>
      <xdr:col>11</xdr:col>
      <xdr:colOff>307975</xdr:colOff>
      <xdr:row>98</xdr:row>
      <xdr:rowOff>119755</xdr:rowOff>
    </xdr:to>
    <xdr:cxnSp macro="">
      <xdr:nvCxnSpPr>
        <xdr:cNvPr id="470" name="直線コネクタ 469"/>
        <xdr:cNvCxnSpPr/>
      </xdr:nvCxnSpPr>
      <xdr:spPr>
        <a:xfrm>
          <a:off x="6972300" y="16914019"/>
          <a:ext cx="889000" cy="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72255</xdr:rowOff>
    </xdr:from>
    <xdr:to>
      <xdr:col>15</xdr:col>
      <xdr:colOff>231775</xdr:colOff>
      <xdr:row>99</xdr:row>
      <xdr:rowOff>2405</xdr:rowOff>
    </xdr:to>
    <xdr:sp macro="" textlink="">
      <xdr:nvSpPr>
        <xdr:cNvPr id="480" name="円/楕円 479"/>
        <xdr:cNvSpPr/>
      </xdr:nvSpPr>
      <xdr:spPr>
        <a:xfrm>
          <a:off x="10426700" y="168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19826</xdr:rowOff>
    </xdr:from>
    <xdr:ext cx="534377" cy="259045"/>
    <xdr:sp macro="" textlink="">
      <xdr:nvSpPr>
        <xdr:cNvPr id="481" name="土木費該当値テキスト"/>
        <xdr:cNvSpPr txBox="1"/>
      </xdr:nvSpPr>
      <xdr:spPr>
        <a:xfrm>
          <a:off x="10528300" y="1682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18,204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69469</xdr:rowOff>
    </xdr:from>
    <xdr:to>
      <xdr:col>14</xdr:col>
      <xdr:colOff>79375</xdr:colOff>
      <xdr:row>98</xdr:row>
      <xdr:rowOff>171069</xdr:rowOff>
    </xdr:to>
    <xdr:sp macro="" textlink="">
      <xdr:nvSpPr>
        <xdr:cNvPr id="482" name="円/楕円 481"/>
        <xdr:cNvSpPr/>
      </xdr:nvSpPr>
      <xdr:spPr>
        <a:xfrm>
          <a:off x="9588500" y="1687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162196</xdr:rowOff>
    </xdr:from>
    <xdr:ext cx="534377" cy="259045"/>
    <xdr:sp macro="" textlink="">
      <xdr:nvSpPr>
        <xdr:cNvPr id="483" name="テキスト ボックス 482"/>
        <xdr:cNvSpPr txBox="1"/>
      </xdr:nvSpPr>
      <xdr:spPr>
        <a:xfrm>
          <a:off x="9372111" y="1696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21,250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70515</xdr:rowOff>
    </xdr:from>
    <xdr:to>
      <xdr:col>12</xdr:col>
      <xdr:colOff>561975</xdr:colOff>
      <xdr:row>99</xdr:row>
      <xdr:rowOff>665</xdr:rowOff>
    </xdr:to>
    <xdr:sp macro="" textlink="">
      <xdr:nvSpPr>
        <xdr:cNvPr id="484" name="円/楕円 483"/>
        <xdr:cNvSpPr/>
      </xdr:nvSpPr>
      <xdr:spPr>
        <a:xfrm>
          <a:off x="8699500" y="1687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163242</xdr:rowOff>
    </xdr:from>
    <xdr:ext cx="534377" cy="259045"/>
    <xdr:sp macro="" textlink="">
      <xdr:nvSpPr>
        <xdr:cNvPr id="485" name="テキスト ボックス 484"/>
        <xdr:cNvSpPr txBox="1"/>
      </xdr:nvSpPr>
      <xdr:spPr>
        <a:xfrm>
          <a:off x="8483111" y="1696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68955</xdr:rowOff>
    </xdr:from>
    <xdr:to>
      <xdr:col>11</xdr:col>
      <xdr:colOff>358775</xdr:colOff>
      <xdr:row>98</xdr:row>
      <xdr:rowOff>170555</xdr:rowOff>
    </xdr:to>
    <xdr:sp macro="" textlink="">
      <xdr:nvSpPr>
        <xdr:cNvPr id="486" name="円/楕円 485"/>
        <xdr:cNvSpPr/>
      </xdr:nvSpPr>
      <xdr:spPr>
        <a:xfrm>
          <a:off x="7810500" y="1687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161682</xdr:rowOff>
    </xdr:from>
    <xdr:ext cx="534377" cy="259045"/>
    <xdr:sp macro="" textlink="">
      <xdr:nvSpPr>
        <xdr:cNvPr id="487" name="テキスト ボックス 486"/>
        <xdr:cNvSpPr txBox="1"/>
      </xdr:nvSpPr>
      <xdr:spPr>
        <a:xfrm>
          <a:off x="7594111" y="1696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61119</xdr:rowOff>
    </xdr:from>
    <xdr:to>
      <xdr:col>10</xdr:col>
      <xdr:colOff>155575</xdr:colOff>
      <xdr:row>98</xdr:row>
      <xdr:rowOff>162719</xdr:rowOff>
    </xdr:to>
    <xdr:sp macro="" textlink="">
      <xdr:nvSpPr>
        <xdr:cNvPr id="488" name="円/楕円 487"/>
        <xdr:cNvSpPr/>
      </xdr:nvSpPr>
      <xdr:spPr>
        <a:xfrm>
          <a:off x="6921500" y="1686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153846</xdr:rowOff>
    </xdr:from>
    <xdr:ext cx="534377" cy="259045"/>
    <xdr:sp macro="" textlink="">
      <xdr:nvSpPr>
        <xdr:cNvPr id="489" name="テキスト ボックス 488"/>
        <xdr:cNvSpPr txBox="1"/>
      </xdr:nvSpPr>
      <xdr:spPr>
        <a:xfrm>
          <a:off x="6705111" y="1695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38283</xdr:rowOff>
    </xdr:from>
    <xdr:to>
      <xdr:col>23</xdr:col>
      <xdr:colOff>517525</xdr:colOff>
      <xdr:row>37</xdr:row>
      <xdr:rowOff>131258</xdr:rowOff>
    </xdr:to>
    <xdr:cxnSp macro="">
      <xdr:nvCxnSpPr>
        <xdr:cNvPr id="520" name="直線コネクタ 519"/>
        <xdr:cNvCxnSpPr/>
      </xdr:nvCxnSpPr>
      <xdr:spPr>
        <a:xfrm>
          <a:off x="15481300" y="6210483"/>
          <a:ext cx="838200" cy="26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38283</xdr:rowOff>
    </xdr:from>
    <xdr:to>
      <xdr:col>22</xdr:col>
      <xdr:colOff>365125</xdr:colOff>
      <xdr:row>37</xdr:row>
      <xdr:rowOff>68181</xdr:rowOff>
    </xdr:to>
    <xdr:cxnSp macro="">
      <xdr:nvCxnSpPr>
        <xdr:cNvPr id="523" name="直線コネクタ 522"/>
        <xdr:cNvCxnSpPr/>
      </xdr:nvCxnSpPr>
      <xdr:spPr>
        <a:xfrm flipV="1">
          <a:off x="14592300" y="6210483"/>
          <a:ext cx="889000" cy="20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5" name="テキスト ボックス 524"/>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68181</xdr:rowOff>
    </xdr:from>
    <xdr:to>
      <xdr:col>21</xdr:col>
      <xdr:colOff>161925</xdr:colOff>
      <xdr:row>37</xdr:row>
      <xdr:rowOff>94323</xdr:rowOff>
    </xdr:to>
    <xdr:cxnSp macro="">
      <xdr:nvCxnSpPr>
        <xdr:cNvPr id="526" name="直線コネクタ 525"/>
        <xdr:cNvCxnSpPr/>
      </xdr:nvCxnSpPr>
      <xdr:spPr>
        <a:xfrm flipV="1">
          <a:off x="13703300" y="6411831"/>
          <a:ext cx="889000" cy="2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8" name="テキスト ボックス 527"/>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94323</xdr:rowOff>
    </xdr:from>
    <xdr:to>
      <xdr:col>19</xdr:col>
      <xdr:colOff>644525</xdr:colOff>
      <xdr:row>37</xdr:row>
      <xdr:rowOff>121543</xdr:rowOff>
    </xdr:to>
    <xdr:cxnSp macro="">
      <xdr:nvCxnSpPr>
        <xdr:cNvPr id="529" name="直線コネクタ 528"/>
        <xdr:cNvCxnSpPr/>
      </xdr:nvCxnSpPr>
      <xdr:spPr>
        <a:xfrm flipV="1">
          <a:off x="12814300" y="6437973"/>
          <a:ext cx="889000" cy="2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151461</xdr:rowOff>
    </xdr:from>
    <xdr:ext cx="534377" cy="259045"/>
    <xdr:sp macro="" textlink="">
      <xdr:nvSpPr>
        <xdr:cNvPr id="531" name="テキスト ボックス 530"/>
        <xdr:cNvSpPr txBox="1"/>
      </xdr:nvSpPr>
      <xdr:spPr>
        <a:xfrm>
          <a:off x="13436111" y="61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1662</xdr:rowOff>
    </xdr:from>
    <xdr:ext cx="534377" cy="259045"/>
    <xdr:sp macro="" textlink="">
      <xdr:nvSpPr>
        <xdr:cNvPr id="533" name="テキスト ボックス 532"/>
        <xdr:cNvSpPr txBox="1"/>
      </xdr:nvSpPr>
      <xdr:spPr>
        <a:xfrm>
          <a:off x="12547111" y="61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80458</xdr:rowOff>
    </xdr:from>
    <xdr:to>
      <xdr:col>23</xdr:col>
      <xdr:colOff>568325</xdr:colOff>
      <xdr:row>38</xdr:row>
      <xdr:rowOff>10609</xdr:rowOff>
    </xdr:to>
    <xdr:sp macro="" textlink="">
      <xdr:nvSpPr>
        <xdr:cNvPr id="539" name="円/楕円 538"/>
        <xdr:cNvSpPr/>
      </xdr:nvSpPr>
      <xdr:spPr>
        <a:xfrm>
          <a:off x="16268700" y="64241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58885</xdr:rowOff>
    </xdr:from>
    <xdr:ext cx="534377" cy="259045"/>
    <xdr:sp macro="" textlink="">
      <xdr:nvSpPr>
        <xdr:cNvPr id="540" name="消防費該当値テキスト"/>
        <xdr:cNvSpPr txBox="1"/>
      </xdr:nvSpPr>
      <xdr:spPr>
        <a:xfrm>
          <a:off x="16370300" y="640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19,017</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158933</xdr:rowOff>
    </xdr:from>
    <xdr:to>
      <xdr:col>22</xdr:col>
      <xdr:colOff>415925</xdr:colOff>
      <xdr:row>36</xdr:row>
      <xdr:rowOff>89083</xdr:rowOff>
    </xdr:to>
    <xdr:sp macro="" textlink="">
      <xdr:nvSpPr>
        <xdr:cNvPr id="541" name="円/楕円 540"/>
        <xdr:cNvSpPr/>
      </xdr:nvSpPr>
      <xdr:spPr>
        <a:xfrm>
          <a:off x="15430500" y="615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105610</xdr:rowOff>
    </xdr:from>
    <xdr:ext cx="534377" cy="259045"/>
    <xdr:sp macro="" textlink="">
      <xdr:nvSpPr>
        <xdr:cNvPr id="542" name="テキスト ボックス 541"/>
        <xdr:cNvSpPr txBox="1"/>
      </xdr:nvSpPr>
      <xdr:spPr>
        <a:xfrm>
          <a:off x="15214111" y="593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35,211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17381</xdr:rowOff>
    </xdr:from>
    <xdr:to>
      <xdr:col>21</xdr:col>
      <xdr:colOff>212725</xdr:colOff>
      <xdr:row>37</xdr:row>
      <xdr:rowOff>118981</xdr:rowOff>
    </xdr:to>
    <xdr:sp macro="" textlink="">
      <xdr:nvSpPr>
        <xdr:cNvPr id="543" name="円/楕円 542"/>
        <xdr:cNvSpPr/>
      </xdr:nvSpPr>
      <xdr:spPr>
        <a:xfrm>
          <a:off x="14541500" y="636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110108</xdr:rowOff>
    </xdr:from>
    <xdr:ext cx="534377" cy="259045"/>
    <xdr:sp macro="" textlink="">
      <xdr:nvSpPr>
        <xdr:cNvPr id="544" name="テキスト ボックス 543"/>
        <xdr:cNvSpPr txBox="1"/>
      </xdr:nvSpPr>
      <xdr:spPr>
        <a:xfrm>
          <a:off x="14325111" y="645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22,880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43523</xdr:rowOff>
    </xdr:from>
    <xdr:to>
      <xdr:col>20</xdr:col>
      <xdr:colOff>9525</xdr:colOff>
      <xdr:row>37</xdr:row>
      <xdr:rowOff>145123</xdr:rowOff>
    </xdr:to>
    <xdr:sp macro="" textlink="">
      <xdr:nvSpPr>
        <xdr:cNvPr id="545" name="円/楕円 544"/>
        <xdr:cNvSpPr/>
      </xdr:nvSpPr>
      <xdr:spPr>
        <a:xfrm>
          <a:off x="13652500" y="638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136250</xdr:rowOff>
    </xdr:from>
    <xdr:ext cx="534377" cy="259045"/>
    <xdr:sp macro="" textlink="">
      <xdr:nvSpPr>
        <xdr:cNvPr id="546" name="テキスト ボックス 545"/>
        <xdr:cNvSpPr txBox="1"/>
      </xdr:nvSpPr>
      <xdr:spPr>
        <a:xfrm>
          <a:off x="13436111" y="647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21,279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70743</xdr:rowOff>
    </xdr:from>
    <xdr:to>
      <xdr:col>18</xdr:col>
      <xdr:colOff>492125</xdr:colOff>
      <xdr:row>38</xdr:row>
      <xdr:rowOff>893</xdr:rowOff>
    </xdr:to>
    <xdr:sp macro="" textlink="">
      <xdr:nvSpPr>
        <xdr:cNvPr id="547" name="円/楕円 546"/>
        <xdr:cNvSpPr/>
      </xdr:nvSpPr>
      <xdr:spPr>
        <a:xfrm>
          <a:off x="12763500" y="641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163470</xdr:rowOff>
    </xdr:from>
    <xdr:ext cx="534377" cy="259045"/>
    <xdr:sp macro="" textlink="">
      <xdr:nvSpPr>
        <xdr:cNvPr id="548" name="テキスト ボックス 547"/>
        <xdr:cNvSpPr txBox="1"/>
      </xdr:nvSpPr>
      <xdr:spPr>
        <a:xfrm>
          <a:off x="12547111" y="650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11168</xdr:rowOff>
    </xdr:from>
    <xdr:to>
      <xdr:col>23</xdr:col>
      <xdr:colOff>517525</xdr:colOff>
      <xdr:row>58</xdr:row>
      <xdr:rowOff>13650</xdr:rowOff>
    </xdr:to>
    <xdr:cxnSp macro="">
      <xdr:nvCxnSpPr>
        <xdr:cNvPr id="579" name="直線コネクタ 578"/>
        <xdr:cNvCxnSpPr/>
      </xdr:nvCxnSpPr>
      <xdr:spPr>
        <a:xfrm flipV="1">
          <a:off x="15481300" y="9955268"/>
          <a:ext cx="8382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80"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153939</xdr:rowOff>
    </xdr:from>
    <xdr:to>
      <xdr:col>22</xdr:col>
      <xdr:colOff>365125</xdr:colOff>
      <xdr:row>58</xdr:row>
      <xdr:rowOff>13650</xdr:rowOff>
    </xdr:to>
    <xdr:cxnSp macro="">
      <xdr:nvCxnSpPr>
        <xdr:cNvPr id="582" name="直線コネクタ 581"/>
        <xdr:cNvCxnSpPr/>
      </xdr:nvCxnSpPr>
      <xdr:spPr>
        <a:xfrm>
          <a:off x="14592300" y="9926589"/>
          <a:ext cx="889000" cy="3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4" name="テキスト ボックス 583"/>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5486</xdr:rowOff>
    </xdr:from>
    <xdr:to>
      <xdr:col>21</xdr:col>
      <xdr:colOff>161925</xdr:colOff>
      <xdr:row>57</xdr:row>
      <xdr:rowOff>153939</xdr:rowOff>
    </xdr:to>
    <xdr:cxnSp macro="">
      <xdr:nvCxnSpPr>
        <xdr:cNvPr id="585" name="直線コネクタ 584"/>
        <xdr:cNvCxnSpPr/>
      </xdr:nvCxnSpPr>
      <xdr:spPr>
        <a:xfrm>
          <a:off x="13703300" y="9778136"/>
          <a:ext cx="889000" cy="14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7" name="テキスト ボックス 586"/>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5486</xdr:rowOff>
    </xdr:from>
    <xdr:to>
      <xdr:col>19</xdr:col>
      <xdr:colOff>644525</xdr:colOff>
      <xdr:row>57</xdr:row>
      <xdr:rowOff>144749</xdr:rowOff>
    </xdr:to>
    <xdr:cxnSp macro="">
      <xdr:nvCxnSpPr>
        <xdr:cNvPr id="588" name="直線コネクタ 587"/>
        <xdr:cNvCxnSpPr/>
      </xdr:nvCxnSpPr>
      <xdr:spPr>
        <a:xfrm flipV="1">
          <a:off x="12814300" y="9778136"/>
          <a:ext cx="889000" cy="13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133471</xdr:rowOff>
    </xdr:from>
    <xdr:ext cx="534377" cy="259045"/>
    <xdr:sp macro="" textlink="">
      <xdr:nvSpPr>
        <xdr:cNvPr id="590" name="テキスト ボックス 589"/>
        <xdr:cNvSpPr txBox="1"/>
      </xdr:nvSpPr>
      <xdr:spPr>
        <a:xfrm>
          <a:off x="13436111" y="99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170562</xdr:rowOff>
    </xdr:from>
    <xdr:ext cx="534377" cy="259045"/>
    <xdr:sp macro="" textlink="">
      <xdr:nvSpPr>
        <xdr:cNvPr id="592" name="テキスト ボックス 591"/>
        <xdr:cNvSpPr txBox="1"/>
      </xdr:nvSpPr>
      <xdr:spPr>
        <a:xfrm>
          <a:off x="12547111" y="96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131818</xdr:rowOff>
    </xdr:from>
    <xdr:to>
      <xdr:col>23</xdr:col>
      <xdr:colOff>568325</xdr:colOff>
      <xdr:row>58</xdr:row>
      <xdr:rowOff>61968</xdr:rowOff>
    </xdr:to>
    <xdr:sp macro="" textlink="">
      <xdr:nvSpPr>
        <xdr:cNvPr id="598" name="円/楕円 597"/>
        <xdr:cNvSpPr/>
      </xdr:nvSpPr>
      <xdr:spPr>
        <a:xfrm>
          <a:off x="16268700" y="990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46745</xdr:rowOff>
    </xdr:from>
    <xdr:ext cx="534377" cy="259045"/>
    <xdr:sp macro="" textlink="">
      <xdr:nvSpPr>
        <xdr:cNvPr id="599" name="教育費該当値テキスト"/>
        <xdr:cNvSpPr txBox="1"/>
      </xdr:nvSpPr>
      <xdr:spPr>
        <a:xfrm>
          <a:off x="16370300" y="981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39,679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134300</xdr:rowOff>
    </xdr:from>
    <xdr:to>
      <xdr:col>22</xdr:col>
      <xdr:colOff>415925</xdr:colOff>
      <xdr:row>58</xdr:row>
      <xdr:rowOff>64450</xdr:rowOff>
    </xdr:to>
    <xdr:sp macro="" textlink="">
      <xdr:nvSpPr>
        <xdr:cNvPr id="600" name="円/楕円 599"/>
        <xdr:cNvSpPr/>
      </xdr:nvSpPr>
      <xdr:spPr>
        <a:xfrm>
          <a:off x="15430500" y="990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55577</xdr:rowOff>
    </xdr:from>
    <xdr:ext cx="534377" cy="259045"/>
    <xdr:sp macro="" textlink="">
      <xdr:nvSpPr>
        <xdr:cNvPr id="601" name="テキスト ボックス 600"/>
        <xdr:cNvSpPr txBox="1"/>
      </xdr:nvSpPr>
      <xdr:spPr>
        <a:xfrm>
          <a:off x="15214111" y="999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103139</xdr:rowOff>
    </xdr:from>
    <xdr:to>
      <xdr:col>21</xdr:col>
      <xdr:colOff>212725</xdr:colOff>
      <xdr:row>58</xdr:row>
      <xdr:rowOff>33289</xdr:rowOff>
    </xdr:to>
    <xdr:sp macro="" textlink="">
      <xdr:nvSpPr>
        <xdr:cNvPr id="602" name="円/楕円 601"/>
        <xdr:cNvSpPr/>
      </xdr:nvSpPr>
      <xdr:spPr>
        <a:xfrm>
          <a:off x="14541500" y="98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24416</xdr:rowOff>
    </xdr:from>
    <xdr:ext cx="534377" cy="259045"/>
    <xdr:sp macro="" textlink="">
      <xdr:nvSpPr>
        <xdr:cNvPr id="603" name="テキスト ボックス 602"/>
        <xdr:cNvSpPr txBox="1"/>
      </xdr:nvSpPr>
      <xdr:spPr>
        <a:xfrm>
          <a:off x="14325111" y="996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44,070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126136</xdr:rowOff>
    </xdr:from>
    <xdr:to>
      <xdr:col>20</xdr:col>
      <xdr:colOff>9525</xdr:colOff>
      <xdr:row>57</xdr:row>
      <xdr:rowOff>56286</xdr:rowOff>
    </xdr:to>
    <xdr:sp macro="" textlink="">
      <xdr:nvSpPr>
        <xdr:cNvPr id="604" name="円/楕円 603"/>
        <xdr:cNvSpPr/>
      </xdr:nvSpPr>
      <xdr:spPr>
        <a:xfrm>
          <a:off x="13652500" y="972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72813</xdr:rowOff>
    </xdr:from>
    <xdr:ext cx="534377" cy="259045"/>
    <xdr:sp macro="" textlink="">
      <xdr:nvSpPr>
        <xdr:cNvPr id="605" name="テキスト ボックス 604"/>
        <xdr:cNvSpPr txBox="1"/>
      </xdr:nvSpPr>
      <xdr:spPr>
        <a:xfrm>
          <a:off x="13436111" y="950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66,799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93949</xdr:rowOff>
    </xdr:from>
    <xdr:to>
      <xdr:col>18</xdr:col>
      <xdr:colOff>492125</xdr:colOff>
      <xdr:row>58</xdr:row>
      <xdr:rowOff>24099</xdr:rowOff>
    </xdr:to>
    <xdr:sp macro="" textlink="">
      <xdr:nvSpPr>
        <xdr:cNvPr id="606" name="円/楕円 605"/>
        <xdr:cNvSpPr/>
      </xdr:nvSpPr>
      <xdr:spPr>
        <a:xfrm>
          <a:off x="12763500" y="986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15226</xdr:rowOff>
    </xdr:from>
    <xdr:ext cx="534377" cy="259045"/>
    <xdr:sp macro="" textlink="">
      <xdr:nvSpPr>
        <xdr:cNvPr id="607" name="テキスト ボックス 606"/>
        <xdr:cNvSpPr txBox="1"/>
      </xdr:nvSpPr>
      <xdr:spPr>
        <a:xfrm>
          <a:off x="12547111" y="99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45,477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101857</xdr:rowOff>
    </xdr:from>
    <xdr:to>
      <xdr:col>23</xdr:col>
      <xdr:colOff>517525</xdr:colOff>
      <xdr:row>78</xdr:row>
      <xdr:rowOff>56274</xdr:rowOff>
    </xdr:to>
    <xdr:cxnSp macro="">
      <xdr:nvCxnSpPr>
        <xdr:cNvPr id="634" name="直線コネクタ 633"/>
        <xdr:cNvCxnSpPr/>
      </xdr:nvCxnSpPr>
      <xdr:spPr>
        <a:xfrm flipV="1">
          <a:off x="15481300" y="13303507"/>
          <a:ext cx="838200" cy="12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44618</xdr:rowOff>
    </xdr:from>
    <xdr:ext cx="469744" cy="259045"/>
    <xdr:sp macro="" textlink="">
      <xdr:nvSpPr>
        <xdr:cNvPr id="635" name="災害復旧費平均値テキスト"/>
        <xdr:cNvSpPr txBox="1"/>
      </xdr:nvSpPr>
      <xdr:spPr>
        <a:xfrm>
          <a:off x="16370300" y="13417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56274</xdr:rowOff>
    </xdr:from>
    <xdr:to>
      <xdr:col>22</xdr:col>
      <xdr:colOff>365125</xdr:colOff>
      <xdr:row>78</xdr:row>
      <xdr:rowOff>134241</xdr:rowOff>
    </xdr:to>
    <xdr:cxnSp macro="">
      <xdr:nvCxnSpPr>
        <xdr:cNvPr id="637" name="直線コネクタ 636"/>
        <xdr:cNvCxnSpPr/>
      </xdr:nvCxnSpPr>
      <xdr:spPr>
        <a:xfrm flipV="1">
          <a:off x="14592300" y="13429374"/>
          <a:ext cx="889000" cy="7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144544</xdr:rowOff>
    </xdr:from>
    <xdr:ext cx="469744" cy="259045"/>
    <xdr:sp macro="" textlink="">
      <xdr:nvSpPr>
        <xdr:cNvPr id="639" name="テキスト ボックス 638"/>
        <xdr:cNvSpPr txBox="1"/>
      </xdr:nvSpPr>
      <xdr:spPr>
        <a:xfrm>
          <a:off x="15246427" y="1351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134241</xdr:rowOff>
    </xdr:from>
    <xdr:to>
      <xdr:col>21</xdr:col>
      <xdr:colOff>161925</xdr:colOff>
      <xdr:row>78</xdr:row>
      <xdr:rowOff>136801</xdr:rowOff>
    </xdr:to>
    <xdr:cxnSp macro="">
      <xdr:nvCxnSpPr>
        <xdr:cNvPr id="640" name="直線コネクタ 639"/>
        <xdr:cNvCxnSpPr/>
      </xdr:nvCxnSpPr>
      <xdr:spPr>
        <a:xfrm flipV="1">
          <a:off x="13703300" y="13507341"/>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116689</xdr:rowOff>
    </xdr:from>
    <xdr:to>
      <xdr:col>19</xdr:col>
      <xdr:colOff>644525</xdr:colOff>
      <xdr:row>78</xdr:row>
      <xdr:rowOff>136801</xdr:rowOff>
    </xdr:to>
    <xdr:cxnSp macro="">
      <xdr:nvCxnSpPr>
        <xdr:cNvPr id="643" name="直線コネクタ 642"/>
        <xdr:cNvCxnSpPr/>
      </xdr:nvCxnSpPr>
      <xdr:spPr>
        <a:xfrm>
          <a:off x="12814300" y="13489789"/>
          <a:ext cx="889000" cy="2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51057</xdr:rowOff>
    </xdr:from>
    <xdr:to>
      <xdr:col>23</xdr:col>
      <xdr:colOff>568325</xdr:colOff>
      <xdr:row>77</xdr:row>
      <xdr:rowOff>152657</xdr:rowOff>
    </xdr:to>
    <xdr:sp macro="" textlink="">
      <xdr:nvSpPr>
        <xdr:cNvPr id="653" name="円/楕円 652"/>
        <xdr:cNvSpPr/>
      </xdr:nvSpPr>
      <xdr:spPr>
        <a:xfrm>
          <a:off x="16268700" y="1325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73934</xdr:rowOff>
    </xdr:from>
    <xdr:ext cx="534377" cy="259045"/>
    <xdr:sp macro="" textlink="">
      <xdr:nvSpPr>
        <xdr:cNvPr id="654" name="災害復旧費該当値テキスト"/>
        <xdr:cNvSpPr txBox="1"/>
      </xdr:nvSpPr>
      <xdr:spPr>
        <a:xfrm>
          <a:off x="16370300" y="1310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45,777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5474</xdr:rowOff>
    </xdr:from>
    <xdr:to>
      <xdr:col>22</xdr:col>
      <xdr:colOff>415925</xdr:colOff>
      <xdr:row>78</xdr:row>
      <xdr:rowOff>107074</xdr:rowOff>
    </xdr:to>
    <xdr:sp macro="" textlink="">
      <xdr:nvSpPr>
        <xdr:cNvPr id="655" name="円/楕円 654"/>
        <xdr:cNvSpPr/>
      </xdr:nvSpPr>
      <xdr:spPr>
        <a:xfrm>
          <a:off x="15430500" y="1337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123601</xdr:rowOff>
    </xdr:from>
    <xdr:ext cx="534377" cy="259045"/>
    <xdr:sp macro="" textlink="">
      <xdr:nvSpPr>
        <xdr:cNvPr id="656" name="テキスト ボックス 655"/>
        <xdr:cNvSpPr txBox="1"/>
      </xdr:nvSpPr>
      <xdr:spPr>
        <a:xfrm>
          <a:off x="15214111" y="1315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83441</xdr:rowOff>
    </xdr:from>
    <xdr:to>
      <xdr:col>21</xdr:col>
      <xdr:colOff>212725</xdr:colOff>
      <xdr:row>79</xdr:row>
      <xdr:rowOff>13591</xdr:rowOff>
    </xdr:to>
    <xdr:sp macro="" textlink="">
      <xdr:nvSpPr>
        <xdr:cNvPr id="657" name="円/楕円 656"/>
        <xdr:cNvSpPr/>
      </xdr:nvSpPr>
      <xdr:spPr>
        <a:xfrm>
          <a:off x="14541500" y="1345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4718</xdr:rowOff>
    </xdr:from>
    <xdr:ext cx="469744" cy="259045"/>
    <xdr:sp macro="" textlink="">
      <xdr:nvSpPr>
        <xdr:cNvPr id="658" name="テキスト ボックス 657"/>
        <xdr:cNvSpPr txBox="1"/>
      </xdr:nvSpPr>
      <xdr:spPr>
        <a:xfrm>
          <a:off x="14357427" y="1354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86001</xdr:rowOff>
    </xdr:from>
    <xdr:to>
      <xdr:col>20</xdr:col>
      <xdr:colOff>9525</xdr:colOff>
      <xdr:row>79</xdr:row>
      <xdr:rowOff>16151</xdr:rowOff>
    </xdr:to>
    <xdr:sp macro="" textlink="">
      <xdr:nvSpPr>
        <xdr:cNvPr id="659" name="円/楕円 658"/>
        <xdr:cNvSpPr/>
      </xdr:nvSpPr>
      <xdr:spPr>
        <a:xfrm>
          <a:off x="13652500" y="1345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7278</xdr:rowOff>
    </xdr:from>
    <xdr:ext cx="378565" cy="259045"/>
    <xdr:sp macro="" textlink="">
      <xdr:nvSpPr>
        <xdr:cNvPr id="660" name="テキスト ボックス 659"/>
        <xdr:cNvSpPr txBox="1"/>
      </xdr:nvSpPr>
      <xdr:spPr>
        <a:xfrm>
          <a:off x="13514017" y="1355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65889</xdr:rowOff>
    </xdr:from>
    <xdr:to>
      <xdr:col>18</xdr:col>
      <xdr:colOff>492125</xdr:colOff>
      <xdr:row>78</xdr:row>
      <xdr:rowOff>167489</xdr:rowOff>
    </xdr:to>
    <xdr:sp macro="" textlink="">
      <xdr:nvSpPr>
        <xdr:cNvPr id="661" name="円/楕円 660"/>
        <xdr:cNvSpPr/>
      </xdr:nvSpPr>
      <xdr:spPr>
        <a:xfrm>
          <a:off x="12763500" y="1343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158616</xdr:rowOff>
    </xdr:from>
    <xdr:ext cx="469744" cy="259045"/>
    <xdr:sp macro="" textlink="">
      <xdr:nvSpPr>
        <xdr:cNvPr id="662" name="テキスト ボックス 661"/>
        <xdr:cNvSpPr txBox="1"/>
      </xdr:nvSpPr>
      <xdr:spPr>
        <a:xfrm>
          <a:off x="12579427" y="1353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120044</xdr:rowOff>
    </xdr:from>
    <xdr:to>
      <xdr:col>23</xdr:col>
      <xdr:colOff>517525</xdr:colOff>
      <xdr:row>97</xdr:row>
      <xdr:rowOff>132462</xdr:rowOff>
    </xdr:to>
    <xdr:cxnSp macro="">
      <xdr:nvCxnSpPr>
        <xdr:cNvPr id="691" name="直線コネクタ 690"/>
        <xdr:cNvCxnSpPr/>
      </xdr:nvCxnSpPr>
      <xdr:spPr>
        <a:xfrm flipV="1">
          <a:off x="15481300" y="16750694"/>
          <a:ext cx="838200" cy="1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90220</xdr:rowOff>
    </xdr:from>
    <xdr:ext cx="534377" cy="259045"/>
    <xdr:sp macro="" textlink="">
      <xdr:nvSpPr>
        <xdr:cNvPr id="692" name="公債費平均値テキスト"/>
        <xdr:cNvSpPr txBox="1"/>
      </xdr:nvSpPr>
      <xdr:spPr>
        <a:xfrm>
          <a:off x="16370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119656</xdr:rowOff>
    </xdr:from>
    <xdr:to>
      <xdr:col>22</xdr:col>
      <xdr:colOff>365125</xdr:colOff>
      <xdr:row>97</xdr:row>
      <xdr:rowOff>132462</xdr:rowOff>
    </xdr:to>
    <xdr:cxnSp macro="">
      <xdr:nvCxnSpPr>
        <xdr:cNvPr id="694" name="直線コネクタ 693"/>
        <xdr:cNvCxnSpPr/>
      </xdr:nvCxnSpPr>
      <xdr:spPr>
        <a:xfrm>
          <a:off x="14592300" y="16750306"/>
          <a:ext cx="889000" cy="1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24821</xdr:rowOff>
    </xdr:from>
    <xdr:ext cx="534377" cy="259045"/>
    <xdr:sp macro="" textlink="">
      <xdr:nvSpPr>
        <xdr:cNvPr id="696" name="テキスト ボックス 695"/>
        <xdr:cNvSpPr txBox="1"/>
      </xdr:nvSpPr>
      <xdr:spPr>
        <a:xfrm>
          <a:off x="15214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70422</xdr:rowOff>
    </xdr:from>
    <xdr:to>
      <xdr:col>21</xdr:col>
      <xdr:colOff>161925</xdr:colOff>
      <xdr:row>97</xdr:row>
      <xdr:rowOff>119656</xdr:rowOff>
    </xdr:to>
    <xdr:cxnSp macro="">
      <xdr:nvCxnSpPr>
        <xdr:cNvPr id="697" name="直線コネクタ 696"/>
        <xdr:cNvCxnSpPr/>
      </xdr:nvCxnSpPr>
      <xdr:spPr>
        <a:xfrm>
          <a:off x="13703300" y="16701072"/>
          <a:ext cx="889000" cy="4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168871</xdr:rowOff>
    </xdr:from>
    <xdr:ext cx="534377" cy="259045"/>
    <xdr:sp macro="" textlink="">
      <xdr:nvSpPr>
        <xdr:cNvPr id="699" name="テキスト ボックス 698"/>
        <xdr:cNvSpPr txBox="1"/>
      </xdr:nvSpPr>
      <xdr:spPr>
        <a:xfrm>
          <a:off x="14325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32434</xdr:rowOff>
    </xdr:from>
    <xdr:to>
      <xdr:col>19</xdr:col>
      <xdr:colOff>644525</xdr:colOff>
      <xdr:row>97</xdr:row>
      <xdr:rowOff>70422</xdr:rowOff>
    </xdr:to>
    <xdr:cxnSp macro="">
      <xdr:nvCxnSpPr>
        <xdr:cNvPr id="700" name="直線コネクタ 699"/>
        <xdr:cNvCxnSpPr/>
      </xdr:nvCxnSpPr>
      <xdr:spPr>
        <a:xfrm>
          <a:off x="12814300" y="16663084"/>
          <a:ext cx="889000" cy="3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168124</xdr:rowOff>
    </xdr:from>
    <xdr:ext cx="534377" cy="259045"/>
    <xdr:sp macro="" textlink="">
      <xdr:nvSpPr>
        <xdr:cNvPr id="702" name="テキスト ボックス 701"/>
        <xdr:cNvSpPr txBox="1"/>
      </xdr:nvSpPr>
      <xdr:spPr>
        <a:xfrm>
          <a:off x="13436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163720</xdr:rowOff>
    </xdr:from>
    <xdr:ext cx="534377" cy="259045"/>
    <xdr:sp macro="" textlink="">
      <xdr:nvSpPr>
        <xdr:cNvPr id="704" name="テキスト ボックス 703"/>
        <xdr:cNvSpPr txBox="1"/>
      </xdr:nvSpPr>
      <xdr:spPr>
        <a:xfrm>
          <a:off x="12547111" y="167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69244</xdr:rowOff>
    </xdr:from>
    <xdr:to>
      <xdr:col>23</xdr:col>
      <xdr:colOff>568325</xdr:colOff>
      <xdr:row>97</xdr:row>
      <xdr:rowOff>170844</xdr:rowOff>
    </xdr:to>
    <xdr:sp macro="" textlink="">
      <xdr:nvSpPr>
        <xdr:cNvPr id="710" name="円/楕円 709"/>
        <xdr:cNvSpPr/>
      </xdr:nvSpPr>
      <xdr:spPr>
        <a:xfrm>
          <a:off x="16268700" y="1669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47671</xdr:rowOff>
    </xdr:from>
    <xdr:ext cx="534377" cy="259045"/>
    <xdr:sp macro="" textlink="">
      <xdr:nvSpPr>
        <xdr:cNvPr id="711" name="公債費該当値テキスト"/>
        <xdr:cNvSpPr txBox="1"/>
      </xdr:nvSpPr>
      <xdr:spPr>
        <a:xfrm>
          <a:off x="16370300" y="1667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70,159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81662</xdr:rowOff>
    </xdr:from>
    <xdr:to>
      <xdr:col>22</xdr:col>
      <xdr:colOff>415925</xdr:colOff>
      <xdr:row>98</xdr:row>
      <xdr:rowOff>11812</xdr:rowOff>
    </xdr:to>
    <xdr:sp macro="" textlink="">
      <xdr:nvSpPr>
        <xdr:cNvPr id="712" name="円/楕円 711"/>
        <xdr:cNvSpPr/>
      </xdr:nvSpPr>
      <xdr:spPr>
        <a:xfrm>
          <a:off x="15430500" y="1671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2939</xdr:rowOff>
    </xdr:from>
    <xdr:ext cx="534377" cy="259045"/>
    <xdr:sp macro="" textlink="">
      <xdr:nvSpPr>
        <xdr:cNvPr id="713" name="テキスト ボックス 712"/>
        <xdr:cNvSpPr txBox="1"/>
      </xdr:nvSpPr>
      <xdr:spPr>
        <a:xfrm>
          <a:off x="15214111" y="168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66,900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68856</xdr:rowOff>
    </xdr:from>
    <xdr:to>
      <xdr:col>21</xdr:col>
      <xdr:colOff>212725</xdr:colOff>
      <xdr:row>97</xdr:row>
      <xdr:rowOff>170456</xdr:rowOff>
    </xdr:to>
    <xdr:sp macro="" textlink="">
      <xdr:nvSpPr>
        <xdr:cNvPr id="714" name="円/楕円 713"/>
        <xdr:cNvSpPr/>
      </xdr:nvSpPr>
      <xdr:spPr>
        <a:xfrm>
          <a:off x="14541500" y="1669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15533</xdr:rowOff>
    </xdr:from>
    <xdr:ext cx="534377" cy="259045"/>
    <xdr:sp macro="" textlink="">
      <xdr:nvSpPr>
        <xdr:cNvPr id="715" name="テキスト ボックス 714"/>
        <xdr:cNvSpPr txBox="1"/>
      </xdr:nvSpPr>
      <xdr:spPr>
        <a:xfrm>
          <a:off x="14325111" y="1647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70,261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19622</xdr:rowOff>
    </xdr:from>
    <xdr:to>
      <xdr:col>20</xdr:col>
      <xdr:colOff>9525</xdr:colOff>
      <xdr:row>97</xdr:row>
      <xdr:rowOff>121222</xdr:rowOff>
    </xdr:to>
    <xdr:sp macro="" textlink="">
      <xdr:nvSpPr>
        <xdr:cNvPr id="716" name="円/楕円 715"/>
        <xdr:cNvSpPr/>
      </xdr:nvSpPr>
      <xdr:spPr>
        <a:xfrm>
          <a:off x="13652500" y="1665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137749</xdr:rowOff>
    </xdr:from>
    <xdr:ext cx="534377" cy="259045"/>
    <xdr:sp macro="" textlink="">
      <xdr:nvSpPr>
        <xdr:cNvPr id="717" name="テキスト ボックス 716"/>
        <xdr:cNvSpPr txBox="1"/>
      </xdr:nvSpPr>
      <xdr:spPr>
        <a:xfrm>
          <a:off x="13436111" y="1642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83,183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153084</xdr:rowOff>
    </xdr:from>
    <xdr:to>
      <xdr:col>18</xdr:col>
      <xdr:colOff>492125</xdr:colOff>
      <xdr:row>97</xdr:row>
      <xdr:rowOff>83234</xdr:rowOff>
    </xdr:to>
    <xdr:sp macro="" textlink="">
      <xdr:nvSpPr>
        <xdr:cNvPr id="718" name="円/楕円 717"/>
        <xdr:cNvSpPr/>
      </xdr:nvSpPr>
      <xdr:spPr>
        <a:xfrm>
          <a:off x="12763500" y="1661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99761</xdr:rowOff>
    </xdr:from>
    <xdr:ext cx="534377" cy="259045"/>
    <xdr:sp macro="" textlink="">
      <xdr:nvSpPr>
        <xdr:cNvPr id="719" name="テキスト ボックス 718"/>
        <xdr:cNvSpPr txBox="1"/>
      </xdr:nvSpPr>
      <xdr:spPr>
        <a:xfrm>
          <a:off x="12547111" y="1638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・総務費は、人件費が大幅に減少したものの、防災拠点中央公民館改修事業や財政調整基金・減債基金への積立増等が主な要因として単年度増大している。</a:t>
          </a:r>
          <a:endParaRPr kumimoji="1" lang="en-US" altLang="ja-JP" sz="1300">
            <a:latin typeface="ＭＳ Ｐゴシック"/>
          </a:endParaRPr>
        </a:p>
        <a:p>
          <a:r>
            <a:rPr kumimoji="1" lang="ja-JP" altLang="en-US" sz="1300">
              <a:latin typeface="ＭＳ Ｐゴシック"/>
            </a:rPr>
            <a:t>・民生費は、経年変化で増大しており、主な要因は、教育・保険給付費をはじめとする扶助費の増、国民健康保険特別会計・介護保険特別会計・後期高齢者医療特別会計への繰出金の増などである。</a:t>
          </a:r>
          <a:endParaRPr kumimoji="1" lang="en-US" altLang="ja-JP" sz="1300">
            <a:latin typeface="ＭＳ Ｐゴシック"/>
          </a:endParaRPr>
        </a:p>
        <a:p>
          <a:r>
            <a:rPr kumimoji="1" lang="ja-JP" altLang="en-US" sz="1300">
              <a:latin typeface="ＭＳ Ｐゴシック"/>
            </a:rPr>
            <a:t>・衛生費は、平成</a:t>
          </a:r>
          <a:r>
            <a:rPr kumimoji="1" lang="en-US" altLang="ja-JP" sz="1300">
              <a:latin typeface="ＭＳ Ｐゴシック"/>
            </a:rPr>
            <a:t>26</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年で増大しているが、主な要因は、汚泥再生処理センター整備事業による普通建設事業費、新種子島産婦人科医院建設負担金や種子島地区広域事務組合一般廃棄物処理施設建設に伴う公債費元本償還開始による負担金増などである。</a:t>
          </a:r>
          <a:endParaRPr kumimoji="1" lang="en-US" altLang="ja-JP" sz="1300">
            <a:latin typeface="ＭＳ Ｐゴシック"/>
          </a:endParaRPr>
        </a:p>
        <a:p>
          <a:r>
            <a:rPr kumimoji="1" lang="ja-JP" altLang="en-US" sz="1300">
              <a:latin typeface="ＭＳ Ｐゴシック"/>
            </a:rPr>
            <a:t>・農林水産費は、単年度で増大しているが、主な要因は、機構集積協力金・多面的機能支払交付金・茶業経営回復緊急対策・さとうきび新植助成・有害鳥獣対策支援等補助費等の増、種子島周辺漁業対策事業として種子島漁協の製氷施設の新設などによ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・災害復旧費は、</a:t>
          </a:r>
          <a:r>
            <a:rPr kumimoji="1" lang="ja-JP" altLang="ja-JP" sz="1300">
              <a:solidFill>
                <a:schemeClr val="dk1"/>
              </a:solidFill>
              <a:effectLst/>
              <a:latin typeface="+mn-lt"/>
              <a:ea typeface="+mn-ea"/>
              <a:cs typeface="+mn-cs"/>
            </a:rPr>
            <a:t>本年大幅に増大しており、主な要因は、湊漁港における公共土木施設災害である。</a:t>
          </a:r>
          <a:endParaRPr lang="ja-JP" altLang="ja-JP" sz="1300">
            <a:effectLst/>
          </a:endParaRPr>
        </a:p>
        <a:p>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鹿児島県西之表市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行財政改革の取り組みにより健全な財政運営が着実に進んでいる。対前年度比で財政調整基金残高</a:t>
          </a:r>
          <a:r>
            <a:rPr kumimoji="1" lang="en-US" altLang="ja-JP" sz="1400">
              <a:latin typeface="ＭＳ ゴシック" pitchFamily="49" charset="-128"/>
              <a:ea typeface="ＭＳ ゴシック" pitchFamily="49" charset="-128"/>
            </a:rPr>
            <a:t>17.8</a:t>
          </a:r>
          <a:r>
            <a:rPr kumimoji="1" lang="ja-JP" altLang="en-US" sz="1400">
              <a:latin typeface="ＭＳ ゴシック" pitchFamily="49" charset="-128"/>
              <a:ea typeface="ＭＳ ゴシック" pitchFamily="49" charset="-128"/>
            </a:rPr>
            <a:t>％増の</a:t>
          </a:r>
          <a:r>
            <a:rPr kumimoji="1" lang="en-US" altLang="ja-JP" sz="1400">
              <a:latin typeface="ＭＳ ゴシック" pitchFamily="49" charset="-128"/>
              <a:ea typeface="ＭＳ ゴシック" pitchFamily="49" charset="-128"/>
            </a:rPr>
            <a:t>1,339,845</a:t>
          </a:r>
          <a:r>
            <a:rPr kumimoji="1" lang="ja-JP" altLang="en-US" sz="1400">
              <a:latin typeface="ＭＳ ゴシック" pitchFamily="49" charset="-128"/>
              <a:ea typeface="ＭＳ ゴシック" pitchFamily="49" charset="-128"/>
            </a:rPr>
            <a:t>千円、実質収支は、</a:t>
          </a:r>
          <a:r>
            <a:rPr kumimoji="1" lang="en-US" altLang="ja-JP" sz="1400">
              <a:latin typeface="ＭＳ ゴシック" pitchFamily="49" charset="-128"/>
              <a:ea typeface="ＭＳ ゴシック" pitchFamily="49" charset="-128"/>
            </a:rPr>
            <a:t>38.2</a:t>
          </a:r>
          <a:r>
            <a:rPr kumimoji="1" lang="ja-JP" altLang="en-US" sz="1400">
              <a:latin typeface="ＭＳ ゴシック" pitchFamily="49" charset="-128"/>
              <a:ea typeface="ＭＳ ゴシック" pitchFamily="49" charset="-128"/>
            </a:rPr>
            <a:t>％増の</a:t>
          </a:r>
          <a:r>
            <a:rPr kumimoji="1" lang="en-US" altLang="ja-JP" sz="1400">
              <a:latin typeface="ＭＳ ゴシック" pitchFamily="49" charset="-128"/>
              <a:ea typeface="ＭＳ ゴシック" pitchFamily="49" charset="-128"/>
            </a:rPr>
            <a:t>283,826</a:t>
          </a:r>
          <a:r>
            <a:rPr kumimoji="1" lang="ja-JP" altLang="en-US" sz="1400">
              <a:latin typeface="ＭＳ ゴシック" pitchFamily="49" charset="-128"/>
              <a:ea typeface="ＭＳ ゴシック" pitchFamily="49" charset="-128"/>
            </a:rPr>
            <a:t>千円の黒字、実質単年度収支は、</a:t>
          </a:r>
          <a:r>
            <a:rPr kumimoji="1" lang="en-US" altLang="ja-JP" sz="1400">
              <a:latin typeface="ＭＳ ゴシック" pitchFamily="49" charset="-128"/>
              <a:ea typeface="ＭＳ ゴシック" pitchFamily="49" charset="-128"/>
            </a:rPr>
            <a:t>3055.4</a:t>
          </a:r>
          <a:r>
            <a:rPr kumimoji="1" lang="ja-JP" altLang="en-US" sz="1400">
              <a:latin typeface="ＭＳ ゴシック" pitchFamily="49" charset="-128"/>
              <a:ea typeface="ＭＳ ゴシック" pitchFamily="49" charset="-128"/>
            </a:rPr>
            <a:t>％増の</a:t>
          </a:r>
          <a:r>
            <a:rPr kumimoji="1" lang="en-US" altLang="ja-JP" sz="1400">
              <a:latin typeface="ＭＳ ゴシック" pitchFamily="49" charset="-128"/>
              <a:ea typeface="ＭＳ ゴシック" pitchFamily="49" charset="-128"/>
            </a:rPr>
            <a:t>280,614</a:t>
          </a:r>
          <a:r>
            <a:rPr kumimoji="1" lang="ja-JP" altLang="en-US" sz="1400">
              <a:latin typeface="ＭＳ ゴシック" pitchFamily="49" charset="-128"/>
              <a:ea typeface="ＭＳ ゴシック" pitchFamily="49" charset="-128"/>
            </a:rPr>
            <a:t>千円の黒字となった。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なお、実質単年度収支が増となった主な要因としては、昨年度比財政調整基金の積立が</a:t>
          </a:r>
          <a:r>
            <a:rPr kumimoji="1" lang="en-US" altLang="ja-JP" sz="1400">
              <a:latin typeface="ＭＳ ゴシック" pitchFamily="49" charset="-128"/>
              <a:ea typeface="ＭＳ ゴシック" pitchFamily="49" charset="-128"/>
            </a:rPr>
            <a:t>354,235</a:t>
          </a:r>
          <a:r>
            <a:rPr kumimoji="1" lang="ja-JP" altLang="en-US" sz="1400">
              <a:latin typeface="ＭＳ ゴシック" pitchFamily="49" charset="-128"/>
              <a:ea typeface="ＭＳ ゴシック" pitchFamily="49" charset="-128"/>
            </a:rPr>
            <a:t>千円の増によるものである。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今後も引き続き財政の健全化を図るため、長期振興計画に沿った財政運営を行っていく。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鹿児島県西之表市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一般会計をはじめ各会計とも黒字である。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一般会計は、対前年比</a:t>
          </a:r>
          <a:r>
            <a:rPr kumimoji="1" lang="en-US" altLang="ja-JP" sz="1400">
              <a:latin typeface="ＭＳ ゴシック" pitchFamily="49" charset="-128"/>
              <a:ea typeface="ＭＳ ゴシック" pitchFamily="49" charset="-128"/>
            </a:rPr>
            <a:t>1.23</a:t>
          </a:r>
          <a:r>
            <a:rPr kumimoji="1" lang="ja-JP" altLang="en-US" sz="1400">
              <a:latin typeface="ＭＳ ゴシック" pitchFamily="49" charset="-128"/>
              <a:ea typeface="ＭＳ ゴシック" pitchFamily="49" charset="-128"/>
            </a:rPr>
            <a:t>％増の</a:t>
          </a:r>
          <a:r>
            <a:rPr kumimoji="1" lang="en-US" altLang="ja-JP" sz="1400">
              <a:latin typeface="ＭＳ ゴシック" pitchFamily="49" charset="-128"/>
              <a:ea typeface="ＭＳ ゴシック" pitchFamily="49" charset="-128"/>
            </a:rPr>
            <a:t>4.95</a:t>
          </a:r>
          <a:r>
            <a:rPr kumimoji="1" lang="ja-JP" altLang="en-US" sz="1400">
              <a:latin typeface="ＭＳ ゴシック" pitchFamily="49" charset="-128"/>
              <a:ea typeface="ＭＳ ゴシック" pitchFamily="49" charset="-128"/>
            </a:rPr>
            <a:t>％となり、水道事業会計は、対前年比</a:t>
          </a:r>
          <a:r>
            <a:rPr kumimoji="1" lang="en-US" altLang="ja-JP" sz="1400">
              <a:latin typeface="ＭＳ ゴシック" pitchFamily="49" charset="-128"/>
              <a:ea typeface="ＭＳ ゴシック" pitchFamily="49" charset="-128"/>
            </a:rPr>
            <a:t>0.39</a:t>
          </a:r>
          <a:r>
            <a:rPr kumimoji="1" lang="ja-JP" altLang="en-US" sz="1400">
              <a:latin typeface="ＭＳ ゴシック" pitchFamily="49" charset="-128"/>
              <a:ea typeface="ＭＳ ゴシック" pitchFamily="49" charset="-128"/>
            </a:rPr>
            <a:t>％減の</a:t>
          </a:r>
          <a:r>
            <a:rPr kumimoji="1" lang="en-US" altLang="ja-JP" sz="1400">
              <a:latin typeface="ＭＳ ゴシック" pitchFamily="49" charset="-128"/>
              <a:ea typeface="ＭＳ ゴシック" pitchFamily="49" charset="-128"/>
            </a:rPr>
            <a:t>3.58</a:t>
          </a:r>
          <a:r>
            <a:rPr kumimoji="1" lang="ja-JP" altLang="en-US" sz="1400">
              <a:latin typeface="ＭＳ ゴシック" pitchFamily="49" charset="-128"/>
              <a:ea typeface="ＭＳ ゴシック" pitchFamily="49" charset="-128"/>
            </a:rPr>
            <a:t>％となっている。簡易水道特別会計は、対前年度比</a:t>
          </a:r>
          <a:r>
            <a:rPr kumimoji="1" lang="en-US" altLang="ja-JP" sz="1400">
              <a:latin typeface="ＭＳ ゴシック" pitchFamily="49" charset="-128"/>
              <a:ea typeface="ＭＳ ゴシック" pitchFamily="49" charset="-128"/>
            </a:rPr>
            <a:t>0.08</a:t>
          </a:r>
          <a:r>
            <a:rPr kumimoji="1" lang="ja-JP" altLang="en-US" sz="1400">
              <a:latin typeface="ＭＳ ゴシック" pitchFamily="49" charset="-128"/>
              <a:ea typeface="ＭＳ ゴシック" pitchFamily="49" charset="-128"/>
            </a:rPr>
            <a:t>％増の</a:t>
          </a:r>
          <a:r>
            <a:rPr kumimoji="1" lang="en-US" altLang="ja-JP" sz="1400">
              <a:latin typeface="ＭＳ ゴシック" pitchFamily="49" charset="-128"/>
              <a:ea typeface="ＭＳ ゴシック" pitchFamily="49" charset="-128"/>
            </a:rPr>
            <a:t>0.13</a:t>
          </a:r>
          <a:r>
            <a:rPr kumimoji="1" lang="ja-JP" altLang="en-US" sz="1400">
              <a:latin typeface="ＭＳ ゴシック" pitchFamily="49" charset="-128"/>
              <a:ea typeface="ＭＳ ゴシック" pitchFamily="49" charset="-128"/>
            </a:rPr>
            <a:t>％と改善し、平成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年度より水道事業会計と統合された。引き続き財政の効率化に努める。公営企業会計は、原則として独立採算制であり、料金や保険税などの適正化により、健全で効率的な経営に努める。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国民健康保険特別会計は、対前年度比</a:t>
          </a:r>
          <a:r>
            <a:rPr kumimoji="1" lang="en-US" altLang="ja-JP" sz="1400">
              <a:latin typeface="ＭＳ ゴシック" pitchFamily="49" charset="-128"/>
              <a:ea typeface="ＭＳ ゴシック" pitchFamily="49" charset="-128"/>
            </a:rPr>
            <a:t>0.09</a:t>
          </a:r>
          <a:r>
            <a:rPr kumimoji="1" lang="ja-JP" altLang="en-US" sz="1400">
              <a:latin typeface="ＭＳ ゴシック" pitchFamily="49" charset="-128"/>
              <a:ea typeface="ＭＳ ゴシック" pitchFamily="49" charset="-128"/>
            </a:rPr>
            <a:t>％増の</a:t>
          </a:r>
          <a:r>
            <a:rPr kumimoji="1" lang="en-US" altLang="ja-JP" sz="1400">
              <a:latin typeface="ＭＳ ゴシック" pitchFamily="49" charset="-128"/>
              <a:ea typeface="ＭＳ ゴシック" pitchFamily="49" charset="-128"/>
            </a:rPr>
            <a:t>1.31</a:t>
          </a:r>
          <a:r>
            <a:rPr kumimoji="1" lang="ja-JP" altLang="en-US" sz="1400">
              <a:latin typeface="ＭＳ ゴシック" pitchFamily="49" charset="-128"/>
              <a:ea typeface="ＭＳ ゴシック" pitchFamily="49" charset="-128"/>
            </a:rPr>
            <a:t>％となったが、今後は、保険税の適正化を図るとともに、後期高齢者医療保険特別会計及び介護保険特別会計については、今後ますますの高齢化社会を迎え、給付費等の増大が見込まれるため、なお一層の審査の適正化及び保険料徴収率の向上を図り、健全な運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12580904</v>
      </c>
      <c r="BO4" s="409"/>
      <c r="BP4" s="409"/>
      <c r="BQ4" s="409"/>
      <c r="BR4" s="409"/>
      <c r="BS4" s="409"/>
      <c r="BT4" s="409"/>
      <c r="BU4" s="410"/>
      <c r="BV4" s="408">
        <v>10392139</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5</v>
      </c>
      <c r="CU4" s="586"/>
      <c r="CV4" s="586"/>
      <c r="CW4" s="586"/>
      <c r="CX4" s="586"/>
      <c r="CY4" s="586"/>
      <c r="CZ4" s="586"/>
      <c r="DA4" s="587"/>
      <c r="DB4" s="585">
        <v>3.7</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12288292</v>
      </c>
      <c r="BO5" s="414"/>
      <c r="BP5" s="414"/>
      <c r="BQ5" s="414"/>
      <c r="BR5" s="414"/>
      <c r="BS5" s="414"/>
      <c r="BT5" s="414"/>
      <c r="BU5" s="415"/>
      <c r="BV5" s="413">
        <v>10123584</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91.8</v>
      </c>
      <c r="CU5" s="384"/>
      <c r="CV5" s="384"/>
      <c r="CW5" s="384"/>
      <c r="CX5" s="384"/>
      <c r="CY5" s="384"/>
      <c r="CZ5" s="384"/>
      <c r="DA5" s="385"/>
      <c r="DB5" s="383">
        <v>96.3</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292612</v>
      </c>
      <c r="BO6" s="414"/>
      <c r="BP6" s="414"/>
      <c r="BQ6" s="414"/>
      <c r="BR6" s="414"/>
      <c r="BS6" s="414"/>
      <c r="BT6" s="414"/>
      <c r="BU6" s="415"/>
      <c r="BV6" s="413">
        <v>268555</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96.8</v>
      </c>
      <c r="CU6" s="560"/>
      <c r="CV6" s="560"/>
      <c r="CW6" s="560"/>
      <c r="CX6" s="560"/>
      <c r="CY6" s="560"/>
      <c r="CZ6" s="560"/>
      <c r="DA6" s="561"/>
      <c r="DB6" s="559">
        <v>102</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8786</v>
      </c>
      <c r="BO7" s="414"/>
      <c r="BP7" s="414"/>
      <c r="BQ7" s="414"/>
      <c r="BR7" s="414"/>
      <c r="BS7" s="414"/>
      <c r="BT7" s="414"/>
      <c r="BU7" s="415"/>
      <c r="BV7" s="413">
        <v>63197</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5731887</v>
      </c>
      <c r="CU7" s="414"/>
      <c r="CV7" s="414"/>
      <c r="CW7" s="414"/>
      <c r="CX7" s="414"/>
      <c r="CY7" s="414"/>
      <c r="CZ7" s="414"/>
      <c r="DA7" s="415"/>
      <c r="DB7" s="413">
        <v>5509673</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283826</v>
      </c>
      <c r="BO8" s="414"/>
      <c r="BP8" s="414"/>
      <c r="BQ8" s="414"/>
      <c r="BR8" s="414"/>
      <c r="BS8" s="414"/>
      <c r="BT8" s="414"/>
      <c r="BU8" s="415"/>
      <c r="BV8" s="413">
        <v>205358</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0.26</v>
      </c>
      <c r="CU8" s="523"/>
      <c r="CV8" s="523"/>
      <c r="CW8" s="523"/>
      <c r="CX8" s="523"/>
      <c r="CY8" s="523"/>
      <c r="CZ8" s="523"/>
      <c r="DA8" s="524"/>
      <c r="DB8" s="522">
        <v>0.26</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15967</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78468</v>
      </c>
      <c r="BO9" s="414"/>
      <c r="BP9" s="414"/>
      <c r="BQ9" s="414"/>
      <c r="BR9" s="414"/>
      <c r="BS9" s="414"/>
      <c r="BT9" s="414"/>
      <c r="BU9" s="415"/>
      <c r="BV9" s="413">
        <v>1317</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14.8</v>
      </c>
      <c r="CU9" s="384"/>
      <c r="CV9" s="384"/>
      <c r="CW9" s="384"/>
      <c r="CX9" s="384"/>
      <c r="CY9" s="384"/>
      <c r="CZ9" s="384"/>
      <c r="DA9" s="385"/>
      <c r="DB9" s="383">
        <v>15.9</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16951</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509353</v>
      </c>
      <c r="BO10" s="414"/>
      <c r="BP10" s="414"/>
      <c r="BQ10" s="414"/>
      <c r="BR10" s="414"/>
      <c r="BS10" s="414"/>
      <c r="BT10" s="414"/>
      <c r="BU10" s="415"/>
      <c r="BV10" s="413">
        <v>155118</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16185</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307207</v>
      </c>
      <c r="BO12" s="414"/>
      <c r="BP12" s="414"/>
      <c r="BQ12" s="414"/>
      <c r="BR12" s="414"/>
      <c r="BS12" s="414"/>
      <c r="BT12" s="414"/>
      <c r="BU12" s="415"/>
      <c r="BV12" s="413">
        <v>147542</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16121</v>
      </c>
      <c r="S13" s="515"/>
      <c r="T13" s="515"/>
      <c r="U13" s="515"/>
      <c r="V13" s="516"/>
      <c r="W13" s="502" t="s">
        <v>120</v>
      </c>
      <c r="X13" s="426"/>
      <c r="Y13" s="426"/>
      <c r="Z13" s="426"/>
      <c r="AA13" s="426"/>
      <c r="AB13" s="427"/>
      <c r="AC13" s="389">
        <v>2437</v>
      </c>
      <c r="AD13" s="390"/>
      <c r="AE13" s="390"/>
      <c r="AF13" s="390"/>
      <c r="AG13" s="391"/>
      <c r="AH13" s="389">
        <v>2556</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280614</v>
      </c>
      <c r="BO13" s="414"/>
      <c r="BP13" s="414"/>
      <c r="BQ13" s="414"/>
      <c r="BR13" s="414"/>
      <c r="BS13" s="414"/>
      <c r="BT13" s="414"/>
      <c r="BU13" s="415"/>
      <c r="BV13" s="413">
        <v>8893</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8.6999999999999993</v>
      </c>
      <c r="CU13" s="384"/>
      <c r="CV13" s="384"/>
      <c r="CW13" s="384"/>
      <c r="CX13" s="384"/>
      <c r="CY13" s="384"/>
      <c r="CZ13" s="384"/>
      <c r="DA13" s="385"/>
      <c r="DB13" s="383">
        <v>8.9</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124</v>
      </c>
      <c r="M14" s="543"/>
      <c r="N14" s="543"/>
      <c r="O14" s="543"/>
      <c r="P14" s="543"/>
      <c r="Q14" s="544"/>
      <c r="R14" s="514">
        <v>16417</v>
      </c>
      <c r="S14" s="515"/>
      <c r="T14" s="515"/>
      <c r="U14" s="515"/>
      <c r="V14" s="516"/>
      <c r="W14" s="517"/>
      <c r="X14" s="429"/>
      <c r="Y14" s="429"/>
      <c r="Z14" s="429"/>
      <c r="AA14" s="429"/>
      <c r="AB14" s="430"/>
      <c r="AC14" s="507">
        <v>28.4</v>
      </c>
      <c r="AD14" s="508"/>
      <c r="AE14" s="508"/>
      <c r="AF14" s="508"/>
      <c r="AG14" s="509"/>
      <c r="AH14" s="507">
        <v>27.7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64.8</v>
      </c>
      <c r="CU14" s="486"/>
      <c r="CV14" s="486"/>
      <c r="CW14" s="486"/>
      <c r="CX14" s="486"/>
      <c r="CY14" s="486"/>
      <c r="CZ14" s="486"/>
      <c r="DA14" s="487"/>
      <c r="DB14" s="518">
        <v>70.3</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16364</v>
      </c>
      <c r="S15" s="515"/>
      <c r="T15" s="515"/>
      <c r="U15" s="515"/>
      <c r="V15" s="516"/>
      <c r="W15" s="502" t="s">
        <v>126</v>
      </c>
      <c r="X15" s="426"/>
      <c r="Y15" s="426"/>
      <c r="Z15" s="426"/>
      <c r="AA15" s="426"/>
      <c r="AB15" s="427"/>
      <c r="AC15" s="389">
        <v>1046</v>
      </c>
      <c r="AD15" s="390"/>
      <c r="AE15" s="390"/>
      <c r="AF15" s="390"/>
      <c r="AG15" s="391"/>
      <c r="AH15" s="389">
        <v>1389</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1368491</v>
      </c>
      <c r="BO15" s="409"/>
      <c r="BP15" s="409"/>
      <c r="BQ15" s="409"/>
      <c r="BR15" s="409"/>
      <c r="BS15" s="409"/>
      <c r="BT15" s="409"/>
      <c r="BU15" s="410"/>
      <c r="BV15" s="408">
        <v>1281040</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12.2</v>
      </c>
      <c r="AD16" s="508"/>
      <c r="AE16" s="508"/>
      <c r="AF16" s="508"/>
      <c r="AG16" s="509"/>
      <c r="AH16" s="507">
        <v>15</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5078854</v>
      </c>
      <c r="BO16" s="414"/>
      <c r="BP16" s="414"/>
      <c r="BQ16" s="414"/>
      <c r="BR16" s="414"/>
      <c r="BS16" s="414"/>
      <c r="BT16" s="414"/>
      <c r="BU16" s="415"/>
      <c r="BV16" s="413">
        <v>4856199</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132</v>
      </c>
      <c r="N17" s="497"/>
      <c r="O17" s="497"/>
      <c r="P17" s="497"/>
      <c r="Q17" s="498"/>
      <c r="R17" s="499" t="s">
        <v>133</v>
      </c>
      <c r="S17" s="500"/>
      <c r="T17" s="500"/>
      <c r="U17" s="500"/>
      <c r="V17" s="501"/>
      <c r="W17" s="502" t="s">
        <v>134</v>
      </c>
      <c r="X17" s="426"/>
      <c r="Y17" s="426"/>
      <c r="Z17" s="426"/>
      <c r="AA17" s="426"/>
      <c r="AB17" s="427"/>
      <c r="AC17" s="389">
        <v>5112</v>
      </c>
      <c r="AD17" s="390"/>
      <c r="AE17" s="390"/>
      <c r="AF17" s="390"/>
      <c r="AG17" s="391"/>
      <c r="AH17" s="389">
        <v>5293</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1717967</v>
      </c>
      <c r="BO17" s="414"/>
      <c r="BP17" s="414"/>
      <c r="BQ17" s="414"/>
      <c r="BR17" s="414"/>
      <c r="BS17" s="414"/>
      <c r="BT17" s="414"/>
      <c r="BU17" s="415"/>
      <c r="BV17" s="413">
        <v>1627058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205.66</v>
      </c>
      <c r="M18" s="478"/>
      <c r="N18" s="478"/>
      <c r="O18" s="478"/>
      <c r="P18" s="478"/>
      <c r="Q18" s="478"/>
      <c r="R18" s="479"/>
      <c r="S18" s="479"/>
      <c r="T18" s="479"/>
      <c r="U18" s="479"/>
      <c r="V18" s="480"/>
      <c r="W18" s="494"/>
      <c r="X18" s="495"/>
      <c r="Y18" s="495"/>
      <c r="Z18" s="495"/>
      <c r="AA18" s="495"/>
      <c r="AB18" s="503"/>
      <c r="AC18" s="377">
        <v>59.5</v>
      </c>
      <c r="AD18" s="378"/>
      <c r="AE18" s="378"/>
      <c r="AF18" s="378"/>
      <c r="AG18" s="481"/>
      <c r="AH18" s="377">
        <v>57.3</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5346438</v>
      </c>
      <c r="BO18" s="414"/>
      <c r="BP18" s="414"/>
      <c r="BQ18" s="414"/>
      <c r="BR18" s="414"/>
      <c r="BS18" s="414"/>
      <c r="BT18" s="414"/>
      <c r="BU18" s="415"/>
      <c r="BV18" s="413">
        <v>5362220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78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7273601</v>
      </c>
      <c r="BO19" s="414"/>
      <c r="BP19" s="414"/>
      <c r="BQ19" s="414"/>
      <c r="BR19" s="414"/>
      <c r="BS19" s="414"/>
      <c r="BT19" s="414"/>
      <c r="BU19" s="415"/>
      <c r="BV19" s="413">
        <v>6590647</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7368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10791693</v>
      </c>
      <c r="BO23" s="414"/>
      <c r="BP23" s="414"/>
      <c r="BQ23" s="414"/>
      <c r="BR23" s="414"/>
      <c r="BS23" s="414"/>
      <c r="BT23" s="414"/>
      <c r="BU23" s="415"/>
      <c r="BV23" s="413">
        <v>9878521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7810</v>
      </c>
      <c r="R24" s="390"/>
      <c r="S24" s="390"/>
      <c r="T24" s="390"/>
      <c r="U24" s="390"/>
      <c r="V24" s="391"/>
      <c r="W24" s="455"/>
      <c r="X24" s="446"/>
      <c r="Y24" s="447"/>
      <c r="Z24" s="386" t="s">
        <v>150</v>
      </c>
      <c r="AA24" s="387"/>
      <c r="AB24" s="387"/>
      <c r="AC24" s="387"/>
      <c r="AD24" s="387"/>
      <c r="AE24" s="387"/>
      <c r="AF24" s="387"/>
      <c r="AG24" s="388"/>
      <c r="AH24" s="389">
        <v>159</v>
      </c>
      <c r="AI24" s="390"/>
      <c r="AJ24" s="390"/>
      <c r="AK24" s="390"/>
      <c r="AL24" s="391"/>
      <c r="AM24" s="389">
        <v>501645</v>
      </c>
      <c r="AN24" s="390"/>
      <c r="AO24" s="390"/>
      <c r="AP24" s="390"/>
      <c r="AQ24" s="390"/>
      <c r="AR24" s="391"/>
      <c r="AS24" s="389">
        <v>3155</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9766754</v>
      </c>
      <c r="BO24" s="414"/>
      <c r="BP24" s="414"/>
      <c r="BQ24" s="414"/>
      <c r="BR24" s="414"/>
      <c r="BS24" s="414"/>
      <c r="BT24" s="414"/>
      <c r="BU24" s="415"/>
      <c r="BV24" s="413">
        <v>9163850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6140</v>
      </c>
      <c r="R25" s="390"/>
      <c r="S25" s="390"/>
      <c r="T25" s="390"/>
      <c r="U25" s="390"/>
      <c r="V25" s="391"/>
      <c r="W25" s="455"/>
      <c r="X25" s="446"/>
      <c r="Y25" s="447"/>
      <c r="Z25" s="386" t="s">
        <v>153</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246561</v>
      </c>
      <c r="BO25" s="409"/>
      <c r="BP25" s="409"/>
      <c r="BQ25" s="409"/>
      <c r="BR25" s="409"/>
      <c r="BS25" s="409"/>
      <c r="BT25" s="409"/>
      <c r="BU25" s="410"/>
      <c r="BV25" s="408">
        <v>200823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5720</v>
      </c>
      <c r="R26" s="390"/>
      <c r="S26" s="390"/>
      <c r="T26" s="390"/>
      <c r="U26" s="390"/>
      <c r="V26" s="391"/>
      <c r="W26" s="455"/>
      <c r="X26" s="446"/>
      <c r="Y26" s="447"/>
      <c r="Z26" s="386" t="s">
        <v>156</v>
      </c>
      <c r="AA26" s="468"/>
      <c r="AB26" s="468"/>
      <c r="AC26" s="468"/>
      <c r="AD26" s="468"/>
      <c r="AE26" s="468"/>
      <c r="AF26" s="468"/>
      <c r="AG26" s="469"/>
      <c r="AH26" s="389">
        <v>2</v>
      </c>
      <c r="AI26" s="390"/>
      <c r="AJ26" s="390"/>
      <c r="AK26" s="390"/>
      <c r="AL26" s="391"/>
      <c r="AM26" s="389" t="s">
        <v>157</v>
      </c>
      <c r="AN26" s="390"/>
      <c r="AO26" s="390"/>
      <c r="AP26" s="390"/>
      <c r="AQ26" s="390"/>
      <c r="AR26" s="391"/>
      <c r="AS26" s="389" t="s">
        <v>157</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3540</v>
      </c>
      <c r="R27" s="390"/>
      <c r="S27" s="390"/>
      <c r="T27" s="390"/>
      <c r="U27" s="390"/>
      <c r="V27" s="391"/>
      <c r="W27" s="455"/>
      <c r="X27" s="446"/>
      <c r="Y27" s="447"/>
      <c r="Z27" s="386" t="s">
        <v>160</v>
      </c>
      <c r="AA27" s="387"/>
      <c r="AB27" s="387"/>
      <c r="AC27" s="387"/>
      <c r="AD27" s="387"/>
      <c r="AE27" s="387"/>
      <c r="AF27" s="387"/>
      <c r="AG27" s="388"/>
      <c r="AH27" s="389">
        <v>3</v>
      </c>
      <c r="AI27" s="390"/>
      <c r="AJ27" s="390"/>
      <c r="AK27" s="390"/>
      <c r="AL27" s="391"/>
      <c r="AM27" s="389">
        <v>14802</v>
      </c>
      <c r="AN27" s="390"/>
      <c r="AO27" s="390"/>
      <c r="AP27" s="390"/>
      <c r="AQ27" s="390"/>
      <c r="AR27" s="391"/>
      <c r="AS27" s="389">
        <v>4934</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t="s">
        <v>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2720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1339845</v>
      </c>
      <c r="BO28" s="409"/>
      <c r="BP28" s="409"/>
      <c r="BQ28" s="409"/>
      <c r="BR28" s="409"/>
      <c r="BS28" s="409"/>
      <c r="BT28" s="409"/>
      <c r="BU28" s="410"/>
      <c r="BV28" s="408">
        <v>1137699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14</v>
      </c>
      <c r="M29" s="390"/>
      <c r="N29" s="390"/>
      <c r="O29" s="390"/>
      <c r="P29" s="391"/>
      <c r="Q29" s="389">
        <v>2560</v>
      </c>
      <c r="R29" s="390"/>
      <c r="S29" s="390"/>
      <c r="T29" s="390"/>
      <c r="U29" s="390"/>
      <c r="V29" s="391"/>
      <c r="W29" s="456"/>
      <c r="X29" s="457"/>
      <c r="Y29" s="458"/>
      <c r="Z29" s="386" t="s">
        <v>167</v>
      </c>
      <c r="AA29" s="387"/>
      <c r="AB29" s="387"/>
      <c r="AC29" s="387"/>
      <c r="AD29" s="387"/>
      <c r="AE29" s="387"/>
      <c r="AF29" s="387"/>
      <c r="AG29" s="388"/>
      <c r="AH29" s="389">
        <v>162</v>
      </c>
      <c r="AI29" s="390"/>
      <c r="AJ29" s="390"/>
      <c r="AK29" s="390"/>
      <c r="AL29" s="391"/>
      <c r="AM29" s="389">
        <v>516447</v>
      </c>
      <c r="AN29" s="390"/>
      <c r="AO29" s="390"/>
      <c r="AP29" s="390"/>
      <c r="AQ29" s="390"/>
      <c r="AR29" s="391"/>
      <c r="AS29" s="389">
        <v>3188</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641462</v>
      </c>
      <c r="BO29" s="414"/>
      <c r="BP29" s="414"/>
      <c r="BQ29" s="414"/>
      <c r="BR29" s="414"/>
      <c r="BS29" s="414"/>
      <c r="BT29" s="414"/>
      <c r="BU29" s="415"/>
      <c r="BV29" s="413">
        <v>441462</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98.2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584173</v>
      </c>
      <c r="BO30" s="417"/>
      <c r="BP30" s="417"/>
      <c r="BQ30" s="417"/>
      <c r="BR30" s="417"/>
      <c r="BS30" s="417"/>
      <c r="BT30" s="417"/>
      <c r="BU30" s="418"/>
      <c r="BV30" s="416">
        <v>569369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IF('各会計、関係団体の財政状況及び健全化判断比率'!B33="","",'各会計、関係団体の財政状況及び健全化判断比率'!B33)</f>
        <v>簡易水道特別会計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種子島地区広域事務組合</v>
      </c>
      <c r="BZ34" s="372"/>
      <c r="CA34" s="372"/>
      <c r="CB34" s="372"/>
      <c r="CC34" s="372"/>
      <c r="CD34" s="372"/>
      <c r="CE34" s="372"/>
      <c r="CF34" s="372"/>
      <c r="CG34" s="372"/>
      <c r="CH34" s="372"/>
      <c r="CI34" s="372"/>
      <c r="CJ34" s="372"/>
      <c r="CK34" s="372"/>
      <c r="CL34" s="372"/>
      <c r="CM34" s="372"/>
      <c r="CN34" s="165"/>
      <c r="CO34" s="373">
        <f>IF(CQ34="","",MAX(C34:D43,U34:V43,AM34:AN43,BE34:BF43,BW34:BX43)+1)</f>
        <v>15</v>
      </c>
      <c r="CP34" s="373"/>
      <c r="CQ34" s="372" t="str">
        <f>IF('各会計、関係団体の財政状況及び健全化判断比率'!BS7="","",'各会計、関係団体の財政状況及び健全化判断比率'!BS7)</f>
        <v>種子島空港ターミナルビル</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IF('各会計、関係団体の財政状況及び健全化判断比率'!B34="","",'各会計、関係団体の財政状況及び健全化判断比率'!B34)</f>
        <v>地方卸売市場特別会計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熊毛地区消防組合</v>
      </c>
      <c r="BZ35" s="372"/>
      <c r="CA35" s="372"/>
      <c r="CB35" s="372"/>
      <c r="CC35" s="372"/>
      <c r="CD35" s="372"/>
      <c r="CE35" s="372"/>
      <c r="CF35" s="372"/>
      <c r="CG35" s="372"/>
      <c r="CH35" s="372"/>
      <c r="CI35" s="372"/>
      <c r="CJ35" s="372"/>
      <c r="CK35" s="372"/>
      <c r="CL35" s="372"/>
      <c r="CM35" s="372"/>
      <c r="CN35" s="165"/>
      <c r="CO35" s="373">
        <f t="shared" ref="CO35:CO43" si="3">IF(CQ35="","",CO34+1)</f>
        <v>16</v>
      </c>
      <c r="CP35" s="373"/>
      <c r="CQ35" s="372" t="str">
        <f>IF('各会計、関係団体の財政状況及び健全化判断比率'!BS8="","",'各会計、関係団体の財政状況及び健全化判断比率'!BS8)</f>
        <v>西之表市農業振興公社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後期高齢者医療保険特別会計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鹿児島県後期高齢者医療広域連合（一般）</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交通災害共済事業特別会計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鹿児島県後期高齢者医療広域連合（特別）</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鹿児島県市町村総合事務組合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種子島産婦人科医院組合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1" t="s">
        <v>523</v>
      </c>
      <c r="D34" s="1181"/>
      <c r="E34" s="1182"/>
      <c r="F34" s="32">
        <v>2.82</v>
      </c>
      <c r="G34" s="33">
        <v>3.82</v>
      </c>
      <c r="H34" s="33">
        <v>3.61</v>
      </c>
      <c r="I34" s="33">
        <v>3.72</v>
      </c>
      <c r="J34" s="34">
        <v>4.95</v>
      </c>
      <c r="K34" s="22"/>
      <c r="L34" s="22"/>
      <c r="M34" s="22"/>
      <c r="N34" s="22"/>
      <c r="O34" s="22"/>
      <c r="P34" s="22"/>
    </row>
    <row r="35" spans="1:16" ht="39" customHeight="1">
      <c r="A35" s="22"/>
      <c r="B35" s="35"/>
      <c r="C35" s="1175" t="s">
        <v>524</v>
      </c>
      <c r="D35" s="1176"/>
      <c r="E35" s="1177"/>
      <c r="F35" s="36">
        <v>2.57</v>
      </c>
      <c r="G35" s="37">
        <v>2.76</v>
      </c>
      <c r="H35" s="37">
        <v>3.23</v>
      </c>
      <c r="I35" s="37">
        <v>3.97</v>
      </c>
      <c r="J35" s="38">
        <v>3.58</v>
      </c>
      <c r="K35" s="22"/>
      <c r="L35" s="22"/>
      <c r="M35" s="22"/>
      <c r="N35" s="22"/>
      <c r="O35" s="22"/>
      <c r="P35" s="22"/>
    </row>
    <row r="36" spans="1:16" ht="39" customHeight="1">
      <c r="A36" s="22"/>
      <c r="B36" s="35"/>
      <c r="C36" s="1175" t="s">
        <v>525</v>
      </c>
      <c r="D36" s="1176"/>
      <c r="E36" s="1177"/>
      <c r="F36" s="36">
        <v>0.2</v>
      </c>
      <c r="G36" s="37">
        <v>0.27</v>
      </c>
      <c r="H36" s="37">
        <v>0.55000000000000004</v>
      </c>
      <c r="I36" s="37">
        <v>1.22</v>
      </c>
      <c r="J36" s="38">
        <v>1.31</v>
      </c>
      <c r="K36" s="22"/>
      <c r="L36" s="22"/>
      <c r="M36" s="22"/>
      <c r="N36" s="22"/>
      <c r="O36" s="22"/>
      <c r="P36" s="22"/>
    </row>
    <row r="37" spans="1:16" ht="39" customHeight="1">
      <c r="A37" s="22"/>
      <c r="B37" s="35"/>
      <c r="C37" s="1175" t="s">
        <v>526</v>
      </c>
      <c r="D37" s="1176"/>
      <c r="E37" s="1177"/>
      <c r="F37" s="36">
        <v>0.02</v>
      </c>
      <c r="G37" s="37">
        <v>0.01</v>
      </c>
      <c r="H37" s="37">
        <v>0.02</v>
      </c>
      <c r="I37" s="37">
        <v>0.05</v>
      </c>
      <c r="J37" s="38">
        <v>0.13</v>
      </c>
      <c r="K37" s="22"/>
      <c r="L37" s="22"/>
      <c r="M37" s="22"/>
      <c r="N37" s="22"/>
      <c r="O37" s="22"/>
      <c r="P37" s="22"/>
    </row>
    <row r="38" spans="1:16" ht="39" customHeight="1">
      <c r="A38" s="22"/>
      <c r="B38" s="35"/>
      <c r="C38" s="1175" t="s">
        <v>527</v>
      </c>
      <c r="D38" s="1176"/>
      <c r="E38" s="1177"/>
      <c r="F38" s="36">
        <v>0.02</v>
      </c>
      <c r="G38" s="37">
        <v>0.03</v>
      </c>
      <c r="H38" s="37">
        <v>0.02</v>
      </c>
      <c r="I38" s="37">
        <v>0.02</v>
      </c>
      <c r="J38" s="38">
        <v>0.02</v>
      </c>
      <c r="K38" s="22"/>
      <c r="L38" s="22"/>
      <c r="M38" s="22"/>
      <c r="N38" s="22"/>
      <c r="O38" s="22"/>
      <c r="P38" s="22"/>
    </row>
    <row r="39" spans="1:16" ht="39" customHeight="1">
      <c r="A39" s="22"/>
      <c r="B39" s="35"/>
      <c r="C39" s="1175" t="s">
        <v>528</v>
      </c>
      <c r="D39" s="1176"/>
      <c r="E39" s="1177"/>
      <c r="F39" s="36">
        <v>0.02</v>
      </c>
      <c r="G39" s="37">
        <v>0.01</v>
      </c>
      <c r="H39" s="37">
        <v>0.02</v>
      </c>
      <c r="I39" s="37">
        <v>0.01</v>
      </c>
      <c r="J39" s="38">
        <v>0.01</v>
      </c>
      <c r="K39" s="22"/>
      <c r="L39" s="22"/>
      <c r="M39" s="22"/>
      <c r="N39" s="22"/>
      <c r="O39" s="22"/>
      <c r="P39" s="22"/>
    </row>
    <row r="40" spans="1:16" ht="39" customHeight="1">
      <c r="A40" s="22"/>
      <c r="B40" s="35"/>
      <c r="C40" s="1175" t="s">
        <v>529</v>
      </c>
      <c r="D40" s="1176"/>
      <c r="E40" s="1177"/>
      <c r="F40" s="36">
        <v>0</v>
      </c>
      <c r="G40" s="37">
        <v>0</v>
      </c>
      <c r="H40" s="37">
        <v>0</v>
      </c>
      <c r="I40" s="37">
        <v>0</v>
      </c>
      <c r="J40" s="38">
        <v>0</v>
      </c>
      <c r="K40" s="22"/>
      <c r="L40" s="22"/>
      <c r="M40" s="22"/>
      <c r="N40" s="22"/>
      <c r="O40" s="22"/>
      <c r="P40" s="22"/>
    </row>
    <row r="41" spans="1:16" ht="39" customHeight="1">
      <c r="A41" s="22"/>
      <c r="B41" s="35"/>
      <c r="C41" s="1175" t="s">
        <v>530</v>
      </c>
      <c r="D41" s="1176"/>
      <c r="E41" s="1177"/>
      <c r="F41" s="36">
        <v>0</v>
      </c>
      <c r="G41" s="37">
        <v>0</v>
      </c>
      <c r="H41" s="37">
        <v>0</v>
      </c>
      <c r="I41" s="37">
        <v>0</v>
      </c>
      <c r="J41" s="38">
        <v>0</v>
      </c>
      <c r="K41" s="22"/>
      <c r="L41" s="22"/>
      <c r="M41" s="22"/>
      <c r="N41" s="22"/>
      <c r="O41" s="22"/>
      <c r="P41" s="22"/>
    </row>
    <row r="42" spans="1:16" ht="39" customHeight="1">
      <c r="A42" s="22"/>
      <c r="B42" s="39"/>
      <c r="C42" s="1175" t="s">
        <v>531</v>
      </c>
      <c r="D42" s="1176"/>
      <c r="E42" s="1177"/>
      <c r="F42" s="36" t="s">
        <v>479</v>
      </c>
      <c r="G42" s="37" t="s">
        <v>479</v>
      </c>
      <c r="H42" s="37" t="s">
        <v>479</v>
      </c>
      <c r="I42" s="37" t="s">
        <v>479</v>
      </c>
      <c r="J42" s="38" t="s">
        <v>479</v>
      </c>
      <c r="K42" s="22"/>
      <c r="L42" s="22"/>
      <c r="M42" s="22"/>
      <c r="N42" s="22"/>
      <c r="O42" s="22"/>
      <c r="P42" s="22"/>
    </row>
    <row r="43" spans="1:16" ht="39" customHeight="1" thickBot="1">
      <c r="A43" s="22"/>
      <c r="B43" s="40"/>
      <c r="C43" s="1178" t="s">
        <v>532</v>
      </c>
      <c r="D43" s="1179"/>
      <c r="E43" s="1180"/>
      <c r="F43" s="41" t="s">
        <v>479</v>
      </c>
      <c r="G43" s="42" t="s">
        <v>479</v>
      </c>
      <c r="H43" s="42" t="s">
        <v>479</v>
      </c>
      <c r="I43" s="42" t="s">
        <v>479</v>
      </c>
      <c r="J43" s="43" t="s">
        <v>479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1" t="s">
        <v>10</v>
      </c>
      <c r="C45" s="1192"/>
      <c r="D45" s="58"/>
      <c r="E45" s="1197" t="s">
        <v>11</v>
      </c>
      <c r="F45" s="1197"/>
      <c r="G45" s="1197"/>
      <c r="H45" s="1197"/>
      <c r="I45" s="1197"/>
      <c r="J45" s="1198"/>
      <c r="K45" s="59">
        <v>1415</v>
      </c>
      <c r="L45" s="60">
        <v>1259</v>
      </c>
      <c r="M45" s="60">
        <v>1141</v>
      </c>
      <c r="N45" s="60">
        <v>1098</v>
      </c>
      <c r="O45" s="61">
        <v>1135</v>
      </c>
      <c r="P45" s="48"/>
      <c r="Q45" s="48"/>
      <c r="R45" s="48"/>
      <c r="S45" s="48"/>
      <c r="T45" s="48"/>
      <c r="U45" s="48"/>
    </row>
    <row r="46" spans="1:21" ht="30.75" customHeight="1">
      <c r="A46" s="48"/>
      <c r="B46" s="1193"/>
      <c r="C46" s="1194"/>
      <c r="D46" s="62"/>
      <c r="E46" s="1185" t="s">
        <v>12</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c r="A47" s="48"/>
      <c r="B47" s="1193"/>
      <c r="C47" s="1194"/>
      <c r="D47" s="62"/>
      <c r="E47" s="1185" t="s">
        <v>13</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c r="A48" s="48"/>
      <c r="B48" s="1193"/>
      <c r="C48" s="1194"/>
      <c r="D48" s="62"/>
      <c r="E48" s="1185" t="s">
        <v>14</v>
      </c>
      <c r="F48" s="1185"/>
      <c r="G48" s="1185"/>
      <c r="H48" s="1185"/>
      <c r="I48" s="1185"/>
      <c r="J48" s="1186"/>
      <c r="K48" s="63">
        <v>35</v>
      </c>
      <c r="L48" s="64">
        <v>32</v>
      </c>
      <c r="M48" s="64">
        <v>30</v>
      </c>
      <c r="N48" s="64">
        <v>22</v>
      </c>
      <c r="O48" s="65">
        <v>22</v>
      </c>
      <c r="P48" s="48"/>
      <c r="Q48" s="48"/>
      <c r="R48" s="48"/>
      <c r="S48" s="48"/>
      <c r="T48" s="48"/>
      <c r="U48" s="48"/>
    </row>
    <row r="49" spans="1:21" ht="30.75" customHeight="1">
      <c r="A49" s="48"/>
      <c r="B49" s="1193"/>
      <c r="C49" s="1194"/>
      <c r="D49" s="62"/>
      <c r="E49" s="1185" t="s">
        <v>15</v>
      </c>
      <c r="F49" s="1185"/>
      <c r="G49" s="1185"/>
      <c r="H49" s="1185"/>
      <c r="I49" s="1185"/>
      <c r="J49" s="1186"/>
      <c r="K49" s="63">
        <v>132</v>
      </c>
      <c r="L49" s="64">
        <v>64</v>
      </c>
      <c r="M49" s="64">
        <v>69</v>
      </c>
      <c r="N49" s="64">
        <v>107</v>
      </c>
      <c r="O49" s="65">
        <v>225</v>
      </c>
      <c r="P49" s="48"/>
      <c r="Q49" s="48"/>
      <c r="R49" s="48"/>
      <c r="S49" s="48"/>
      <c r="T49" s="48"/>
      <c r="U49" s="48"/>
    </row>
    <row r="50" spans="1:21" ht="30.75" customHeight="1">
      <c r="A50" s="48"/>
      <c r="B50" s="1193"/>
      <c r="C50" s="1194"/>
      <c r="D50" s="62"/>
      <c r="E50" s="1185" t="s">
        <v>16</v>
      </c>
      <c r="F50" s="1185"/>
      <c r="G50" s="1185"/>
      <c r="H50" s="1185"/>
      <c r="I50" s="1185"/>
      <c r="J50" s="1186"/>
      <c r="K50" s="63">
        <v>11</v>
      </c>
      <c r="L50" s="64">
        <v>11</v>
      </c>
      <c r="M50" s="64">
        <v>11</v>
      </c>
      <c r="N50" s="64">
        <v>11</v>
      </c>
      <c r="O50" s="65">
        <v>11</v>
      </c>
      <c r="P50" s="48"/>
      <c r="Q50" s="48"/>
      <c r="R50" s="48"/>
      <c r="S50" s="48"/>
      <c r="T50" s="48"/>
      <c r="U50" s="48"/>
    </row>
    <row r="51" spans="1:21" ht="30.75" customHeight="1">
      <c r="A51" s="48"/>
      <c r="B51" s="1195"/>
      <c r="C51" s="1196"/>
      <c r="D51" s="66"/>
      <c r="E51" s="1185" t="s">
        <v>17</v>
      </c>
      <c r="F51" s="1185"/>
      <c r="G51" s="1185"/>
      <c r="H51" s="1185"/>
      <c r="I51" s="1185"/>
      <c r="J51" s="1186"/>
      <c r="K51" s="63">
        <v>0</v>
      </c>
      <c r="L51" s="64">
        <v>0</v>
      </c>
      <c r="M51" s="64">
        <v>0</v>
      </c>
      <c r="N51" s="64">
        <v>0</v>
      </c>
      <c r="O51" s="65">
        <v>1</v>
      </c>
      <c r="P51" s="48"/>
      <c r="Q51" s="48"/>
      <c r="R51" s="48"/>
      <c r="S51" s="48"/>
      <c r="T51" s="48"/>
      <c r="U51" s="48"/>
    </row>
    <row r="52" spans="1:21" ht="30.75" customHeight="1">
      <c r="A52" s="48"/>
      <c r="B52" s="1183" t="s">
        <v>18</v>
      </c>
      <c r="C52" s="1184"/>
      <c r="D52" s="66"/>
      <c r="E52" s="1185" t="s">
        <v>19</v>
      </c>
      <c r="F52" s="1185"/>
      <c r="G52" s="1185"/>
      <c r="H52" s="1185"/>
      <c r="I52" s="1185"/>
      <c r="J52" s="1186"/>
      <c r="K52" s="63">
        <v>898</v>
      </c>
      <c r="L52" s="64">
        <v>872</v>
      </c>
      <c r="M52" s="64">
        <v>822</v>
      </c>
      <c r="N52" s="64">
        <v>865</v>
      </c>
      <c r="O52" s="65">
        <v>926</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695</v>
      </c>
      <c r="L53" s="69">
        <v>494</v>
      </c>
      <c r="M53" s="69">
        <v>429</v>
      </c>
      <c r="N53" s="69">
        <v>373</v>
      </c>
      <c r="O53" s="70">
        <v>468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518</v>
      </c>
      <c r="J40" s="79" t="s">
        <v>519</v>
      </c>
      <c r="K40" s="79" t="s">
        <v>520</v>
      </c>
      <c r="L40" s="79" t="s">
        <v>521</v>
      </c>
      <c r="M40" s="80" t="s">
        <v>522</v>
      </c>
    </row>
    <row r="41" spans="2:13" ht="27.75" customHeight="1">
      <c r="B41" s="1211" t="s">
        <v>23</v>
      </c>
      <c r="C41" s="1212"/>
      <c r="D41" s="81"/>
      <c r="E41" s="1213" t="s">
        <v>24</v>
      </c>
      <c r="F41" s="1213"/>
      <c r="G41" s="1213"/>
      <c r="H41" s="1214"/>
      <c r="I41" s="82">
        <v>10554</v>
      </c>
      <c r="J41" s="83">
        <v>10323</v>
      </c>
      <c r="K41" s="83">
        <v>9959</v>
      </c>
      <c r="L41" s="83">
        <v>9879</v>
      </c>
      <c r="M41" s="84">
        <v>10792</v>
      </c>
    </row>
    <row r="42" spans="2:13" ht="27.75" customHeight="1">
      <c r="B42" s="1201"/>
      <c r="C42" s="1202"/>
      <c r="D42" s="85"/>
      <c r="E42" s="1205" t="s">
        <v>25</v>
      </c>
      <c r="F42" s="1205"/>
      <c r="G42" s="1205"/>
      <c r="H42" s="1206"/>
      <c r="I42" s="86">
        <v>120</v>
      </c>
      <c r="J42" s="87">
        <v>118</v>
      </c>
      <c r="K42" s="87">
        <v>108</v>
      </c>
      <c r="L42" s="87">
        <v>97</v>
      </c>
      <c r="M42" s="88">
        <v>86</v>
      </c>
    </row>
    <row r="43" spans="2:13" ht="27.75" customHeight="1">
      <c r="B43" s="1201"/>
      <c r="C43" s="1202"/>
      <c r="D43" s="85"/>
      <c r="E43" s="1205" t="s">
        <v>26</v>
      </c>
      <c r="F43" s="1205"/>
      <c r="G43" s="1205"/>
      <c r="H43" s="1206"/>
      <c r="I43" s="86">
        <v>339</v>
      </c>
      <c r="J43" s="87">
        <v>309</v>
      </c>
      <c r="K43" s="87">
        <v>302</v>
      </c>
      <c r="L43" s="87">
        <v>306</v>
      </c>
      <c r="M43" s="88">
        <v>294</v>
      </c>
    </row>
    <row r="44" spans="2:13" ht="27.75" customHeight="1">
      <c r="B44" s="1201"/>
      <c r="C44" s="1202"/>
      <c r="D44" s="85"/>
      <c r="E44" s="1205" t="s">
        <v>27</v>
      </c>
      <c r="F44" s="1205"/>
      <c r="G44" s="1205"/>
      <c r="H44" s="1206"/>
      <c r="I44" s="86">
        <v>2191</v>
      </c>
      <c r="J44" s="87">
        <v>2205</v>
      </c>
      <c r="K44" s="87">
        <v>2165</v>
      </c>
      <c r="L44" s="87">
        <v>2087</v>
      </c>
      <c r="M44" s="88">
        <v>2071</v>
      </c>
    </row>
    <row r="45" spans="2:13" ht="27.75" customHeight="1">
      <c r="B45" s="1201"/>
      <c r="C45" s="1202"/>
      <c r="D45" s="85"/>
      <c r="E45" s="1205" t="s">
        <v>28</v>
      </c>
      <c r="F45" s="1205"/>
      <c r="G45" s="1205"/>
      <c r="H45" s="1206"/>
      <c r="I45" s="86">
        <v>2665</v>
      </c>
      <c r="J45" s="87">
        <v>2340</v>
      </c>
      <c r="K45" s="87">
        <v>2070</v>
      </c>
      <c r="L45" s="87">
        <v>1760</v>
      </c>
      <c r="M45" s="88">
        <v>1606</v>
      </c>
    </row>
    <row r="46" spans="2:13" ht="27.75" customHeight="1">
      <c r="B46" s="1201"/>
      <c r="C46" s="1202"/>
      <c r="D46" s="85"/>
      <c r="E46" s="1205" t="s">
        <v>29</v>
      </c>
      <c r="F46" s="1205"/>
      <c r="G46" s="1205"/>
      <c r="H46" s="1206"/>
      <c r="I46" s="86">
        <v>11</v>
      </c>
      <c r="J46" s="87">
        <v>9</v>
      </c>
      <c r="K46" s="87">
        <v>8</v>
      </c>
      <c r="L46" s="87">
        <v>7</v>
      </c>
      <c r="M46" s="88">
        <v>5</v>
      </c>
    </row>
    <row r="47" spans="2:13" ht="27.75" customHeight="1">
      <c r="B47" s="1201"/>
      <c r="C47" s="1202"/>
      <c r="D47" s="85"/>
      <c r="E47" s="1205" t="s">
        <v>30</v>
      </c>
      <c r="F47" s="1205"/>
      <c r="G47" s="1205"/>
      <c r="H47" s="1206"/>
      <c r="I47" s="86" t="s">
        <v>479</v>
      </c>
      <c r="J47" s="87" t="s">
        <v>479</v>
      </c>
      <c r="K47" s="87" t="s">
        <v>479</v>
      </c>
      <c r="L47" s="87" t="s">
        <v>479</v>
      </c>
      <c r="M47" s="88" t="s">
        <v>479</v>
      </c>
    </row>
    <row r="48" spans="2:13" ht="27.75" customHeight="1">
      <c r="B48" s="1203"/>
      <c r="C48" s="1204"/>
      <c r="D48" s="85"/>
      <c r="E48" s="1205" t="s">
        <v>31</v>
      </c>
      <c r="F48" s="1205"/>
      <c r="G48" s="1205"/>
      <c r="H48" s="1206"/>
      <c r="I48" s="86" t="s">
        <v>479</v>
      </c>
      <c r="J48" s="87" t="s">
        <v>479</v>
      </c>
      <c r="K48" s="87" t="s">
        <v>479</v>
      </c>
      <c r="L48" s="87" t="s">
        <v>479</v>
      </c>
      <c r="M48" s="88" t="s">
        <v>479</v>
      </c>
    </row>
    <row r="49" spans="2:13" ht="27.75" customHeight="1">
      <c r="B49" s="1199" t="s">
        <v>32</v>
      </c>
      <c r="C49" s="1200"/>
      <c r="D49" s="89"/>
      <c r="E49" s="1205" t="s">
        <v>33</v>
      </c>
      <c r="F49" s="1205"/>
      <c r="G49" s="1205"/>
      <c r="H49" s="1206"/>
      <c r="I49" s="86">
        <v>1945</v>
      </c>
      <c r="J49" s="87">
        <v>1853</v>
      </c>
      <c r="K49" s="87">
        <v>2185</v>
      </c>
      <c r="L49" s="87">
        <v>2246</v>
      </c>
      <c r="M49" s="88">
        <v>2720</v>
      </c>
    </row>
    <row r="50" spans="2:13" ht="27.75" customHeight="1">
      <c r="B50" s="1201"/>
      <c r="C50" s="1202"/>
      <c r="D50" s="85"/>
      <c r="E50" s="1205" t="s">
        <v>34</v>
      </c>
      <c r="F50" s="1205"/>
      <c r="G50" s="1205"/>
      <c r="H50" s="1206"/>
      <c r="I50" s="86">
        <v>728</v>
      </c>
      <c r="J50" s="87">
        <v>675</v>
      </c>
      <c r="K50" s="87">
        <v>630</v>
      </c>
      <c r="L50" s="87">
        <v>577</v>
      </c>
      <c r="M50" s="88">
        <v>535</v>
      </c>
    </row>
    <row r="51" spans="2:13" ht="27.75" customHeight="1">
      <c r="B51" s="1203"/>
      <c r="C51" s="1204"/>
      <c r="D51" s="85"/>
      <c r="E51" s="1205" t="s">
        <v>35</v>
      </c>
      <c r="F51" s="1205"/>
      <c r="G51" s="1205"/>
      <c r="H51" s="1206"/>
      <c r="I51" s="86">
        <v>8161</v>
      </c>
      <c r="J51" s="87">
        <v>7981</v>
      </c>
      <c r="K51" s="87">
        <v>7856</v>
      </c>
      <c r="L51" s="87">
        <v>7991</v>
      </c>
      <c r="M51" s="88">
        <v>8430</v>
      </c>
    </row>
    <row r="52" spans="2:13" ht="27.75" customHeight="1" thickBot="1">
      <c r="B52" s="1207" t="s">
        <v>36</v>
      </c>
      <c r="C52" s="1208"/>
      <c r="D52" s="90"/>
      <c r="E52" s="1209" t="s">
        <v>37</v>
      </c>
      <c r="F52" s="1209"/>
      <c r="G52" s="1209"/>
      <c r="H52" s="1210"/>
      <c r="I52" s="91">
        <v>5046</v>
      </c>
      <c r="J52" s="92">
        <v>4795</v>
      </c>
      <c r="K52" s="92">
        <v>3940</v>
      </c>
      <c r="L52" s="92">
        <v>3320</v>
      </c>
      <c r="M52" s="93">
        <v>3169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544</v>
      </c>
      <c r="C41" s="246"/>
      <c r="D41" s="246"/>
      <c r="E41" s="246"/>
      <c r="F41" s="246"/>
      <c r="G41" s="246"/>
      <c r="H41" s="246"/>
      <c r="I41" s="246"/>
      <c r="J41" s="246"/>
      <c r="K41" s="246"/>
      <c r="L41" s="246"/>
      <c r="M41" s="246"/>
      <c r="N41" s="246"/>
      <c r="O41" s="246"/>
      <c r="P41" s="247"/>
    </row>
    <row r="42" spans="2:17">
      <c r="B42" s="248"/>
      <c r="C42" s="244"/>
      <c r="D42" s="244"/>
      <c r="E42" s="244"/>
      <c r="F42" s="244"/>
      <c r="G42" s="351" t="s">
        <v>545</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546</v>
      </c>
    </row>
    <row r="50" spans="1:17">
      <c r="B50" s="248"/>
      <c r="C50" s="244"/>
      <c r="D50" s="244"/>
      <c r="E50" s="244"/>
      <c r="F50" s="244"/>
      <c r="G50" s="1224"/>
      <c r="H50" s="1225"/>
      <c r="I50" s="1225"/>
      <c r="J50" s="1226"/>
      <c r="K50" s="354" t="s">
        <v>518</v>
      </c>
      <c r="L50" s="354" t="s">
        <v>519</v>
      </c>
      <c r="M50" s="354" t="s">
        <v>520</v>
      </c>
      <c r="N50" s="354" t="s">
        <v>521</v>
      </c>
      <c r="O50" s="354" t="s">
        <v>522</v>
      </c>
    </row>
    <row r="51" spans="1:17">
      <c r="B51" s="248"/>
      <c r="C51" s="244"/>
      <c r="D51" s="244"/>
      <c r="E51" s="244"/>
      <c r="F51" s="244"/>
      <c r="G51" s="1227" t="s">
        <v>547</v>
      </c>
      <c r="H51" s="1228"/>
      <c r="I51" s="1233" t="s">
        <v>548</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549</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550</v>
      </c>
      <c r="H55" s="1239"/>
      <c r="I55" s="1237" t="s">
        <v>548</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549</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551</v>
      </c>
      <c r="C63" s="244"/>
      <c r="D63" s="244"/>
      <c r="E63" s="244"/>
      <c r="F63" s="244"/>
      <c r="G63" s="244"/>
      <c r="H63" s="244"/>
      <c r="I63" s="244"/>
      <c r="J63" s="244"/>
      <c r="K63" s="244"/>
      <c r="L63" s="244"/>
      <c r="M63" s="244"/>
      <c r="N63" s="244"/>
      <c r="O63" s="244"/>
    </row>
    <row r="64" spans="1:17">
      <c r="B64" s="248"/>
      <c r="C64" s="244"/>
      <c r="D64" s="244"/>
      <c r="E64" s="244"/>
      <c r="F64" s="244"/>
      <c r="G64" s="351" t="s">
        <v>545</v>
      </c>
      <c r="I64" s="352"/>
      <c r="J64" s="352"/>
      <c r="K64" s="352"/>
      <c r="L64" s="244"/>
      <c r="M64" s="244"/>
      <c r="N64" s="244"/>
      <c r="O64" s="244"/>
    </row>
    <row r="65" spans="2:30">
      <c r="B65" s="248"/>
      <c r="C65" s="244"/>
      <c r="D65" s="244"/>
      <c r="E65" s="244"/>
      <c r="F65" s="244"/>
      <c r="G65" s="1247" t="s">
        <v>554</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552</v>
      </c>
      <c r="I71" s="368"/>
      <c r="J71" s="364"/>
      <c r="K71" s="364"/>
      <c r="L71" s="365"/>
      <c r="M71" s="364"/>
      <c r="N71" s="365"/>
      <c r="O71" s="366"/>
    </row>
    <row r="72" spans="2:30">
      <c r="B72" s="248"/>
      <c r="C72" s="244"/>
      <c r="D72" s="244"/>
      <c r="E72" s="244"/>
      <c r="F72" s="244"/>
      <c r="G72" s="1224"/>
      <c r="H72" s="1225"/>
      <c r="I72" s="1225"/>
      <c r="J72" s="1226"/>
      <c r="K72" s="354" t="s">
        <v>518</v>
      </c>
      <c r="L72" s="354" t="s">
        <v>519</v>
      </c>
      <c r="M72" s="354" t="s">
        <v>520</v>
      </c>
      <c r="N72" s="354" t="s">
        <v>521</v>
      </c>
      <c r="O72" s="354" t="s">
        <v>522</v>
      </c>
    </row>
    <row r="73" spans="2:30">
      <c r="B73" s="248"/>
      <c r="C73" s="244"/>
      <c r="D73" s="244"/>
      <c r="E73" s="244"/>
      <c r="F73" s="244"/>
      <c r="G73" s="1227" t="s">
        <v>547</v>
      </c>
      <c r="H73" s="1228"/>
      <c r="I73" s="1233" t="s">
        <v>548</v>
      </c>
      <c r="J73" s="1233"/>
      <c r="K73" s="1248">
        <v>100.1</v>
      </c>
      <c r="L73" s="1248">
        <v>98</v>
      </c>
      <c r="M73" s="1236">
        <v>80.400000000000006</v>
      </c>
      <c r="N73" s="1236">
        <v>70.3</v>
      </c>
      <c r="O73" s="1236">
        <v>64.8</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553</v>
      </c>
      <c r="J75" s="1237"/>
      <c r="K75" s="1249">
        <v>14.4</v>
      </c>
      <c r="L75" s="1249">
        <v>12.5</v>
      </c>
      <c r="M75" s="1249">
        <v>10.8</v>
      </c>
      <c r="N75" s="1249">
        <v>8.9</v>
      </c>
      <c r="O75" s="1249">
        <v>8.6999999999999993</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550</v>
      </c>
      <c r="H77" s="1239"/>
      <c r="I77" s="1237" t="s">
        <v>548</v>
      </c>
      <c r="J77" s="1237"/>
      <c r="K77" s="1248">
        <v>88.3</v>
      </c>
      <c r="L77" s="1248">
        <v>76.2</v>
      </c>
      <c r="M77" s="1236">
        <v>65.3</v>
      </c>
      <c r="N77" s="1236">
        <v>60.8</v>
      </c>
      <c r="O77" s="1236">
        <v>58.5</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553</v>
      </c>
      <c r="J79" s="1246"/>
      <c r="K79" s="1251">
        <v>13.8</v>
      </c>
      <c r="L79" s="1251">
        <v>12.8</v>
      </c>
      <c r="M79" s="1251">
        <v>12</v>
      </c>
      <c r="N79" s="1251">
        <v>11.1</v>
      </c>
      <c r="O79" s="1251">
        <v>10.7</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52085</v>
      </c>
      <c r="E3" s="116"/>
      <c r="F3" s="117">
        <v>67201</v>
      </c>
      <c r="G3" s="118"/>
      <c r="H3" s="119"/>
    </row>
    <row r="4" spans="1:8">
      <c r="A4" s="120"/>
      <c r="B4" s="121"/>
      <c r="C4" s="122"/>
      <c r="D4" s="123">
        <v>33766</v>
      </c>
      <c r="E4" s="124"/>
      <c r="F4" s="125">
        <v>35210</v>
      </c>
      <c r="G4" s="126"/>
      <c r="H4" s="127"/>
    </row>
    <row r="5" spans="1:8">
      <c r="A5" s="108" t="s">
        <v>512</v>
      </c>
      <c r="B5" s="113"/>
      <c r="C5" s="114"/>
      <c r="D5" s="115">
        <v>61201</v>
      </c>
      <c r="E5" s="116"/>
      <c r="F5" s="117">
        <v>75709</v>
      </c>
      <c r="G5" s="118"/>
      <c r="H5" s="119"/>
    </row>
    <row r="6" spans="1:8">
      <c r="A6" s="120"/>
      <c r="B6" s="121"/>
      <c r="C6" s="122"/>
      <c r="D6" s="123">
        <v>20831</v>
      </c>
      <c r="E6" s="124"/>
      <c r="F6" s="125">
        <v>35212</v>
      </c>
      <c r="G6" s="126"/>
      <c r="H6" s="127"/>
    </row>
    <row r="7" spans="1:8">
      <c r="A7" s="108" t="s">
        <v>513</v>
      </c>
      <c r="B7" s="113"/>
      <c r="C7" s="114"/>
      <c r="D7" s="115">
        <v>35208</v>
      </c>
      <c r="E7" s="116"/>
      <c r="F7" s="117">
        <v>90961</v>
      </c>
      <c r="G7" s="118"/>
      <c r="H7" s="119"/>
    </row>
    <row r="8" spans="1:8">
      <c r="A8" s="120"/>
      <c r="B8" s="121"/>
      <c r="C8" s="122"/>
      <c r="D8" s="123">
        <v>12930</v>
      </c>
      <c r="E8" s="124"/>
      <c r="F8" s="125">
        <v>37720</v>
      </c>
      <c r="G8" s="126"/>
      <c r="H8" s="127"/>
    </row>
    <row r="9" spans="1:8">
      <c r="A9" s="108" t="s">
        <v>514</v>
      </c>
      <c r="B9" s="113"/>
      <c r="C9" s="114"/>
      <c r="D9" s="115">
        <v>74577</v>
      </c>
      <c r="E9" s="116"/>
      <c r="F9" s="117">
        <v>106614</v>
      </c>
      <c r="G9" s="118"/>
      <c r="H9" s="119"/>
    </row>
    <row r="10" spans="1:8">
      <c r="A10" s="120"/>
      <c r="B10" s="121"/>
      <c r="C10" s="122"/>
      <c r="D10" s="123">
        <v>14844</v>
      </c>
      <c r="E10" s="124"/>
      <c r="F10" s="125">
        <v>45545</v>
      </c>
      <c r="G10" s="126"/>
      <c r="H10" s="127"/>
    </row>
    <row r="11" spans="1:8">
      <c r="A11" s="108" t="s">
        <v>515</v>
      </c>
      <c r="B11" s="113"/>
      <c r="C11" s="114"/>
      <c r="D11" s="115">
        <v>130408</v>
      </c>
      <c r="E11" s="116"/>
      <c r="F11" s="117">
        <v>85459</v>
      </c>
      <c r="G11" s="118"/>
      <c r="H11" s="119"/>
    </row>
    <row r="12" spans="1:8">
      <c r="A12" s="120"/>
      <c r="B12" s="121"/>
      <c r="C12" s="128"/>
      <c r="D12" s="123">
        <v>49917</v>
      </c>
      <c r="E12" s="124"/>
      <c r="F12" s="125">
        <v>44378</v>
      </c>
      <c r="G12" s="126"/>
      <c r="H12" s="127"/>
    </row>
    <row r="13" spans="1:8">
      <c r="A13" s="108"/>
      <c r="B13" s="113"/>
      <c r="C13" s="129"/>
      <c r="D13" s="130">
        <v>70696</v>
      </c>
      <c r="E13" s="131"/>
      <c r="F13" s="132">
        <v>85189</v>
      </c>
      <c r="G13" s="133"/>
      <c r="H13" s="119"/>
    </row>
    <row r="14" spans="1:8">
      <c r="A14" s="120"/>
      <c r="B14" s="121"/>
      <c r="C14" s="122"/>
      <c r="D14" s="123">
        <v>26458</v>
      </c>
      <c r="E14" s="124"/>
      <c r="F14" s="125">
        <v>39613</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2.83</v>
      </c>
      <c r="C19" s="134">
        <f>ROUND(VALUE(SUBSTITUTE(実質収支比率等に係る経年分析!G$48,"▲","-")),2)</f>
        <v>3.82</v>
      </c>
      <c r="D19" s="134">
        <f>ROUND(VALUE(SUBSTITUTE(実質収支比率等に係る経年分析!H$48,"▲","-")),2)</f>
        <v>3.62</v>
      </c>
      <c r="E19" s="134">
        <f>ROUND(VALUE(SUBSTITUTE(実質収支比率等に係る経年分析!I$48,"▲","-")),2)</f>
        <v>3.73</v>
      </c>
      <c r="F19" s="134">
        <f>ROUND(VALUE(SUBSTITUTE(実質収支比率等に係る経年分析!J$48,"▲","-")),2)</f>
        <v>4.95</v>
      </c>
    </row>
    <row r="20" spans="1:11">
      <c r="A20" s="134" t="s">
        <v>42</v>
      </c>
      <c r="B20" s="134">
        <f>ROUND(VALUE(SUBSTITUTE(実質収支比率等に係る経年分析!F$47,"▲","-")),2)</f>
        <v>10.55</v>
      </c>
      <c r="C20" s="134">
        <f>ROUND(VALUE(SUBSTITUTE(実質収支比率等に係る経年分析!G$47,"▲","-")),2)</f>
        <v>15.26</v>
      </c>
      <c r="D20" s="134">
        <f>ROUND(VALUE(SUBSTITUTE(実質収支比率等に係る経年分析!H$47,"▲","-")),2)</f>
        <v>20.04</v>
      </c>
      <c r="E20" s="134">
        <f>ROUND(VALUE(SUBSTITUTE(実質収支比率等に係る経年分析!I$47,"▲","-")),2)</f>
        <v>20.65</v>
      </c>
      <c r="F20" s="134">
        <f>ROUND(VALUE(SUBSTITUTE(実質収支比率等に係る経年分析!J$47,"▲","-")),2)</f>
        <v>23.38</v>
      </c>
    </row>
    <row r="21" spans="1:11">
      <c r="A21" s="134" t="s">
        <v>43</v>
      </c>
      <c r="B21" s="134">
        <f>IF(ISNUMBER(VALUE(SUBSTITUTE(実質収支比率等に係る経年分析!F$49,"▲","-"))),ROUND(VALUE(SUBSTITUTE(実質収支比率等に係る経年分析!F$49,"▲","-")),2),NA())</f>
        <v>5.56</v>
      </c>
      <c r="C21" s="134">
        <f>IF(ISNUMBER(VALUE(SUBSTITUTE(実質収支比率等に係る経年分析!G$49,"▲","-"))),ROUND(VALUE(SUBSTITUTE(実質収支比率等に係る経年分析!G$49,"▲","-")),2),NA())</f>
        <v>7.39</v>
      </c>
      <c r="D21" s="134">
        <f>IF(ISNUMBER(VALUE(SUBSTITUTE(実質収支比率等に係る経年分析!H$49,"▲","-"))),ROUND(VALUE(SUBSTITUTE(実質収支比率等に係る経年分析!H$49,"▲","-")),2),NA())</f>
        <v>4.91</v>
      </c>
      <c r="E21" s="134">
        <f>IF(ISNUMBER(VALUE(SUBSTITUTE(実質収支比率等に係る経年分析!I$49,"▲","-"))),ROUND(VALUE(SUBSTITUTE(実質収支比率等に係る経年分析!I$49,"▲","-")),2),NA())</f>
        <v>0.16</v>
      </c>
      <c r="F21" s="134">
        <f>IF(ISNUMBER(VALUE(SUBSTITUTE(実質収支比率等に係る経年分析!J$49,"▲","-"))),ROUND(VALUE(SUBSTITUTE(実質収支比率等に係る経年分析!J$49,"▲","-")),2),NA())</f>
        <v>4.9000000000000004</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交通災害共済事業特別会計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地方卸売市場特別会計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簡易水道特別会計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0.13</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0.55000000000000004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1.31</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2.57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2.76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3.23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3.58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2.82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3.82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3.61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3.72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4.95</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898</v>
      </c>
      <c r="E42" s="136"/>
      <c r="F42" s="136"/>
      <c r="G42" s="136">
        <f>'実質公債費比率（分子）の構造'!L$52</f>
        <v>872</v>
      </c>
      <c r="H42" s="136"/>
      <c r="I42" s="136"/>
      <c r="J42" s="136">
        <f>'実質公債費比率（分子）の構造'!M$52</f>
        <v>822</v>
      </c>
      <c r="K42" s="136"/>
      <c r="L42" s="136"/>
      <c r="M42" s="136">
        <f>'実質公債費比率（分子）の構造'!N$52</f>
        <v>865</v>
      </c>
      <c r="N42" s="136"/>
      <c r="O42" s="136"/>
      <c r="P42" s="136">
        <f>'実質公債費比率（分子）の構造'!O$52</f>
        <v>926</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1</v>
      </c>
      <c r="O43" s="136"/>
      <c r="P43" s="136"/>
    </row>
    <row r="44" spans="1:16">
      <c r="A44" s="136" t="s">
        <v>52</v>
      </c>
      <c r="B44" s="136">
        <f>'実質公債費比率（分子）の構造'!K$50</f>
        <v>11</v>
      </c>
      <c r="C44" s="136"/>
      <c r="D44" s="136"/>
      <c r="E44" s="136">
        <f>'実質公債費比率（分子）の構造'!L$50</f>
        <v>11</v>
      </c>
      <c r="F44" s="136"/>
      <c r="G44" s="136"/>
      <c r="H44" s="136">
        <f>'実質公債費比率（分子）の構造'!M$50</f>
        <v>11</v>
      </c>
      <c r="I44" s="136"/>
      <c r="J44" s="136"/>
      <c r="K44" s="136">
        <f>'実質公債費比率（分子）の構造'!N$50</f>
        <v>11</v>
      </c>
      <c r="L44" s="136"/>
      <c r="M44" s="136"/>
      <c r="N44" s="136">
        <f>'実質公債費比率（分子）の構造'!O$50</f>
        <v>11</v>
      </c>
      <c r="O44" s="136"/>
      <c r="P44" s="136"/>
    </row>
    <row r="45" spans="1:16">
      <c r="A45" s="136" t="s">
        <v>53</v>
      </c>
      <c r="B45" s="136">
        <f>'実質公債費比率（分子）の構造'!K$49</f>
        <v>132</v>
      </c>
      <c r="C45" s="136"/>
      <c r="D45" s="136"/>
      <c r="E45" s="136">
        <f>'実質公債費比率（分子）の構造'!L$49</f>
        <v>64</v>
      </c>
      <c r="F45" s="136"/>
      <c r="G45" s="136"/>
      <c r="H45" s="136">
        <f>'実質公債費比率（分子）の構造'!M$49</f>
        <v>69</v>
      </c>
      <c r="I45" s="136"/>
      <c r="J45" s="136"/>
      <c r="K45" s="136">
        <f>'実質公債費比率（分子）の構造'!N$49</f>
        <v>107</v>
      </c>
      <c r="L45" s="136"/>
      <c r="M45" s="136"/>
      <c r="N45" s="136">
        <f>'実質公債費比率（分子）の構造'!O$49</f>
        <v>225</v>
      </c>
      <c r="O45" s="136"/>
      <c r="P45" s="136"/>
    </row>
    <row r="46" spans="1:16">
      <c r="A46" s="136" t="s">
        <v>54</v>
      </c>
      <c r="B46" s="136">
        <f>'実質公債費比率（分子）の構造'!K$48</f>
        <v>35</v>
      </c>
      <c r="C46" s="136"/>
      <c r="D46" s="136"/>
      <c r="E46" s="136">
        <f>'実質公債費比率（分子）の構造'!L$48</f>
        <v>32</v>
      </c>
      <c r="F46" s="136"/>
      <c r="G46" s="136"/>
      <c r="H46" s="136">
        <f>'実質公債費比率（分子）の構造'!M$48</f>
        <v>30</v>
      </c>
      <c r="I46" s="136"/>
      <c r="J46" s="136"/>
      <c r="K46" s="136">
        <f>'実質公債費比率（分子）の構造'!N$48</f>
        <v>22</v>
      </c>
      <c r="L46" s="136"/>
      <c r="M46" s="136"/>
      <c r="N46" s="136">
        <f>'実質公債費比率（分子）の構造'!O$48</f>
        <v>22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1415</v>
      </c>
      <c r="C49" s="136"/>
      <c r="D49" s="136"/>
      <c r="E49" s="136">
        <f>'実質公債費比率（分子）の構造'!L$45</f>
        <v>1259</v>
      </c>
      <c r="F49" s="136"/>
      <c r="G49" s="136"/>
      <c r="H49" s="136">
        <f>'実質公債費比率（分子）の構造'!M$45</f>
        <v>1141</v>
      </c>
      <c r="I49" s="136"/>
      <c r="J49" s="136"/>
      <c r="K49" s="136">
        <f>'実質公債費比率（分子）の構造'!N$45</f>
        <v>1098</v>
      </c>
      <c r="L49" s="136"/>
      <c r="M49" s="136"/>
      <c r="N49" s="136">
        <f>'実質公債費比率（分子）の構造'!O$45</f>
        <v>1135</v>
      </c>
      <c r="O49" s="136"/>
      <c r="P49" s="136"/>
    </row>
    <row r="50" spans="1:16">
      <c r="A50" s="136" t="s">
        <v>58</v>
      </c>
      <c r="B50" s="136" t="e">
        <f>NA()</f>
        <v>#N/A</v>
      </c>
      <c r="C50" s="136">
        <f>IF(ISNUMBER('実質公債費比率（分子）の構造'!K$53),'実質公債費比率（分子）の構造'!K$53,NA())</f>
        <v>695</v>
      </c>
      <c r="D50" s="136" t="e">
        <f>NA()</f>
        <v>#N/A</v>
      </c>
      <c r="E50" s="136" t="e">
        <f>NA()</f>
        <v>#N/A</v>
      </c>
      <c r="F50" s="136">
        <f>IF(ISNUMBER('実質公債費比率（分子）の構造'!L$53),'実質公債費比率（分子）の構造'!L$53,NA())</f>
        <v>494</v>
      </c>
      <c r="G50" s="136" t="e">
        <f>NA()</f>
        <v>#N/A</v>
      </c>
      <c r="H50" s="136" t="e">
        <f>NA()</f>
        <v>#N/A</v>
      </c>
      <c r="I50" s="136">
        <f>IF(ISNUMBER('実質公債費比率（分子）の構造'!M$53),'実質公債費比率（分子）の構造'!M$53,NA())</f>
        <v>429</v>
      </c>
      <c r="J50" s="136" t="e">
        <f>NA()</f>
        <v>#N/A</v>
      </c>
      <c r="K50" s="136" t="e">
        <f>NA()</f>
        <v>#N/A</v>
      </c>
      <c r="L50" s="136">
        <f>IF(ISNUMBER('実質公債費比率（分子）の構造'!N$53),'実質公債費比率（分子）の構造'!N$53,NA())</f>
        <v>373</v>
      </c>
      <c r="M50" s="136" t="e">
        <f>NA()</f>
        <v>#N/A</v>
      </c>
      <c r="N50" s="136" t="e">
        <f>NA()</f>
        <v>#N/A</v>
      </c>
      <c r="O50" s="136">
        <f>IF(ISNUMBER('実質公債費比率（分子）の構造'!O$53),'実質公債費比率（分子）の構造'!O$53,NA())</f>
        <v>468</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8161</v>
      </c>
      <c r="E56" s="135"/>
      <c r="F56" s="135"/>
      <c r="G56" s="135">
        <f>'将来負担比率（分子）の構造'!J$51</f>
        <v>7981</v>
      </c>
      <c r="H56" s="135"/>
      <c r="I56" s="135"/>
      <c r="J56" s="135">
        <f>'将来負担比率（分子）の構造'!K$51</f>
        <v>7856</v>
      </c>
      <c r="K56" s="135"/>
      <c r="L56" s="135"/>
      <c r="M56" s="135">
        <f>'将来負担比率（分子）の構造'!L$51</f>
        <v>7991</v>
      </c>
      <c r="N56" s="135"/>
      <c r="O56" s="135"/>
      <c r="P56" s="135">
        <f>'将来負担比率（分子）の構造'!M$51</f>
        <v>8430</v>
      </c>
    </row>
    <row r="57" spans="1:16">
      <c r="A57" s="135" t="s">
        <v>34</v>
      </c>
      <c r="B57" s="135"/>
      <c r="C57" s="135"/>
      <c r="D57" s="135">
        <f>'将来負担比率（分子）の構造'!I$50</f>
        <v>728</v>
      </c>
      <c r="E57" s="135"/>
      <c r="F57" s="135"/>
      <c r="G57" s="135">
        <f>'将来負担比率（分子）の構造'!J$50</f>
        <v>675</v>
      </c>
      <c r="H57" s="135"/>
      <c r="I57" s="135"/>
      <c r="J57" s="135">
        <f>'将来負担比率（分子）の構造'!K$50</f>
        <v>630</v>
      </c>
      <c r="K57" s="135"/>
      <c r="L57" s="135"/>
      <c r="M57" s="135">
        <f>'将来負担比率（分子）の構造'!L$50</f>
        <v>577</v>
      </c>
      <c r="N57" s="135"/>
      <c r="O57" s="135"/>
      <c r="P57" s="135">
        <f>'将来負担比率（分子）の構造'!M$50</f>
        <v>535</v>
      </c>
    </row>
    <row r="58" spans="1:16">
      <c r="A58" s="135" t="s">
        <v>33</v>
      </c>
      <c r="B58" s="135"/>
      <c r="C58" s="135"/>
      <c r="D58" s="135">
        <f>'将来負担比率（分子）の構造'!I$49</f>
        <v>1945</v>
      </c>
      <c r="E58" s="135"/>
      <c r="F58" s="135"/>
      <c r="G58" s="135">
        <f>'将来負担比率（分子）の構造'!J$49</f>
        <v>1853</v>
      </c>
      <c r="H58" s="135"/>
      <c r="I58" s="135"/>
      <c r="J58" s="135">
        <f>'将来負担比率（分子）の構造'!K$49</f>
        <v>2185</v>
      </c>
      <c r="K58" s="135"/>
      <c r="L58" s="135"/>
      <c r="M58" s="135">
        <f>'将来負担比率（分子）の構造'!L$49</f>
        <v>2246</v>
      </c>
      <c r="N58" s="135"/>
      <c r="O58" s="135"/>
      <c r="P58" s="135">
        <f>'将来負担比率（分子）の構造'!M$49</f>
        <v>2720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11</v>
      </c>
      <c r="C61" s="135"/>
      <c r="D61" s="135"/>
      <c r="E61" s="135">
        <f>'将来負担比率（分子）の構造'!J$46</f>
        <v>9</v>
      </c>
      <c r="F61" s="135"/>
      <c r="G61" s="135"/>
      <c r="H61" s="135">
        <f>'将来負担比率（分子）の構造'!K$46</f>
        <v>8</v>
      </c>
      <c r="I61" s="135"/>
      <c r="J61" s="135"/>
      <c r="K61" s="135">
        <f>'将来負担比率（分子）の構造'!L$46</f>
        <v>7</v>
      </c>
      <c r="L61" s="135"/>
      <c r="M61" s="135"/>
      <c r="N61" s="135">
        <f>'将来負担比率（分子）の構造'!M$46</f>
        <v>5</v>
      </c>
      <c r="O61" s="135"/>
      <c r="P61" s="135"/>
    </row>
    <row r="62" spans="1:16">
      <c r="A62" s="135" t="s">
        <v>28</v>
      </c>
      <c r="B62" s="135">
        <f>'将来負担比率（分子）の構造'!I$45</f>
        <v>2665</v>
      </c>
      <c r="C62" s="135"/>
      <c r="D62" s="135"/>
      <c r="E62" s="135">
        <f>'将来負担比率（分子）の構造'!J$45</f>
        <v>2340</v>
      </c>
      <c r="F62" s="135"/>
      <c r="G62" s="135"/>
      <c r="H62" s="135">
        <f>'将来負担比率（分子）の構造'!K$45</f>
        <v>2070</v>
      </c>
      <c r="I62" s="135"/>
      <c r="J62" s="135"/>
      <c r="K62" s="135">
        <f>'将来負担比率（分子）の構造'!L$45</f>
        <v>1760</v>
      </c>
      <c r="L62" s="135"/>
      <c r="M62" s="135"/>
      <c r="N62" s="135">
        <f>'将来負担比率（分子）の構造'!M$45</f>
        <v>1606</v>
      </c>
      <c r="O62" s="135"/>
      <c r="P62" s="135"/>
    </row>
    <row r="63" spans="1:16">
      <c r="A63" s="135" t="s">
        <v>27</v>
      </c>
      <c r="B63" s="135">
        <f>'将来負担比率（分子）の構造'!I$44</f>
        <v>2191</v>
      </c>
      <c r="C63" s="135"/>
      <c r="D63" s="135"/>
      <c r="E63" s="135">
        <f>'将来負担比率（分子）の構造'!J$44</f>
        <v>2205</v>
      </c>
      <c r="F63" s="135"/>
      <c r="G63" s="135"/>
      <c r="H63" s="135">
        <f>'将来負担比率（分子）の構造'!K$44</f>
        <v>2165</v>
      </c>
      <c r="I63" s="135"/>
      <c r="J63" s="135"/>
      <c r="K63" s="135">
        <f>'将来負担比率（分子）の構造'!L$44</f>
        <v>2087</v>
      </c>
      <c r="L63" s="135"/>
      <c r="M63" s="135"/>
      <c r="N63" s="135">
        <f>'将来負担比率（分子）の構造'!M$44</f>
        <v>2071</v>
      </c>
      <c r="O63" s="135"/>
      <c r="P63" s="135"/>
    </row>
    <row r="64" spans="1:16">
      <c r="A64" s="135" t="s">
        <v>26</v>
      </c>
      <c r="B64" s="135">
        <f>'将来負担比率（分子）の構造'!I$43</f>
        <v>339</v>
      </c>
      <c r="C64" s="135"/>
      <c r="D64" s="135"/>
      <c r="E64" s="135">
        <f>'将来負担比率（分子）の構造'!J$43</f>
        <v>309</v>
      </c>
      <c r="F64" s="135"/>
      <c r="G64" s="135"/>
      <c r="H64" s="135">
        <f>'将来負担比率（分子）の構造'!K$43</f>
        <v>302</v>
      </c>
      <c r="I64" s="135"/>
      <c r="J64" s="135"/>
      <c r="K64" s="135">
        <f>'将来負担比率（分子）の構造'!L$43</f>
        <v>306</v>
      </c>
      <c r="L64" s="135"/>
      <c r="M64" s="135"/>
      <c r="N64" s="135">
        <f>'将来負担比率（分子）の構造'!M$43</f>
        <v>294</v>
      </c>
      <c r="O64" s="135"/>
      <c r="P64" s="135"/>
    </row>
    <row r="65" spans="1:16">
      <c r="A65" s="135" t="s">
        <v>25</v>
      </c>
      <c r="B65" s="135">
        <f>'将来負担比率（分子）の構造'!I$42</f>
        <v>120</v>
      </c>
      <c r="C65" s="135"/>
      <c r="D65" s="135"/>
      <c r="E65" s="135">
        <f>'将来負担比率（分子）の構造'!J$42</f>
        <v>118</v>
      </c>
      <c r="F65" s="135"/>
      <c r="G65" s="135"/>
      <c r="H65" s="135">
        <f>'将来負担比率（分子）の構造'!K$42</f>
        <v>108</v>
      </c>
      <c r="I65" s="135"/>
      <c r="J65" s="135"/>
      <c r="K65" s="135">
        <f>'将来負担比率（分子）の構造'!L$42</f>
        <v>97</v>
      </c>
      <c r="L65" s="135"/>
      <c r="M65" s="135"/>
      <c r="N65" s="135">
        <f>'将来負担比率（分子）の構造'!M$42</f>
        <v>86</v>
      </c>
      <c r="O65" s="135"/>
      <c r="P65" s="135"/>
    </row>
    <row r="66" spans="1:16">
      <c r="A66" s="135" t="s">
        <v>24</v>
      </c>
      <c r="B66" s="135">
        <f>'将来負担比率（分子）の構造'!I$41</f>
        <v>10554</v>
      </c>
      <c r="C66" s="135"/>
      <c r="D66" s="135"/>
      <c r="E66" s="135">
        <f>'将来負担比率（分子）の構造'!J$41</f>
        <v>10323</v>
      </c>
      <c r="F66" s="135"/>
      <c r="G66" s="135"/>
      <c r="H66" s="135">
        <f>'将来負担比率（分子）の構造'!K$41</f>
        <v>9959</v>
      </c>
      <c r="I66" s="135"/>
      <c r="J66" s="135"/>
      <c r="K66" s="135">
        <f>'将来負担比率（分子）の構造'!L$41</f>
        <v>9879</v>
      </c>
      <c r="L66" s="135"/>
      <c r="M66" s="135"/>
      <c r="N66" s="135">
        <f>'将来負担比率（分子）の構造'!M$41</f>
        <v>10792</v>
      </c>
      <c r="O66" s="135"/>
      <c r="P66" s="135"/>
    </row>
    <row r="67" spans="1:16">
      <c r="A67" s="135" t="s">
        <v>62</v>
      </c>
      <c r="B67" s="135" t="e">
        <f>NA()</f>
        <v>#N/A</v>
      </c>
      <c r="C67" s="135">
        <f>IF(ISNUMBER('将来負担比率（分子）の構造'!I$52), IF('将来負担比率（分子）の構造'!I$52 &lt; 0, 0, '将来負担比率（分子）の構造'!I$52), NA())</f>
        <v>5046</v>
      </c>
      <c r="D67" s="135" t="e">
        <f>NA()</f>
        <v>#N/A</v>
      </c>
      <c r="E67" s="135" t="e">
        <f>NA()</f>
        <v>#N/A</v>
      </c>
      <c r="F67" s="135">
        <f>IF(ISNUMBER('将来負担比率（分子）の構造'!J$52), IF('将来負担比率（分子）の構造'!J$52 &lt; 0, 0, '将来負担比率（分子）の構造'!J$52), NA())</f>
        <v>4795</v>
      </c>
      <c r="G67" s="135" t="e">
        <f>NA()</f>
        <v>#N/A</v>
      </c>
      <c r="H67" s="135" t="e">
        <f>NA()</f>
        <v>#N/A</v>
      </c>
      <c r="I67" s="135">
        <f>IF(ISNUMBER('将来負担比率（分子）の構造'!K$52), IF('将来負担比率（分子）の構造'!K$52 &lt; 0, 0, '将来負担比率（分子）の構造'!K$52), NA())</f>
        <v>3940</v>
      </c>
      <c r="J67" s="135" t="e">
        <f>NA()</f>
        <v>#N/A</v>
      </c>
      <c r="K67" s="135" t="e">
        <f>NA()</f>
        <v>#N/A</v>
      </c>
      <c r="L67" s="135">
        <f>IF(ISNUMBER('将来負担比率（分子）の構造'!L$52), IF('将来負担比率（分子）の構造'!L$52 &lt; 0, 0, '将来負担比率（分子）の構造'!L$52), NA())</f>
        <v>3320</v>
      </c>
      <c r="M67" s="135" t="e">
        <f>NA()</f>
        <v>#N/A</v>
      </c>
      <c r="N67" s="135" t="e">
        <f>NA()</f>
        <v>#N/A</v>
      </c>
      <c r="O67" s="135">
        <f>IF(ISNUMBER('将来負担比率（分子）の構造'!M$52), IF('将来負担比率（分子）の構造'!M$52 &lt; 0, 0, '将来負担比率（分子）の構造'!M$52), NA())</f>
        <v>3169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1370497</v>
      </c>
      <c r="S5" s="669"/>
      <c r="T5" s="669"/>
      <c r="U5" s="669"/>
      <c r="V5" s="669"/>
      <c r="W5" s="669"/>
      <c r="X5" s="669"/>
      <c r="Y5" s="716"/>
      <c r="Z5" s="729">
        <v>10.9</v>
      </c>
      <c r="AA5" s="729"/>
      <c r="AB5" s="729"/>
      <c r="AC5" s="729"/>
      <c r="AD5" s="730">
        <v>1346844</v>
      </c>
      <c r="AE5" s="730"/>
      <c r="AF5" s="730"/>
      <c r="AG5" s="730"/>
      <c r="AH5" s="730"/>
      <c r="AI5" s="730"/>
      <c r="AJ5" s="730"/>
      <c r="AK5" s="730"/>
      <c r="AL5" s="717">
        <v>24.4</v>
      </c>
      <c r="AM5" s="686"/>
      <c r="AN5" s="686"/>
      <c r="AO5" s="718"/>
      <c r="AP5" s="705" t="s">
        <v>206</v>
      </c>
      <c r="AQ5" s="706"/>
      <c r="AR5" s="706"/>
      <c r="AS5" s="706"/>
      <c r="AT5" s="706"/>
      <c r="AU5" s="706"/>
      <c r="AV5" s="706"/>
      <c r="AW5" s="706"/>
      <c r="AX5" s="706"/>
      <c r="AY5" s="706"/>
      <c r="AZ5" s="706"/>
      <c r="BA5" s="706"/>
      <c r="BB5" s="706"/>
      <c r="BC5" s="706"/>
      <c r="BD5" s="706"/>
      <c r="BE5" s="706"/>
      <c r="BF5" s="707"/>
      <c r="BG5" s="618">
        <v>1346844</v>
      </c>
      <c r="BH5" s="619"/>
      <c r="BI5" s="619"/>
      <c r="BJ5" s="619"/>
      <c r="BK5" s="619"/>
      <c r="BL5" s="619"/>
      <c r="BM5" s="619"/>
      <c r="BN5" s="620"/>
      <c r="BO5" s="671">
        <v>98.3</v>
      </c>
      <c r="BP5" s="671"/>
      <c r="BQ5" s="671"/>
      <c r="BR5" s="671"/>
      <c r="BS5" s="672">
        <v>5161</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101013</v>
      </c>
      <c r="S6" s="619"/>
      <c r="T6" s="619"/>
      <c r="U6" s="619"/>
      <c r="V6" s="619"/>
      <c r="W6" s="619"/>
      <c r="X6" s="619"/>
      <c r="Y6" s="620"/>
      <c r="Z6" s="671">
        <v>0.8</v>
      </c>
      <c r="AA6" s="671"/>
      <c r="AB6" s="671"/>
      <c r="AC6" s="671"/>
      <c r="AD6" s="672">
        <v>101013</v>
      </c>
      <c r="AE6" s="672"/>
      <c r="AF6" s="672"/>
      <c r="AG6" s="672"/>
      <c r="AH6" s="672"/>
      <c r="AI6" s="672"/>
      <c r="AJ6" s="672"/>
      <c r="AK6" s="672"/>
      <c r="AL6" s="641">
        <v>1.8</v>
      </c>
      <c r="AM6" s="673"/>
      <c r="AN6" s="673"/>
      <c r="AO6" s="674"/>
      <c r="AP6" s="615" t="s">
        <v>211</v>
      </c>
      <c r="AQ6" s="616"/>
      <c r="AR6" s="616"/>
      <c r="AS6" s="616"/>
      <c r="AT6" s="616"/>
      <c r="AU6" s="616"/>
      <c r="AV6" s="616"/>
      <c r="AW6" s="616"/>
      <c r="AX6" s="616"/>
      <c r="AY6" s="616"/>
      <c r="AZ6" s="616"/>
      <c r="BA6" s="616"/>
      <c r="BB6" s="616"/>
      <c r="BC6" s="616"/>
      <c r="BD6" s="616"/>
      <c r="BE6" s="616"/>
      <c r="BF6" s="617"/>
      <c r="BG6" s="618">
        <v>1346844</v>
      </c>
      <c r="BH6" s="619"/>
      <c r="BI6" s="619"/>
      <c r="BJ6" s="619"/>
      <c r="BK6" s="619"/>
      <c r="BL6" s="619"/>
      <c r="BM6" s="619"/>
      <c r="BN6" s="620"/>
      <c r="BO6" s="671">
        <v>98.3</v>
      </c>
      <c r="BP6" s="671"/>
      <c r="BQ6" s="671"/>
      <c r="BR6" s="671"/>
      <c r="BS6" s="672">
        <v>5161</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138886</v>
      </c>
      <c r="CS6" s="619"/>
      <c r="CT6" s="619"/>
      <c r="CU6" s="619"/>
      <c r="CV6" s="619"/>
      <c r="CW6" s="619"/>
      <c r="CX6" s="619"/>
      <c r="CY6" s="620"/>
      <c r="CZ6" s="671">
        <v>1.1000000000000001</v>
      </c>
      <c r="DA6" s="671"/>
      <c r="DB6" s="671"/>
      <c r="DC6" s="671"/>
      <c r="DD6" s="624" t="s">
        <v>213</v>
      </c>
      <c r="DE6" s="619"/>
      <c r="DF6" s="619"/>
      <c r="DG6" s="619"/>
      <c r="DH6" s="619"/>
      <c r="DI6" s="619"/>
      <c r="DJ6" s="619"/>
      <c r="DK6" s="619"/>
      <c r="DL6" s="619"/>
      <c r="DM6" s="619"/>
      <c r="DN6" s="619"/>
      <c r="DO6" s="619"/>
      <c r="DP6" s="620"/>
      <c r="DQ6" s="624">
        <v>138886</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1999</v>
      </c>
      <c r="S7" s="619"/>
      <c r="T7" s="619"/>
      <c r="U7" s="619"/>
      <c r="V7" s="619"/>
      <c r="W7" s="619"/>
      <c r="X7" s="619"/>
      <c r="Y7" s="620"/>
      <c r="Z7" s="671">
        <v>0</v>
      </c>
      <c r="AA7" s="671"/>
      <c r="AB7" s="671"/>
      <c r="AC7" s="671"/>
      <c r="AD7" s="672">
        <v>1999</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554286</v>
      </c>
      <c r="BH7" s="619"/>
      <c r="BI7" s="619"/>
      <c r="BJ7" s="619"/>
      <c r="BK7" s="619"/>
      <c r="BL7" s="619"/>
      <c r="BM7" s="619"/>
      <c r="BN7" s="620"/>
      <c r="BO7" s="671">
        <v>40.4</v>
      </c>
      <c r="BP7" s="671"/>
      <c r="BQ7" s="671"/>
      <c r="BR7" s="671"/>
      <c r="BS7" s="672">
        <v>5161</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2671684</v>
      </c>
      <c r="CS7" s="619"/>
      <c r="CT7" s="619"/>
      <c r="CU7" s="619"/>
      <c r="CV7" s="619"/>
      <c r="CW7" s="619"/>
      <c r="CX7" s="619"/>
      <c r="CY7" s="620"/>
      <c r="CZ7" s="671">
        <v>21.7</v>
      </c>
      <c r="DA7" s="671"/>
      <c r="DB7" s="671"/>
      <c r="DC7" s="671"/>
      <c r="DD7" s="624">
        <v>419720</v>
      </c>
      <c r="DE7" s="619"/>
      <c r="DF7" s="619"/>
      <c r="DG7" s="619"/>
      <c r="DH7" s="619"/>
      <c r="DI7" s="619"/>
      <c r="DJ7" s="619"/>
      <c r="DK7" s="619"/>
      <c r="DL7" s="619"/>
      <c r="DM7" s="619"/>
      <c r="DN7" s="619"/>
      <c r="DO7" s="619"/>
      <c r="DP7" s="620"/>
      <c r="DQ7" s="624">
        <v>2048471</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3962</v>
      </c>
      <c r="S8" s="619"/>
      <c r="T8" s="619"/>
      <c r="U8" s="619"/>
      <c r="V8" s="619"/>
      <c r="W8" s="619"/>
      <c r="X8" s="619"/>
      <c r="Y8" s="620"/>
      <c r="Z8" s="671">
        <v>0</v>
      </c>
      <c r="AA8" s="671"/>
      <c r="AB8" s="671"/>
      <c r="AC8" s="671"/>
      <c r="AD8" s="672">
        <v>3962</v>
      </c>
      <c r="AE8" s="672"/>
      <c r="AF8" s="672"/>
      <c r="AG8" s="672"/>
      <c r="AH8" s="672"/>
      <c r="AI8" s="672"/>
      <c r="AJ8" s="672"/>
      <c r="AK8" s="672"/>
      <c r="AL8" s="641">
        <v>0.1</v>
      </c>
      <c r="AM8" s="673"/>
      <c r="AN8" s="673"/>
      <c r="AO8" s="674"/>
      <c r="AP8" s="615" t="s">
        <v>218</v>
      </c>
      <c r="AQ8" s="616"/>
      <c r="AR8" s="616"/>
      <c r="AS8" s="616"/>
      <c r="AT8" s="616"/>
      <c r="AU8" s="616"/>
      <c r="AV8" s="616"/>
      <c r="AW8" s="616"/>
      <c r="AX8" s="616"/>
      <c r="AY8" s="616"/>
      <c r="AZ8" s="616"/>
      <c r="BA8" s="616"/>
      <c r="BB8" s="616"/>
      <c r="BC8" s="616"/>
      <c r="BD8" s="616"/>
      <c r="BE8" s="616"/>
      <c r="BF8" s="617"/>
      <c r="BG8" s="618">
        <v>23259</v>
      </c>
      <c r="BH8" s="619"/>
      <c r="BI8" s="619"/>
      <c r="BJ8" s="619"/>
      <c r="BK8" s="619"/>
      <c r="BL8" s="619"/>
      <c r="BM8" s="619"/>
      <c r="BN8" s="620"/>
      <c r="BO8" s="671">
        <v>1.7</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3276771</v>
      </c>
      <c r="CS8" s="619"/>
      <c r="CT8" s="619"/>
      <c r="CU8" s="619"/>
      <c r="CV8" s="619"/>
      <c r="CW8" s="619"/>
      <c r="CX8" s="619"/>
      <c r="CY8" s="620"/>
      <c r="CZ8" s="671">
        <v>26.7</v>
      </c>
      <c r="DA8" s="671"/>
      <c r="DB8" s="671"/>
      <c r="DC8" s="671"/>
      <c r="DD8" s="624">
        <v>13992</v>
      </c>
      <c r="DE8" s="619"/>
      <c r="DF8" s="619"/>
      <c r="DG8" s="619"/>
      <c r="DH8" s="619"/>
      <c r="DI8" s="619"/>
      <c r="DJ8" s="619"/>
      <c r="DK8" s="619"/>
      <c r="DL8" s="619"/>
      <c r="DM8" s="619"/>
      <c r="DN8" s="619"/>
      <c r="DO8" s="619"/>
      <c r="DP8" s="620"/>
      <c r="DQ8" s="624">
        <v>1483044</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4016</v>
      </c>
      <c r="S9" s="619"/>
      <c r="T9" s="619"/>
      <c r="U9" s="619"/>
      <c r="V9" s="619"/>
      <c r="W9" s="619"/>
      <c r="X9" s="619"/>
      <c r="Y9" s="620"/>
      <c r="Z9" s="671">
        <v>0</v>
      </c>
      <c r="AA9" s="671"/>
      <c r="AB9" s="671"/>
      <c r="AC9" s="671"/>
      <c r="AD9" s="672">
        <v>4016</v>
      </c>
      <c r="AE9" s="672"/>
      <c r="AF9" s="672"/>
      <c r="AG9" s="672"/>
      <c r="AH9" s="672"/>
      <c r="AI9" s="672"/>
      <c r="AJ9" s="672"/>
      <c r="AK9" s="672"/>
      <c r="AL9" s="641">
        <v>0.1</v>
      </c>
      <c r="AM9" s="673"/>
      <c r="AN9" s="673"/>
      <c r="AO9" s="674"/>
      <c r="AP9" s="615" t="s">
        <v>221</v>
      </c>
      <c r="AQ9" s="616"/>
      <c r="AR9" s="616"/>
      <c r="AS9" s="616"/>
      <c r="AT9" s="616"/>
      <c r="AU9" s="616"/>
      <c r="AV9" s="616"/>
      <c r="AW9" s="616"/>
      <c r="AX9" s="616"/>
      <c r="AY9" s="616"/>
      <c r="AZ9" s="616"/>
      <c r="BA9" s="616"/>
      <c r="BB9" s="616"/>
      <c r="BC9" s="616"/>
      <c r="BD9" s="616"/>
      <c r="BE9" s="616"/>
      <c r="BF9" s="617"/>
      <c r="BG9" s="618">
        <v>466295</v>
      </c>
      <c r="BH9" s="619"/>
      <c r="BI9" s="619"/>
      <c r="BJ9" s="619"/>
      <c r="BK9" s="619"/>
      <c r="BL9" s="619"/>
      <c r="BM9" s="619"/>
      <c r="BN9" s="620"/>
      <c r="BO9" s="671">
        <v>34</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1924296</v>
      </c>
      <c r="CS9" s="619"/>
      <c r="CT9" s="619"/>
      <c r="CU9" s="619"/>
      <c r="CV9" s="619"/>
      <c r="CW9" s="619"/>
      <c r="CX9" s="619"/>
      <c r="CY9" s="620"/>
      <c r="CZ9" s="671">
        <v>15.7</v>
      </c>
      <c r="DA9" s="671"/>
      <c r="DB9" s="671"/>
      <c r="DC9" s="671"/>
      <c r="DD9" s="624">
        <v>973814</v>
      </c>
      <c r="DE9" s="619"/>
      <c r="DF9" s="619"/>
      <c r="DG9" s="619"/>
      <c r="DH9" s="619"/>
      <c r="DI9" s="619"/>
      <c r="DJ9" s="619"/>
      <c r="DK9" s="619"/>
      <c r="DL9" s="619"/>
      <c r="DM9" s="619"/>
      <c r="DN9" s="619"/>
      <c r="DO9" s="619"/>
      <c r="DP9" s="620"/>
      <c r="DQ9" s="624">
        <v>730788</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303539</v>
      </c>
      <c r="S10" s="619"/>
      <c r="T10" s="619"/>
      <c r="U10" s="619"/>
      <c r="V10" s="619"/>
      <c r="W10" s="619"/>
      <c r="X10" s="619"/>
      <c r="Y10" s="620"/>
      <c r="Z10" s="671">
        <v>2.4</v>
      </c>
      <c r="AA10" s="671"/>
      <c r="AB10" s="671"/>
      <c r="AC10" s="671"/>
      <c r="AD10" s="672">
        <v>303539</v>
      </c>
      <c r="AE10" s="672"/>
      <c r="AF10" s="672"/>
      <c r="AG10" s="672"/>
      <c r="AH10" s="672"/>
      <c r="AI10" s="672"/>
      <c r="AJ10" s="672"/>
      <c r="AK10" s="672"/>
      <c r="AL10" s="641">
        <v>5.5</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35610</v>
      </c>
      <c r="BH10" s="619"/>
      <c r="BI10" s="619"/>
      <c r="BJ10" s="619"/>
      <c r="BK10" s="619"/>
      <c r="BL10" s="619"/>
      <c r="BM10" s="619"/>
      <c r="BN10" s="620"/>
      <c r="BO10" s="671">
        <v>2.6</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7280</v>
      </c>
      <c r="CS10" s="619"/>
      <c r="CT10" s="619"/>
      <c r="CU10" s="619"/>
      <c r="CV10" s="619"/>
      <c r="CW10" s="619"/>
      <c r="CX10" s="619"/>
      <c r="CY10" s="620"/>
      <c r="CZ10" s="671">
        <v>0.1</v>
      </c>
      <c r="DA10" s="671"/>
      <c r="DB10" s="671"/>
      <c r="DC10" s="671"/>
      <c r="DD10" s="624" t="s">
        <v>108</v>
      </c>
      <c r="DE10" s="619"/>
      <c r="DF10" s="619"/>
      <c r="DG10" s="619"/>
      <c r="DH10" s="619"/>
      <c r="DI10" s="619"/>
      <c r="DJ10" s="619"/>
      <c r="DK10" s="619"/>
      <c r="DL10" s="619"/>
      <c r="DM10" s="619"/>
      <c r="DN10" s="619"/>
      <c r="DO10" s="619"/>
      <c r="DP10" s="620"/>
      <c r="DQ10" s="624">
        <v>6641</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29122</v>
      </c>
      <c r="BH11" s="619"/>
      <c r="BI11" s="619"/>
      <c r="BJ11" s="619"/>
      <c r="BK11" s="619"/>
      <c r="BL11" s="619"/>
      <c r="BM11" s="619"/>
      <c r="BN11" s="620"/>
      <c r="BO11" s="671">
        <v>2.1</v>
      </c>
      <c r="BP11" s="671"/>
      <c r="BQ11" s="671"/>
      <c r="BR11" s="671"/>
      <c r="BS11" s="624">
        <v>5161</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1018946</v>
      </c>
      <c r="CS11" s="619"/>
      <c r="CT11" s="619"/>
      <c r="CU11" s="619"/>
      <c r="CV11" s="619"/>
      <c r="CW11" s="619"/>
      <c r="CX11" s="619"/>
      <c r="CY11" s="620"/>
      <c r="CZ11" s="671">
        <v>8.3000000000000007</v>
      </c>
      <c r="DA11" s="671"/>
      <c r="DB11" s="671"/>
      <c r="DC11" s="671"/>
      <c r="DD11" s="624">
        <v>456135</v>
      </c>
      <c r="DE11" s="619"/>
      <c r="DF11" s="619"/>
      <c r="DG11" s="619"/>
      <c r="DH11" s="619"/>
      <c r="DI11" s="619"/>
      <c r="DJ11" s="619"/>
      <c r="DK11" s="619"/>
      <c r="DL11" s="619"/>
      <c r="DM11" s="619"/>
      <c r="DN11" s="619"/>
      <c r="DO11" s="619"/>
      <c r="DP11" s="620"/>
      <c r="DQ11" s="624">
        <v>377600</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602881</v>
      </c>
      <c r="BH12" s="619"/>
      <c r="BI12" s="619"/>
      <c r="BJ12" s="619"/>
      <c r="BK12" s="619"/>
      <c r="BL12" s="619"/>
      <c r="BM12" s="619"/>
      <c r="BN12" s="620"/>
      <c r="BO12" s="671">
        <v>44</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129380</v>
      </c>
      <c r="CS12" s="619"/>
      <c r="CT12" s="619"/>
      <c r="CU12" s="619"/>
      <c r="CV12" s="619"/>
      <c r="CW12" s="619"/>
      <c r="CX12" s="619"/>
      <c r="CY12" s="620"/>
      <c r="CZ12" s="671">
        <v>1.1000000000000001</v>
      </c>
      <c r="DA12" s="671"/>
      <c r="DB12" s="671"/>
      <c r="DC12" s="671"/>
      <c r="DD12" s="624">
        <v>570</v>
      </c>
      <c r="DE12" s="619"/>
      <c r="DF12" s="619"/>
      <c r="DG12" s="619"/>
      <c r="DH12" s="619"/>
      <c r="DI12" s="619"/>
      <c r="DJ12" s="619"/>
      <c r="DK12" s="619"/>
      <c r="DL12" s="619"/>
      <c r="DM12" s="619"/>
      <c r="DN12" s="619"/>
      <c r="DO12" s="619"/>
      <c r="DP12" s="620"/>
      <c r="DQ12" s="624">
        <v>121368</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9777</v>
      </c>
      <c r="S13" s="619"/>
      <c r="T13" s="619"/>
      <c r="U13" s="619"/>
      <c r="V13" s="619"/>
      <c r="W13" s="619"/>
      <c r="X13" s="619"/>
      <c r="Y13" s="620"/>
      <c r="Z13" s="671">
        <v>0.1</v>
      </c>
      <c r="AA13" s="671"/>
      <c r="AB13" s="671"/>
      <c r="AC13" s="671"/>
      <c r="AD13" s="672">
        <v>9777</v>
      </c>
      <c r="AE13" s="672"/>
      <c r="AF13" s="672"/>
      <c r="AG13" s="672"/>
      <c r="AH13" s="672"/>
      <c r="AI13" s="672"/>
      <c r="AJ13" s="672"/>
      <c r="AK13" s="672"/>
      <c r="AL13" s="641">
        <v>0.2</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583067</v>
      </c>
      <c r="BH13" s="619"/>
      <c r="BI13" s="619"/>
      <c r="BJ13" s="619"/>
      <c r="BK13" s="619"/>
      <c r="BL13" s="619"/>
      <c r="BM13" s="619"/>
      <c r="BN13" s="620"/>
      <c r="BO13" s="671">
        <v>42.5</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294631</v>
      </c>
      <c r="CS13" s="619"/>
      <c r="CT13" s="619"/>
      <c r="CU13" s="619"/>
      <c r="CV13" s="619"/>
      <c r="CW13" s="619"/>
      <c r="CX13" s="619"/>
      <c r="CY13" s="620"/>
      <c r="CZ13" s="671">
        <v>2.4</v>
      </c>
      <c r="DA13" s="671"/>
      <c r="DB13" s="671"/>
      <c r="DC13" s="671"/>
      <c r="DD13" s="624">
        <v>159639</v>
      </c>
      <c r="DE13" s="619"/>
      <c r="DF13" s="619"/>
      <c r="DG13" s="619"/>
      <c r="DH13" s="619"/>
      <c r="DI13" s="619"/>
      <c r="DJ13" s="619"/>
      <c r="DK13" s="619"/>
      <c r="DL13" s="619"/>
      <c r="DM13" s="619"/>
      <c r="DN13" s="619"/>
      <c r="DO13" s="619"/>
      <c r="DP13" s="620"/>
      <c r="DQ13" s="624">
        <v>145912</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53702</v>
      </c>
      <c r="BH14" s="619"/>
      <c r="BI14" s="619"/>
      <c r="BJ14" s="619"/>
      <c r="BK14" s="619"/>
      <c r="BL14" s="619"/>
      <c r="BM14" s="619"/>
      <c r="BN14" s="620"/>
      <c r="BO14" s="671">
        <v>3.9</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307786</v>
      </c>
      <c r="CS14" s="619"/>
      <c r="CT14" s="619"/>
      <c r="CU14" s="619"/>
      <c r="CV14" s="619"/>
      <c r="CW14" s="619"/>
      <c r="CX14" s="619"/>
      <c r="CY14" s="620"/>
      <c r="CZ14" s="671">
        <v>2.5</v>
      </c>
      <c r="DA14" s="671"/>
      <c r="DB14" s="671"/>
      <c r="DC14" s="671"/>
      <c r="DD14" s="624">
        <v>1831</v>
      </c>
      <c r="DE14" s="619"/>
      <c r="DF14" s="619"/>
      <c r="DG14" s="619"/>
      <c r="DH14" s="619"/>
      <c r="DI14" s="619"/>
      <c r="DJ14" s="619"/>
      <c r="DK14" s="619"/>
      <c r="DL14" s="619"/>
      <c r="DM14" s="619"/>
      <c r="DN14" s="619"/>
      <c r="DO14" s="619"/>
      <c r="DP14" s="620"/>
      <c r="DQ14" s="624">
        <v>298795</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2710</v>
      </c>
      <c r="S15" s="619"/>
      <c r="T15" s="619"/>
      <c r="U15" s="619"/>
      <c r="V15" s="619"/>
      <c r="W15" s="619"/>
      <c r="X15" s="619"/>
      <c r="Y15" s="620"/>
      <c r="Z15" s="671">
        <v>0</v>
      </c>
      <c r="AA15" s="671"/>
      <c r="AB15" s="671"/>
      <c r="AC15" s="671"/>
      <c r="AD15" s="672">
        <v>2710</v>
      </c>
      <c r="AE15" s="672"/>
      <c r="AF15" s="672"/>
      <c r="AG15" s="672"/>
      <c r="AH15" s="672"/>
      <c r="AI15" s="672"/>
      <c r="AJ15" s="672"/>
      <c r="AK15" s="672"/>
      <c r="AL15" s="641">
        <v>0</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135975</v>
      </c>
      <c r="BH15" s="619"/>
      <c r="BI15" s="619"/>
      <c r="BJ15" s="619"/>
      <c r="BK15" s="619"/>
      <c r="BL15" s="619"/>
      <c r="BM15" s="619"/>
      <c r="BN15" s="620"/>
      <c r="BO15" s="671">
        <v>9.9</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642207</v>
      </c>
      <c r="CS15" s="619"/>
      <c r="CT15" s="619"/>
      <c r="CU15" s="619"/>
      <c r="CV15" s="619"/>
      <c r="CW15" s="619"/>
      <c r="CX15" s="619"/>
      <c r="CY15" s="620"/>
      <c r="CZ15" s="671">
        <v>5.2</v>
      </c>
      <c r="DA15" s="671"/>
      <c r="DB15" s="671"/>
      <c r="DC15" s="671"/>
      <c r="DD15" s="624">
        <v>84959</v>
      </c>
      <c r="DE15" s="619"/>
      <c r="DF15" s="619"/>
      <c r="DG15" s="619"/>
      <c r="DH15" s="619"/>
      <c r="DI15" s="619"/>
      <c r="DJ15" s="619"/>
      <c r="DK15" s="619"/>
      <c r="DL15" s="619"/>
      <c r="DM15" s="619"/>
      <c r="DN15" s="619"/>
      <c r="DO15" s="619"/>
      <c r="DP15" s="620"/>
      <c r="DQ15" s="624">
        <v>519757</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4258122</v>
      </c>
      <c r="S16" s="619"/>
      <c r="T16" s="619"/>
      <c r="U16" s="619"/>
      <c r="V16" s="619"/>
      <c r="W16" s="619"/>
      <c r="X16" s="619"/>
      <c r="Y16" s="620"/>
      <c r="Z16" s="671">
        <v>33.799999999999997</v>
      </c>
      <c r="AA16" s="671"/>
      <c r="AB16" s="671"/>
      <c r="AC16" s="671"/>
      <c r="AD16" s="672">
        <v>3710860</v>
      </c>
      <c r="AE16" s="672"/>
      <c r="AF16" s="672"/>
      <c r="AG16" s="672"/>
      <c r="AH16" s="672"/>
      <c r="AI16" s="672"/>
      <c r="AJ16" s="672"/>
      <c r="AK16" s="672"/>
      <c r="AL16" s="641">
        <v>67.2</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740904</v>
      </c>
      <c r="CS16" s="619"/>
      <c r="CT16" s="619"/>
      <c r="CU16" s="619"/>
      <c r="CV16" s="619"/>
      <c r="CW16" s="619"/>
      <c r="CX16" s="619"/>
      <c r="CY16" s="620"/>
      <c r="CZ16" s="671">
        <v>6</v>
      </c>
      <c r="DA16" s="671"/>
      <c r="DB16" s="671"/>
      <c r="DC16" s="671"/>
      <c r="DD16" s="624" t="s">
        <v>108</v>
      </c>
      <c r="DE16" s="619"/>
      <c r="DF16" s="619"/>
      <c r="DG16" s="619"/>
      <c r="DH16" s="619"/>
      <c r="DI16" s="619"/>
      <c r="DJ16" s="619"/>
      <c r="DK16" s="619"/>
      <c r="DL16" s="619"/>
      <c r="DM16" s="619"/>
      <c r="DN16" s="619"/>
      <c r="DO16" s="619"/>
      <c r="DP16" s="620"/>
      <c r="DQ16" s="624">
        <v>32120</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3710860</v>
      </c>
      <c r="S17" s="619"/>
      <c r="T17" s="619"/>
      <c r="U17" s="619"/>
      <c r="V17" s="619"/>
      <c r="W17" s="619"/>
      <c r="X17" s="619"/>
      <c r="Y17" s="620"/>
      <c r="Z17" s="671">
        <v>29.5</v>
      </c>
      <c r="AA17" s="671"/>
      <c r="AB17" s="671"/>
      <c r="AC17" s="671"/>
      <c r="AD17" s="672">
        <v>3710860</v>
      </c>
      <c r="AE17" s="672"/>
      <c r="AF17" s="672"/>
      <c r="AG17" s="672"/>
      <c r="AH17" s="672"/>
      <c r="AI17" s="672"/>
      <c r="AJ17" s="672"/>
      <c r="AK17" s="672"/>
      <c r="AL17" s="641">
        <v>67.2</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1135521</v>
      </c>
      <c r="CS17" s="619"/>
      <c r="CT17" s="619"/>
      <c r="CU17" s="619"/>
      <c r="CV17" s="619"/>
      <c r="CW17" s="619"/>
      <c r="CX17" s="619"/>
      <c r="CY17" s="620"/>
      <c r="CZ17" s="671">
        <v>9.1999999999999993</v>
      </c>
      <c r="DA17" s="671"/>
      <c r="DB17" s="671"/>
      <c r="DC17" s="671"/>
      <c r="DD17" s="624" t="s">
        <v>108</v>
      </c>
      <c r="DE17" s="619"/>
      <c r="DF17" s="619"/>
      <c r="DG17" s="619"/>
      <c r="DH17" s="619"/>
      <c r="DI17" s="619"/>
      <c r="DJ17" s="619"/>
      <c r="DK17" s="619"/>
      <c r="DL17" s="619"/>
      <c r="DM17" s="619"/>
      <c r="DN17" s="619"/>
      <c r="DO17" s="619"/>
      <c r="DP17" s="620"/>
      <c r="DQ17" s="624">
        <v>1077607</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547262</v>
      </c>
      <c r="S18" s="619"/>
      <c r="T18" s="619"/>
      <c r="U18" s="619"/>
      <c r="V18" s="619"/>
      <c r="W18" s="619"/>
      <c r="X18" s="619"/>
      <c r="Y18" s="620"/>
      <c r="Z18" s="671">
        <v>4.3</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23653</v>
      </c>
      <c r="BH19" s="619"/>
      <c r="BI19" s="619"/>
      <c r="BJ19" s="619"/>
      <c r="BK19" s="619"/>
      <c r="BL19" s="619"/>
      <c r="BM19" s="619"/>
      <c r="BN19" s="620"/>
      <c r="BO19" s="671">
        <v>1.7</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6055635</v>
      </c>
      <c r="S20" s="619"/>
      <c r="T20" s="619"/>
      <c r="U20" s="619"/>
      <c r="V20" s="619"/>
      <c r="W20" s="619"/>
      <c r="X20" s="619"/>
      <c r="Y20" s="620"/>
      <c r="Z20" s="671">
        <v>48.1</v>
      </c>
      <c r="AA20" s="671"/>
      <c r="AB20" s="671"/>
      <c r="AC20" s="671"/>
      <c r="AD20" s="672">
        <v>5484720</v>
      </c>
      <c r="AE20" s="672"/>
      <c r="AF20" s="672"/>
      <c r="AG20" s="672"/>
      <c r="AH20" s="672"/>
      <c r="AI20" s="672"/>
      <c r="AJ20" s="672"/>
      <c r="AK20" s="672"/>
      <c r="AL20" s="641">
        <v>99.3</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23653</v>
      </c>
      <c r="BH20" s="619"/>
      <c r="BI20" s="619"/>
      <c r="BJ20" s="619"/>
      <c r="BK20" s="619"/>
      <c r="BL20" s="619"/>
      <c r="BM20" s="619"/>
      <c r="BN20" s="620"/>
      <c r="BO20" s="671">
        <v>1.7</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12288292</v>
      </c>
      <c r="CS20" s="619"/>
      <c r="CT20" s="619"/>
      <c r="CU20" s="619"/>
      <c r="CV20" s="619"/>
      <c r="CW20" s="619"/>
      <c r="CX20" s="619"/>
      <c r="CY20" s="620"/>
      <c r="CZ20" s="671">
        <v>100</v>
      </c>
      <c r="DA20" s="671"/>
      <c r="DB20" s="671"/>
      <c r="DC20" s="671"/>
      <c r="DD20" s="624">
        <v>2110660</v>
      </c>
      <c r="DE20" s="619"/>
      <c r="DF20" s="619"/>
      <c r="DG20" s="619"/>
      <c r="DH20" s="619"/>
      <c r="DI20" s="619"/>
      <c r="DJ20" s="619"/>
      <c r="DK20" s="619"/>
      <c r="DL20" s="619"/>
      <c r="DM20" s="619"/>
      <c r="DN20" s="619"/>
      <c r="DO20" s="619"/>
      <c r="DP20" s="620"/>
      <c r="DQ20" s="624">
        <v>6980989</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1598</v>
      </c>
      <c r="S21" s="619"/>
      <c r="T21" s="619"/>
      <c r="U21" s="619"/>
      <c r="V21" s="619"/>
      <c r="W21" s="619"/>
      <c r="X21" s="619"/>
      <c r="Y21" s="620"/>
      <c r="Z21" s="671">
        <v>0</v>
      </c>
      <c r="AA21" s="671"/>
      <c r="AB21" s="671"/>
      <c r="AC21" s="671"/>
      <c r="AD21" s="672">
        <v>1598</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54686</v>
      </c>
      <c r="S22" s="619"/>
      <c r="T22" s="619"/>
      <c r="U22" s="619"/>
      <c r="V22" s="619"/>
      <c r="W22" s="619"/>
      <c r="X22" s="619"/>
      <c r="Y22" s="620"/>
      <c r="Z22" s="671">
        <v>0.4</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145045</v>
      </c>
      <c r="S23" s="619"/>
      <c r="T23" s="619"/>
      <c r="U23" s="619"/>
      <c r="V23" s="619"/>
      <c r="W23" s="619"/>
      <c r="X23" s="619"/>
      <c r="Y23" s="620"/>
      <c r="Z23" s="671">
        <v>1.2</v>
      </c>
      <c r="AA23" s="671"/>
      <c r="AB23" s="671"/>
      <c r="AC23" s="671"/>
      <c r="AD23" s="672">
        <v>8308</v>
      </c>
      <c r="AE23" s="672"/>
      <c r="AF23" s="672"/>
      <c r="AG23" s="672"/>
      <c r="AH23" s="672"/>
      <c r="AI23" s="672"/>
      <c r="AJ23" s="672"/>
      <c r="AK23" s="672"/>
      <c r="AL23" s="641">
        <v>0.2</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23653</v>
      </c>
      <c r="BH23" s="619"/>
      <c r="BI23" s="619"/>
      <c r="BJ23" s="619"/>
      <c r="BK23" s="619"/>
      <c r="BL23" s="619"/>
      <c r="BM23" s="619"/>
      <c r="BN23" s="620"/>
      <c r="BO23" s="671">
        <v>1.7</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28430</v>
      </c>
      <c r="S24" s="619"/>
      <c r="T24" s="619"/>
      <c r="U24" s="619"/>
      <c r="V24" s="619"/>
      <c r="W24" s="619"/>
      <c r="X24" s="619"/>
      <c r="Y24" s="620"/>
      <c r="Z24" s="671">
        <v>0.2</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4736122</v>
      </c>
      <c r="CS24" s="669"/>
      <c r="CT24" s="669"/>
      <c r="CU24" s="669"/>
      <c r="CV24" s="669"/>
      <c r="CW24" s="669"/>
      <c r="CX24" s="669"/>
      <c r="CY24" s="716"/>
      <c r="CZ24" s="720">
        <v>38.5</v>
      </c>
      <c r="DA24" s="721"/>
      <c r="DB24" s="721"/>
      <c r="DC24" s="722"/>
      <c r="DD24" s="715">
        <v>3045888</v>
      </c>
      <c r="DE24" s="669"/>
      <c r="DF24" s="669"/>
      <c r="DG24" s="669"/>
      <c r="DH24" s="669"/>
      <c r="DI24" s="669"/>
      <c r="DJ24" s="669"/>
      <c r="DK24" s="716"/>
      <c r="DL24" s="715">
        <v>3012671</v>
      </c>
      <c r="DM24" s="669"/>
      <c r="DN24" s="669"/>
      <c r="DO24" s="669"/>
      <c r="DP24" s="669"/>
      <c r="DQ24" s="669"/>
      <c r="DR24" s="669"/>
      <c r="DS24" s="669"/>
      <c r="DT24" s="669"/>
      <c r="DU24" s="669"/>
      <c r="DV24" s="716"/>
      <c r="DW24" s="717">
        <v>51.7</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2217148</v>
      </c>
      <c r="S25" s="619"/>
      <c r="T25" s="619"/>
      <c r="U25" s="619"/>
      <c r="V25" s="619"/>
      <c r="W25" s="619"/>
      <c r="X25" s="619"/>
      <c r="Y25" s="620"/>
      <c r="Z25" s="671">
        <v>17.600000000000001</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1469513</v>
      </c>
      <c r="CS25" s="637"/>
      <c r="CT25" s="637"/>
      <c r="CU25" s="637"/>
      <c r="CV25" s="637"/>
      <c r="CW25" s="637"/>
      <c r="CX25" s="637"/>
      <c r="CY25" s="638"/>
      <c r="CZ25" s="621">
        <v>12</v>
      </c>
      <c r="DA25" s="639"/>
      <c r="DB25" s="639"/>
      <c r="DC25" s="640"/>
      <c r="DD25" s="624">
        <v>1418648</v>
      </c>
      <c r="DE25" s="637"/>
      <c r="DF25" s="637"/>
      <c r="DG25" s="637"/>
      <c r="DH25" s="637"/>
      <c r="DI25" s="637"/>
      <c r="DJ25" s="637"/>
      <c r="DK25" s="638"/>
      <c r="DL25" s="624">
        <v>1394794</v>
      </c>
      <c r="DM25" s="637"/>
      <c r="DN25" s="637"/>
      <c r="DO25" s="637"/>
      <c r="DP25" s="637"/>
      <c r="DQ25" s="637"/>
      <c r="DR25" s="637"/>
      <c r="DS25" s="637"/>
      <c r="DT25" s="637"/>
      <c r="DU25" s="637"/>
      <c r="DV25" s="638"/>
      <c r="DW25" s="641">
        <v>23.9</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866853</v>
      </c>
      <c r="CS26" s="619"/>
      <c r="CT26" s="619"/>
      <c r="CU26" s="619"/>
      <c r="CV26" s="619"/>
      <c r="CW26" s="619"/>
      <c r="CX26" s="619"/>
      <c r="CY26" s="620"/>
      <c r="CZ26" s="621">
        <v>7.1</v>
      </c>
      <c r="DA26" s="639"/>
      <c r="DB26" s="639"/>
      <c r="DC26" s="640"/>
      <c r="DD26" s="624">
        <v>833769</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1139038</v>
      </c>
      <c r="S27" s="619"/>
      <c r="T27" s="619"/>
      <c r="U27" s="619"/>
      <c r="V27" s="619"/>
      <c r="W27" s="619"/>
      <c r="X27" s="619"/>
      <c r="Y27" s="620"/>
      <c r="Z27" s="671">
        <v>9.1</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1370497</v>
      </c>
      <c r="BH27" s="619"/>
      <c r="BI27" s="619"/>
      <c r="BJ27" s="619"/>
      <c r="BK27" s="619"/>
      <c r="BL27" s="619"/>
      <c r="BM27" s="619"/>
      <c r="BN27" s="620"/>
      <c r="BO27" s="671">
        <v>100</v>
      </c>
      <c r="BP27" s="671"/>
      <c r="BQ27" s="671"/>
      <c r="BR27" s="671"/>
      <c r="BS27" s="624">
        <v>5161</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2131088</v>
      </c>
      <c r="CS27" s="637"/>
      <c r="CT27" s="637"/>
      <c r="CU27" s="637"/>
      <c r="CV27" s="637"/>
      <c r="CW27" s="637"/>
      <c r="CX27" s="637"/>
      <c r="CY27" s="638"/>
      <c r="CZ27" s="621">
        <v>17.3</v>
      </c>
      <c r="DA27" s="639"/>
      <c r="DB27" s="639"/>
      <c r="DC27" s="640"/>
      <c r="DD27" s="624">
        <v>549633</v>
      </c>
      <c r="DE27" s="637"/>
      <c r="DF27" s="637"/>
      <c r="DG27" s="637"/>
      <c r="DH27" s="637"/>
      <c r="DI27" s="637"/>
      <c r="DJ27" s="637"/>
      <c r="DK27" s="638"/>
      <c r="DL27" s="624">
        <v>540270</v>
      </c>
      <c r="DM27" s="637"/>
      <c r="DN27" s="637"/>
      <c r="DO27" s="637"/>
      <c r="DP27" s="637"/>
      <c r="DQ27" s="637"/>
      <c r="DR27" s="637"/>
      <c r="DS27" s="637"/>
      <c r="DT27" s="637"/>
      <c r="DU27" s="637"/>
      <c r="DV27" s="638"/>
      <c r="DW27" s="641">
        <v>9.3000000000000007</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30488</v>
      </c>
      <c r="S28" s="619"/>
      <c r="T28" s="619"/>
      <c r="U28" s="619"/>
      <c r="V28" s="619"/>
      <c r="W28" s="619"/>
      <c r="X28" s="619"/>
      <c r="Y28" s="620"/>
      <c r="Z28" s="671">
        <v>0.2</v>
      </c>
      <c r="AA28" s="671"/>
      <c r="AB28" s="671"/>
      <c r="AC28" s="671"/>
      <c r="AD28" s="672">
        <v>28423</v>
      </c>
      <c r="AE28" s="672"/>
      <c r="AF28" s="672"/>
      <c r="AG28" s="672"/>
      <c r="AH28" s="672"/>
      <c r="AI28" s="672"/>
      <c r="AJ28" s="672"/>
      <c r="AK28" s="672"/>
      <c r="AL28" s="641">
        <v>0.5</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1135521</v>
      </c>
      <c r="CS28" s="619"/>
      <c r="CT28" s="619"/>
      <c r="CU28" s="619"/>
      <c r="CV28" s="619"/>
      <c r="CW28" s="619"/>
      <c r="CX28" s="619"/>
      <c r="CY28" s="620"/>
      <c r="CZ28" s="621">
        <v>9.1999999999999993</v>
      </c>
      <c r="DA28" s="639"/>
      <c r="DB28" s="639"/>
      <c r="DC28" s="640"/>
      <c r="DD28" s="624">
        <v>1077607</v>
      </c>
      <c r="DE28" s="619"/>
      <c r="DF28" s="619"/>
      <c r="DG28" s="619"/>
      <c r="DH28" s="619"/>
      <c r="DI28" s="619"/>
      <c r="DJ28" s="619"/>
      <c r="DK28" s="620"/>
      <c r="DL28" s="624">
        <v>1077607</v>
      </c>
      <c r="DM28" s="619"/>
      <c r="DN28" s="619"/>
      <c r="DO28" s="619"/>
      <c r="DP28" s="619"/>
      <c r="DQ28" s="619"/>
      <c r="DR28" s="619"/>
      <c r="DS28" s="619"/>
      <c r="DT28" s="619"/>
      <c r="DU28" s="619"/>
      <c r="DV28" s="620"/>
      <c r="DW28" s="641">
        <v>18.5</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20840</v>
      </c>
      <c r="S29" s="619"/>
      <c r="T29" s="619"/>
      <c r="U29" s="619"/>
      <c r="V29" s="619"/>
      <c r="W29" s="619"/>
      <c r="X29" s="619"/>
      <c r="Y29" s="620"/>
      <c r="Z29" s="671">
        <v>0.2</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1134707</v>
      </c>
      <c r="CS29" s="637"/>
      <c r="CT29" s="637"/>
      <c r="CU29" s="637"/>
      <c r="CV29" s="637"/>
      <c r="CW29" s="637"/>
      <c r="CX29" s="637"/>
      <c r="CY29" s="638"/>
      <c r="CZ29" s="621">
        <v>9.1999999999999993</v>
      </c>
      <c r="DA29" s="639"/>
      <c r="DB29" s="639"/>
      <c r="DC29" s="640"/>
      <c r="DD29" s="624">
        <v>1076793</v>
      </c>
      <c r="DE29" s="637"/>
      <c r="DF29" s="637"/>
      <c r="DG29" s="637"/>
      <c r="DH29" s="637"/>
      <c r="DI29" s="637"/>
      <c r="DJ29" s="637"/>
      <c r="DK29" s="638"/>
      <c r="DL29" s="624">
        <v>1076793</v>
      </c>
      <c r="DM29" s="637"/>
      <c r="DN29" s="637"/>
      <c r="DO29" s="637"/>
      <c r="DP29" s="637"/>
      <c r="DQ29" s="637"/>
      <c r="DR29" s="637"/>
      <c r="DS29" s="637"/>
      <c r="DT29" s="637"/>
      <c r="DU29" s="637"/>
      <c r="DV29" s="638"/>
      <c r="DW29" s="641">
        <v>18.5</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441257</v>
      </c>
      <c r="S30" s="619"/>
      <c r="T30" s="619"/>
      <c r="U30" s="619"/>
      <c r="V30" s="619"/>
      <c r="W30" s="619"/>
      <c r="X30" s="619"/>
      <c r="Y30" s="620"/>
      <c r="Z30" s="671">
        <v>3.5</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98.6</v>
      </c>
      <c r="BH30" s="685"/>
      <c r="BI30" s="685"/>
      <c r="BJ30" s="685"/>
      <c r="BK30" s="685"/>
      <c r="BL30" s="685"/>
      <c r="BM30" s="686">
        <v>92.2</v>
      </c>
      <c r="BN30" s="685"/>
      <c r="BO30" s="685"/>
      <c r="BP30" s="685"/>
      <c r="BQ30" s="687"/>
      <c r="BR30" s="684">
        <v>97.6</v>
      </c>
      <c r="BS30" s="685"/>
      <c r="BT30" s="685"/>
      <c r="BU30" s="685"/>
      <c r="BV30" s="685"/>
      <c r="BW30" s="685"/>
      <c r="BX30" s="686">
        <v>91</v>
      </c>
      <c r="BY30" s="685"/>
      <c r="BZ30" s="685"/>
      <c r="CA30" s="685"/>
      <c r="CB30" s="687"/>
      <c r="CD30" s="690"/>
      <c r="CE30" s="691"/>
      <c r="CF30" s="655" t="s">
        <v>290</v>
      </c>
      <c r="CG30" s="652"/>
      <c r="CH30" s="652"/>
      <c r="CI30" s="652"/>
      <c r="CJ30" s="652"/>
      <c r="CK30" s="652"/>
      <c r="CL30" s="652"/>
      <c r="CM30" s="652"/>
      <c r="CN30" s="652"/>
      <c r="CO30" s="652"/>
      <c r="CP30" s="652"/>
      <c r="CQ30" s="653"/>
      <c r="CR30" s="618">
        <v>1015588</v>
      </c>
      <c r="CS30" s="619"/>
      <c r="CT30" s="619"/>
      <c r="CU30" s="619"/>
      <c r="CV30" s="619"/>
      <c r="CW30" s="619"/>
      <c r="CX30" s="619"/>
      <c r="CY30" s="620"/>
      <c r="CZ30" s="621">
        <v>8.3000000000000007</v>
      </c>
      <c r="DA30" s="639"/>
      <c r="DB30" s="639"/>
      <c r="DC30" s="640"/>
      <c r="DD30" s="624">
        <v>957674</v>
      </c>
      <c r="DE30" s="619"/>
      <c r="DF30" s="619"/>
      <c r="DG30" s="619"/>
      <c r="DH30" s="619"/>
      <c r="DI30" s="619"/>
      <c r="DJ30" s="619"/>
      <c r="DK30" s="620"/>
      <c r="DL30" s="624">
        <v>957674</v>
      </c>
      <c r="DM30" s="619"/>
      <c r="DN30" s="619"/>
      <c r="DO30" s="619"/>
      <c r="DP30" s="619"/>
      <c r="DQ30" s="619"/>
      <c r="DR30" s="619"/>
      <c r="DS30" s="619"/>
      <c r="DT30" s="619"/>
      <c r="DU30" s="619"/>
      <c r="DV30" s="620"/>
      <c r="DW30" s="641">
        <v>16.399999999999999</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268555</v>
      </c>
      <c r="S31" s="619"/>
      <c r="T31" s="619"/>
      <c r="U31" s="619"/>
      <c r="V31" s="619"/>
      <c r="W31" s="619"/>
      <c r="X31" s="619"/>
      <c r="Y31" s="620"/>
      <c r="Z31" s="671">
        <v>2.1</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98.9</v>
      </c>
      <c r="BH31" s="637"/>
      <c r="BI31" s="637"/>
      <c r="BJ31" s="637"/>
      <c r="BK31" s="637"/>
      <c r="BL31" s="637"/>
      <c r="BM31" s="673">
        <v>94.7</v>
      </c>
      <c r="BN31" s="683"/>
      <c r="BO31" s="683"/>
      <c r="BP31" s="683"/>
      <c r="BQ31" s="647"/>
      <c r="BR31" s="682">
        <v>98.2</v>
      </c>
      <c r="BS31" s="637"/>
      <c r="BT31" s="637"/>
      <c r="BU31" s="637"/>
      <c r="BV31" s="637"/>
      <c r="BW31" s="637"/>
      <c r="BX31" s="673">
        <v>93.4</v>
      </c>
      <c r="BY31" s="683"/>
      <c r="BZ31" s="683"/>
      <c r="CA31" s="683"/>
      <c r="CB31" s="647"/>
      <c r="CD31" s="690"/>
      <c r="CE31" s="691"/>
      <c r="CF31" s="655" t="s">
        <v>294</v>
      </c>
      <c r="CG31" s="652"/>
      <c r="CH31" s="652"/>
      <c r="CI31" s="652"/>
      <c r="CJ31" s="652"/>
      <c r="CK31" s="652"/>
      <c r="CL31" s="652"/>
      <c r="CM31" s="652"/>
      <c r="CN31" s="652"/>
      <c r="CO31" s="652"/>
      <c r="CP31" s="652"/>
      <c r="CQ31" s="653"/>
      <c r="CR31" s="618">
        <v>119119</v>
      </c>
      <c r="CS31" s="637"/>
      <c r="CT31" s="637"/>
      <c r="CU31" s="637"/>
      <c r="CV31" s="637"/>
      <c r="CW31" s="637"/>
      <c r="CX31" s="637"/>
      <c r="CY31" s="638"/>
      <c r="CZ31" s="621">
        <v>1</v>
      </c>
      <c r="DA31" s="639"/>
      <c r="DB31" s="639"/>
      <c r="DC31" s="640"/>
      <c r="DD31" s="624">
        <v>119119</v>
      </c>
      <c r="DE31" s="637"/>
      <c r="DF31" s="637"/>
      <c r="DG31" s="637"/>
      <c r="DH31" s="637"/>
      <c r="DI31" s="637"/>
      <c r="DJ31" s="637"/>
      <c r="DK31" s="638"/>
      <c r="DL31" s="624">
        <v>119119</v>
      </c>
      <c r="DM31" s="637"/>
      <c r="DN31" s="637"/>
      <c r="DO31" s="637"/>
      <c r="DP31" s="637"/>
      <c r="DQ31" s="637"/>
      <c r="DR31" s="637"/>
      <c r="DS31" s="637"/>
      <c r="DT31" s="637"/>
      <c r="DU31" s="637"/>
      <c r="DV31" s="638"/>
      <c r="DW31" s="641">
        <v>2</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249424</v>
      </c>
      <c r="S32" s="619"/>
      <c r="T32" s="619"/>
      <c r="U32" s="619"/>
      <c r="V32" s="619"/>
      <c r="W32" s="619"/>
      <c r="X32" s="619"/>
      <c r="Y32" s="620"/>
      <c r="Z32" s="671">
        <v>2</v>
      </c>
      <c r="AA32" s="671"/>
      <c r="AB32" s="671"/>
      <c r="AC32" s="671"/>
      <c r="AD32" s="672">
        <v>342</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97.9</v>
      </c>
      <c r="BH32" s="603"/>
      <c r="BI32" s="603"/>
      <c r="BJ32" s="603"/>
      <c r="BK32" s="603"/>
      <c r="BL32" s="603"/>
      <c r="BM32" s="666">
        <v>88.4</v>
      </c>
      <c r="BN32" s="603"/>
      <c r="BO32" s="603"/>
      <c r="BP32" s="603"/>
      <c r="BQ32" s="660"/>
      <c r="BR32" s="681">
        <v>96.3</v>
      </c>
      <c r="BS32" s="603"/>
      <c r="BT32" s="603"/>
      <c r="BU32" s="603"/>
      <c r="BV32" s="603"/>
      <c r="BW32" s="603"/>
      <c r="BX32" s="666">
        <v>86.8</v>
      </c>
      <c r="BY32" s="603"/>
      <c r="BZ32" s="603"/>
      <c r="CA32" s="603"/>
      <c r="CB32" s="660"/>
      <c r="CD32" s="692"/>
      <c r="CE32" s="693"/>
      <c r="CF32" s="655" t="s">
        <v>297</v>
      </c>
      <c r="CG32" s="652"/>
      <c r="CH32" s="652"/>
      <c r="CI32" s="652"/>
      <c r="CJ32" s="652"/>
      <c r="CK32" s="652"/>
      <c r="CL32" s="652"/>
      <c r="CM32" s="652"/>
      <c r="CN32" s="652"/>
      <c r="CO32" s="652"/>
      <c r="CP32" s="652"/>
      <c r="CQ32" s="653"/>
      <c r="CR32" s="618">
        <v>814</v>
      </c>
      <c r="CS32" s="619"/>
      <c r="CT32" s="619"/>
      <c r="CU32" s="619"/>
      <c r="CV32" s="619"/>
      <c r="CW32" s="619"/>
      <c r="CX32" s="619"/>
      <c r="CY32" s="620"/>
      <c r="CZ32" s="621">
        <v>0</v>
      </c>
      <c r="DA32" s="639"/>
      <c r="DB32" s="639"/>
      <c r="DC32" s="640"/>
      <c r="DD32" s="624">
        <v>814</v>
      </c>
      <c r="DE32" s="619"/>
      <c r="DF32" s="619"/>
      <c r="DG32" s="619"/>
      <c r="DH32" s="619"/>
      <c r="DI32" s="619"/>
      <c r="DJ32" s="619"/>
      <c r="DK32" s="620"/>
      <c r="DL32" s="624">
        <v>814</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1928760</v>
      </c>
      <c r="S33" s="619"/>
      <c r="T33" s="619"/>
      <c r="U33" s="619"/>
      <c r="V33" s="619"/>
      <c r="W33" s="619"/>
      <c r="X33" s="619"/>
      <c r="Y33" s="620"/>
      <c r="Z33" s="671">
        <v>15.3</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4700606</v>
      </c>
      <c r="CS33" s="637"/>
      <c r="CT33" s="637"/>
      <c r="CU33" s="637"/>
      <c r="CV33" s="637"/>
      <c r="CW33" s="637"/>
      <c r="CX33" s="637"/>
      <c r="CY33" s="638"/>
      <c r="CZ33" s="621">
        <v>38.299999999999997</v>
      </c>
      <c r="DA33" s="639"/>
      <c r="DB33" s="639"/>
      <c r="DC33" s="640"/>
      <c r="DD33" s="624">
        <v>3684953</v>
      </c>
      <c r="DE33" s="637"/>
      <c r="DF33" s="637"/>
      <c r="DG33" s="637"/>
      <c r="DH33" s="637"/>
      <c r="DI33" s="637"/>
      <c r="DJ33" s="637"/>
      <c r="DK33" s="638"/>
      <c r="DL33" s="624">
        <v>2333767</v>
      </c>
      <c r="DM33" s="637"/>
      <c r="DN33" s="637"/>
      <c r="DO33" s="637"/>
      <c r="DP33" s="637"/>
      <c r="DQ33" s="637"/>
      <c r="DR33" s="637"/>
      <c r="DS33" s="637"/>
      <c r="DT33" s="637"/>
      <c r="DU33" s="637"/>
      <c r="DV33" s="638"/>
      <c r="DW33" s="641">
        <v>40.1</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1044065</v>
      </c>
      <c r="CS34" s="619"/>
      <c r="CT34" s="619"/>
      <c r="CU34" s="619"/>
      <c r="CV34" s="619"/>
      <c r="CW34" s="619"/>
      <c r="CX34" s="619"/>
      <c r="CY34" s="620"/>
      <c r="CZ34" s="621">
        <v>8.5</v>
      </c>
      <c r="DA34" s="639"/>
      <c r="DB34" s="639"/>
      <c r="DC34" s="640"/>
      <c r="DD34" s="624">
        <v>755540</v>
      </c>
      <c r="DE34" s="619"/>
      <c r="DF34" s="619"/>
      <c r="DG34" s="619"/>
      <c r="DH34" s="619"/>
      <c r="DI34" s="619"/>
      <c r="DJ34" s="619"/>
      <c r="DK34" s="620"/>
      <c r="DL34" s="624">
        <v>586187</v>
      </c>
      <c r="DM34" s="619"/>
      <c r="DN34" s="619"/>
      <c r="DO34" s="619"/>
      <c r="DP34" s="619"/>
      <c r="DQ34" s="619"/>
      <c r="DR34" s="619"/>
      <c r="DS34" s="619"/>
      <c r="DT34" s="619"/>
      <c r="DU34" s="619"/>
      <c r="DV34" s="620"/>
      <c r="DW34" s="641">
        <v>10.1</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303060</v>
      </c>
      <c r="S35" s="619"/>
      <c r="T35" s="619"/>
      <c r="U35" s="619"/>
      <c r="V35" s="619"/>
      <c r="W35" s="619"/>
      <c r="X35" s="619"/>
      <c r="Y35" s="620"/>
      <c r="Z35" s="671">
        <v>2.4</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1204097</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75535</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97988</v>
      </c>
      <c r="CS35" s="637"/>
      <c r="CT35" s="637"/>
      <c r="CU35" s="637"/>
      <c r="CV35" s="637"/>
      <c r="CW35" s="637"/>
      <c r="CX35" s="637"/>
      <c r="CY35" s="638"/>
      <c r="CZ35" s="621">
        <v>0.8</v>
      </c>
      <c r="DA35" s="639"/>
      <c r="DB35" s="639"/>
      <c r="DC35" s="640"/>
      <c r="DD35" s="624">
        <v>82632</v>
      </c>
      <c r="DE35" s="637"/>
      <c r="DF35" s="637"/>
      <c r="DG35" s="637"/>
      <c r="DH35" s="637"/>
      <c r="DI35" s="637"/>
      <c r="DJ35" s="637"/>
      <c r="DK35" s="638"/>
      <c r="DL35" s="624">
        <v>80935</v>
      </c>
      <c r="DM35" s="637"/>
      <c r="DN35" s="637"/>
      <c r="DO35" s="637"/>
      <c r="DP35" s="637"/>
      <c r="DQ35" s="637"/>
      <c r="DR35" s="637"/>
      <c r="DS35" s="637"/>
      <c r="DT35" s="637"/>
      <c r="DU35" s="637"/>
      <c r="DV35" s="638"/>
      <c r="DW35" s="641">
        <v>1.4</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12580904</v>
      </c>
      <c r="S36" s="659"/>
      <c r="T36" s="659"/>
      <c r="U36" s="659"/>
      <c r="V36" s="659"/>
      <c r="W36" s="659"/>
      <c r="X36" s="659"/>
      <c r="Y36" s="662"/>
      <c r="Z36" s="663">
        <v>100</v>
      </c>
      <c r="AA36" s="663"/>
      <c r="AB36" s="663"/>
      <c r="AC36" s="663"/>
      <c r="AD36" s="664">
        <v>5523391</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201077</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-208419</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1621812</v>
      </c>
      <c r="CS36" s="619"/>
      <c r="CT36" s="619"/>
      <c r="CU36" s="619"/>
      <c r="CV36" s="619"/>
      <c r="CW36" s="619"/>
      <c r="CX36" s="619"/>
      <c r="CY36" s="620"/>
      <c r="CZ36" s="621">
        <v>13.2</v>
      </c>
      <c r="DA36" s="639"/>
      <c r="DB36" s="639"/>
      <c r="DC36" s="640"/>
      <c r="DD36" s="624">
        <v>1179335</v>
      </c>
      <c r="DE36" s="619"/>
      <c r="DF36" s="619"/>
      <c r="DG36" s="619"/>
      <c r="DH36" s="619"/>
      <c r="DI36" s="619"/>
      <c r="DJ36" s="619"/>
      <c r="DK36" s="620"/>
      <c r="DL36" s="624">
        <v>933112</v>
      </c>
      <c r="DM36" s="619"/>
      <c r="DN36" s="619"/>
      <c r="DO36" s="619"/>
      <c r="DP36" s="619"/>
      <c r="DQ36" s="619"/>
      <c r="DR36" s="619"/>
      <c r="DS36" s="619"/>
      <c r="DT36" s="619"/>
      <c r="DU36" s="619"/>
      <c r="DV36" s="620"/>
      <c r="DW36" s="641">
        <v>16</v>
      </c>
      <c r="DX36" s="642"/>
      <c r="DY36" s="642"/>
      <c r="DZ36" s="642"/>
      <c r="EA36" s="642"/>
      <c r="EB36" s="642"/>
      <c r="EC36" s="643"/>
    </row>
    <row r="37" spans="2:133" ht="11.25" customHeight="1">
      <c r="AQ37" s="644" t="s">
        <v>312</v>
      </c>
      <c r="AR37" s="645"/>
      <c r="AS37" s="645"/>
      <c r="AT37" s="645"/>
      <c r="AU37" s="645"/>
      <c r="AV37" s="645"/>
      <c r="AW37" s="645"/>
      <c r="AX37" s="645"/>
      <c r="AY37" s="646"/>
      <c r="AZ37" s="618">
        <v>21735</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3175</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683467</v>
      </c>
      <c r="CS37" s="637"/>
      <c r="CT37" s="637"/>
      <c r="CU37" s="637"/>
      <c r="CV37" s="637"/>
      <c r="CW37" s="637"/>
      <c r="CX37" s="637"/>
      <c r="CY37" s="638"/>
      <c r="CZ37" s="621">
        <v>5.6</v>
      </c>
      <c r="DA37" s="639"/>
      <c r="DB37" s="639"/>
      <c r="DC37" s="640"/>
      <c r="DD37" s="624">
        <v>676322</v>
      </c>
      <c r="DE37" s="637"/>
      <c r="DF37" s="637"/>
      <c r="DG37" s="637"/>
      <c r="DH37" s="637"/>
      <c r="DI37" s="637"/>
      <c r="DJ37" s="637"/>
      <c r="DK37" s="638"/>
      <c r="DL37" s="624">
        <v>676164</v>
      </c>
      <c r="DM37" s="637"/>
      <c r="DN37" s="637"/>
      <c r="DO37" s="637"/>
      <c r="DP37" s="637"/>
      <c r="DQ37" s="637"/>
      <c r="DR37" s="637"/>
      <c r="DS37" s="637"/>
      <c r="DT37" s="637"/>
      <c r="DU37" s="637"/>
      <c r="DV37" s="638"/>
      <c r="DW37" s="641">
        <v>11.6</v>
      </c>
      <c r="DX37" s="642"/>
      <c r="DY37" s="642"/>
      <c r="DZ37" s="642"/>
      <c r="EA37" s="642"/>
      <c r="EB37" s="642"/>
      <c r="EC37" s="643"/>
    </row>
    <row r="38" spans="2:133" ht="11.25" customHeight="1">
      <c r="AQ38" s="644" t="s">
        <v>315</v>
      </c>
      <c r="AR38" s="645"/>
      <c r="AS38" s="645"/>
      <c r="AT38" s="645"/>
      <c r="AU38" s="645"/>
      <c r="AV38" s="645"/>
      <c r="AW38" s="645"/>
      <c r="AX38" s="645"/>
      <c r="AY38" s="646"/>
      <c r="AZ38" s="618">
        <v>20296</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5306</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982724</v>
      </c>
      <c r="CS38" s="619"/>
      <c r="CT38" s="619"/>
      <c r="CU38" s="619"/>
      <c r="CV38" s="619"/>
      <c r="CW38" s="619"/>
      <c r="CX38" s="619"/>
      <c r="CY38" s="620"/>
      <c r="CZ38" s="621">
        <v>8</v>
      </c>
      <c r="DA38" s="639"/>
      <c r="DB38" s="639"/>
      <c r="DC38" s="640"/>
      <c r="DD38" s="624">
        <v>808680</v>
      </c>
      <c r="DE38" s="619"/>
      <c r="DF38" s="619"/>
      <c r="DG38" s="619"/>
      <c r="DH38" s="619"/>
      <c r="DI38" s="619"/>
      <c r="DJ38" s="619"/>
      <c r="DK38" s="620"/>
      <c r="DL38" s="624">
        <v>707798</v>
      </c>
      <c r="DM38" s="619"/>
      <c r="DN38" s="619"/>
      <c r="DO38" s="619"/>
      <c r="DP38" s="619"/>
      <c r="DQ38" s="619"/>
      <c r="DR38" s="619"/>
      <c r="DS38" s="619"/>
      <c r="DT38" s="619"/>
      <c r="DU38" s="619"/>
      <c r="DV38" s="620"/>
      <c r="DW38" s="641">
        <v>12.1</v>
      </c>
      <c r="DX38" s="642"/>
      <c r="DY38" s="642"/>
      <c r="DZ38" s="642"/>
      <c r="EA38" s="642"/>
      <c r="EB38" s="642"/>
      <c r="EC38" s="643"/>
    </row>
    <row r="39" spans="2:133" ht="11.25" customHeight="1">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89</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851039</v>
      </c>
      <c r="CS39" s="637"/>
      <c r="CT39" s="637"/>
      <c r="CU39" s="637"/>
      <c r="CV39" s="637"/>
      <c r="CW39" s="637"/>
      <c r="CX39" s="637"/>
      <c r="CY39" s="638"/>
      <c r="CZ39" s="621">
        <v>6.9</v>
      </c>
      <c r="DA39" s="639"/>
      <c r="DB39" s="639"/>
      <c r="DC39" s="640"/>
      <c r="DD39" s="624">
        <v>833031</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296257</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149</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102978</v>
      </c>
      <c r="CS40" s="619"/>
      <c r="CT40" s="619"/>
      <c r="CU40" s="619"/>
      <c r="CV40" s="619"/>
      <c r="CW40" s="619"/>
      <c r="CX40" s="619"/>
      <c r="CY40" s="620"/>
      <c r="CZ40" s="621">
        <v>0.8</v>
      </c>
      <c r="DA40" s="639"/>
      <c r="DB40" s="639"/>
      <c r="DC40" s="640"/>
      <c r="DD40" s="624">
        <v>25735</v>
      </c>
      <c r="DE40" s="619"/>
      <c r="DF40" s="619"/>
      <c r="DG40" s="619"/>
      <c r="DH40" s="619"/>
      <c r="DI40" s="619"/>
      <c r="DJ40" s="619"/>
      <c r="DK40" s="620"/>
      <c r="DL40" s="624">
        <v>25735</v>
      </c>
      <c r="DM40" s="619"/>
      <c r="DN40" s="619"/>
      <c r="DO40" s="619"/>
      <c r="DP40" s="619"/>
      <c r="DQ40" s="619"/>
      <c r="DR40" s="619"/>
      <c r="DS40" s="619"/>
      <c r="DT40" s="619"/>
      <c r="DU40" s="619"/>
      <c r="DV40" s="620"/>
      <c r="DW40" s="641">
        <v>0.4</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664732</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318</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2851564</v>
      </c>
      <c r="CS42" s="619"/>
      <c r="CT42" s="619"/>
      <c r="CU42" s="619"/>
      <c r="CV42" s="619"/>
      <c r="CW42" s="619"/>
      <c r="CX42" s="619"/>
      <c r="CY42" s="620"/>
      <c r="CZ42" s="621">
        <v>23.2</v>
      </c>
      <c r="DA42" s="622"/>
      <c r="DB42" s="622"/>
      <c r="DC42" s="623"/>
      <c r="DD42" s="624">
        <v>250148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58248</v>
      </c>
      <c r="CS43" s="637"/>
      <c r="CT43" s="637"/>
      <c r="CU43" s="637"/>
      <c r="CV43" s="637"/>
      <c r="CW43" s="637"/>
      <c r="CX43" s="637"/>
      <c r="CY43" s="638"/>
      <c r="CZ43" s="621">
        <v>0.5</v>
      </c>
      <c r="DA43" s="639"/>
      <c r="DB43" s="639"/>
      <c r="DC43" s="640"/>
      <c r="DD43" s="624">
        <v>58248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2110660</v>
      </c>
      <c r="CS44" s="619"/>
      <c r="CT44" s="619"/>
      <c r="CU44" s="619"/>
      <c r="CV44" s="619"/>
      <c r="CW44" s="619"/>
      <c r="CX44" s="619"/>
      <c r="CY44" s="620"/>
      <c r="CZ44" s="621">
        <v>17.2</v>
      </c>
      <c r="DA44" s="622"/>
      <c r="DB44" s="622"/>
      <c r="DC44" s="623"/>
      <c r="DD44" s="624">
        <v>218028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1203207</v>
      </c>
      <c r="CS45" s="637"/>
      <c r="CT45" s="637"/>
      <c r="CU45" s="637"/>
      <c r="CV45" s="637"/>
      <c r="CW45" s="637"/>
      <c r="CX45" s="637"/>
      <c r="CY45" s="638"/>
      <c r="CZ45" s="621">
        <v>9.8000000000000007</v>
      </c>
      <c r="DA45" s="639"/>
      <c r="DB45" s="639"/>
      <c r="DC45" s="640"/>
      <c r="DD45" s="624">
        <v>28143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807904</v>
      </c>
      <c r="CS46" s="619"/>
      <c r="CT46" s="619"/>
      <c r="CU46" s="619"/>
      <c r="CV46" s="619"/>
      <c r="CW46" s="619"/>
      <c r="CX46" s="619"/>
      <c r="CY46" s="620"/>
      <c r="CZ46" s="621">
        <v>6.6</v>
      </c>
      <c r="DA46" s="622"/>
      <c r="DB46" s="622"/>
      <c r="DC46" s="623"/>
      <c r="DD46" s="624">
        <v>166284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740904</v>
      </c>
      <c r="CS47" s="637"/>
      <c r="CT47" s="637"/>
      <c r="CU47" s="637"/>
      <c r="CV47" s="637"/>
      <c r="CW47" s="637"/>
      <c r="CX47" s="637"/>
      <c r="CY47" s="638"/>
      <c r="CZ47" s="621">
        <v>6</v>
      </c>
      <c r="DA47" s="639"/>
      <c r="DB47" s="639"/>
      <c r="DC47" s="640"/>
      <c r="DD47" s="624">
        <v>32120</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12288292</v>
      </c>
      <c r="CS49" s="603"/>
      <c r="CT49" s="603"/>
      <c r="CU49" s="603"/>
      <c r="CV49" s="603"/>
      <c r="CW49" s="603"/>
      <c r="CX49" s="603"/>
      <c r="CY49" s="604"/>
      <c r="CZ49" s="605">
        <v>100</v>
      </c>
      <c r="DA49" s="606"/>
      <c r="DB49" s="606"/>
      <c r="DC49" s="607"/>
      <c r="DD49" s="608">
        <v>6980989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view="pageBreakPre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4" t="s">
        <v>340</v>
      </c>
      <c r="DK2" s="1115"/>
      <c r="DL2" s="1115"/>
      <c r="DM2" s="1115"/>
      <c r="DN2" s="1115"/>
      <c r="DO2" s="1116"/>
      <c r="DP2" s="200"/>
      <c r="DQ2" s="1114" t="s">
        <v>341</v>
      </c>
      <c r="DR2" s="1115"/>
      <c r="DS2" s="1115"/>
      <c r="DT2" s="1115"/>
      <c r="DU2" s="1115"/>
      <c r="DV2" s="1115"/>
      <c r="DW2" s="1115"/>
      <c r="DX2" s="1115"/>
      <c r="DY2" s="1115"/>
      <c r="DZ2" s="111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17"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32" t="s">
        <v>358</v>
      </c>
      <c r="DH5" s="1133"/>
      <c r="DI5" s="1133"/>
      <c r="DJ5" s="1133"/>
      <c r="DK5" s="1134"/>
      <c r="DL5" s="1132" t="s">
        <v>359</v>
      </c>
      <c r="DM5" s="1133"/>
      <c r="DN5" s="1133"/>
      <c r="DO5" s="1133"/>
      <c r="DP5" s="1134"/>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18"/>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35"/>
      <c r="DH6" s="1136"/>
      <c r="DI6" s="1136"/>
      <c r="DJ6" s="1136"/>
      <c r="DK6" s="1137"/>
      <c r="DL6" s="1135"/>
      <c r="DM6" s="1136"/>
      <c r="DN6" s="1136"/>
      <c r="DO6" s="1136"/>
      <c r="DP6" s="1137"/>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8">
        <v>12600</v>
      </c>
      <c r="R7" s="1139"/>
      <c r="S7" s="1139"/>
      <c r="T7" s="1139"/>
      <c r="U7" s="1139"/>
      <c r="V7" s="1139">
        <v>12308</v>
      </c>
      <c r="W7" s="1139"/>
      <c r="X7" s="1139"/>
      <c r="Y7" s="1139"/>
      <c r="Z7" s="1139"/>
      <c r="AA7" s="1139">
        <v>293</v>
      </c>
      <c r="AB7" s="1139"/>
      <c r="AC7" s="1139"/>
      <c r="AD7" s="1139"/>
      <c r="AE7" s="1140"/>
      <c r="AF7" s="1141">
        <v>284</v>
      </c>
      <c r="AG7" s="1142"/>
      <c r="AH7" s="1142"/>
      <c r="AI7" s="1142"/>
      <c r="AJ7" s="1143"/>
      <c r="AK7" s="1125">
        <v>441</v>
      </c>
      <c r="AL7" s="1126"/>
      <c r="AM7" s="1126"/>
      <c r="AN7" s="1126"/>
      <c r="AO7" s="1126"/>
      <c r="AP7" s="1126">
        <v>10792</v>
      </c>
      <c r="AQ7" s="1126"/>
      <c r="AR7" s="1126"/>
      <c r="AS7" s="1126"/>
      <c r="AT7" s="1126"/>
      <c r="AU7" s="1127"/>
      <c r="AV7" s="1127"/>
      <c r="AW7" s="1127"/>
      <c r="AX7" s="1127"/>
      <c r="AY7" s="1128"/>
      <c r="AZ7" s="203"/>
      <c r="BA7" s="203"/>
      <c r="BB7" s="203"/>
      <c r="BC7" s="203"/>
      <c r="BD7" s="203"/>
      <c r="BE7" s="204"/>
      <c r="BF7" s="204"/>
      <c r="BG7" s="204"/>
      <c r="BH7" s="204"/>
      <c r="BI7" s="204"/>
      <c r="BJ7" s="204"/>
      <c r="BK7" s="204"/>
      <c r="BL7" s="204"/>
      <c r="BM7" s="204"/>
      <c r="BN7" s="204"/>
      <c r="BO7" s="204"/>
      <c r="BP7" s="204"/>
      <c r="BQ7" s="210">
        <v>1</v>
      </c>
      <c r="BR7" s="211"/>
      <c r="BS7" s="1129" t="s">
        <v>541</v>
      </c>
      <c r="BT7" s="1130"/>
      <c r="BU7" s="1130"/>
      <c r="BV7" s="1130"/>
      <c r="BW7" s="1130"/>
      <c r="BX7" s="1130"/>
      <c r="BY7" s="1130"/>
      <c r="BZ7" s="1130"/>
      <c r="CA7" s="1130"/>
      <c r="CB7" s="1130"/>
      <c r="CC7" s="1130"/>
      <c r="CD7" s="1130"/>
      <c r="CE7" s="1130"/>
      <c r="CF7" s="1130"/>
      <c r="CG7" s="1131"/>
      <c r="CH7" s="1122">
        <v>-2</v>
      </c>
      <c r="CI7" s="1123"/>
      <c r="CJ7" s="1123"/>
      <c r="CK7" s="1123"/>
      <c r="CL7" s="1124"/>
      <c r="CM7" s="1122">
        <v>254</v>
      </c>
      <c r="CN7" s="1123"/>
      <c r="CO7" s="1123"/>
      <c r="CP7" s="1123"/>
      <c r="CQ7" s="1124"/>
      <c r="CR7" s="1122">
        <v>33</v>
      </c>
      <c r="CS7" s="1123"/>
      <c r="CT7" s="1123"/>
      <c r="CU7" s="1123"/>
      <c r="CV7" s="1124"/>
      <c r="CW7" s="1122" t="s">
        <v>533</v>
      </c>
      <c r="CX7" s="1123"/>
      <c r="CY7" s="1123"/>
      <c r="CZ7" s="1123"/>
      <c r="DA7" s="1124"/>
      <c r="DB7" s="1122" t="s">
        <v>533</v>
      </c>
      <c r="DC7" s="1123"/>
      <c r="DD7" s="1123"/>
      <c r="DE7" s="1123"/>
      <c r="DF7" s="1124"/>
      <c r="DG7" s="1122" t="s">
        <v>533</v>
      </c>
      <c r="DH7" s="1123"/>
      <c r="DI7" s="1123"/>
      <c r="DJ7" s="1123"/>
      <c r="DK7" s="1124"/>
      <c r="DL7" s="1122">
        <v>18</v>
      </c>
      <c r="DM7" s="1123"/>
      <c r="DN7" s="1123"/>
      <c r="DO7" s="1123"/>
      <c r="DP7" s="1124"/>
      <c r="DQ7" s="1122">
        <v>2</v>
      </c>
      <c r="DR7" s="1123"/>
      <c r="DS7" s="1123"/>
      <c r="DT7" s="1123"/>
      <c r="DU7" s="1124"/>
      <c r="DV7" s="1119"/>
      <c r="DW7" s="1120"/>
      <c r="DX7" s="1120"/>
      <c r="DY7" s="1120"/>
      <c r="DZ7" s="1121"/>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542</v>
      </c>
      <c r="BT8" s="1041"/>
      <c r="BU8" s="1041"/>
      <c r="BV8" s="1041"/>
      <c r="BW8" s="1041"/>
      <c r="BX8" s="1041"/>
      <c r="BY8" s="1041"/>
      <c r="BZ8" s="1041"/>
      <c r="CA8" s="1041"/>
      <c r="CB8" s="1041"/>
      <c r="CC8" s="1041"/>
      <c r="CD8" s="1041"/>
      <c r="CE8" s="1041"/>
      <c r="CF8" s="1041"/>
      <c r="CG8" s="1042"/>
      <c r="CH8" s="1015">
        <v>-13</v>
      </c>
      <c r="CI8" s="1016"/>
      <c r="CJ8" s="1016"/>
      <c r="CK8" s="1016"/>
      <c r="CL8" s="1017"/>
      <c r="CM8" s="1015">
        <v>132</v>
      </c>
      <c r="CN8" s="1016"/>
      <c r="CO8" s="1016"/>
      <c r="CP8" s="1016"/>
      <c r="CQ8" s="1017"/>
      <c r="CR8" s="1015">
        <v>21</v>
      </c>
      <c r="CS8" s="1016"/>
      <c r="CT8" s="1016"/>
      <c r="CU8" s="1016"/>
      <c r="CV8" s="1017"/>
      <c r="CW8" s="1015">
        <v>2</v>
      </c>
      <c r="CX8" s="1016"/>
      <c r="CY8" s="1016"/>
      <c r="CZ8" s="1016"/>
      <c r="DA8" s="1017"/>
      <c r="DB8" s="1015" t="s">
        <v>533</v>
      </c>
      <c r="DC8" s="1016"/>
      <c r="DD8" s="1016"/>
      <c r="DE8" s="1016"/>
      <c r="DF8" s="1017"/>
      <c r="DG8" s="1015" t="s">
        <v>533</v>
      </c>
      <c r="DH8" s="1016"/>
      <c r="DI8" s="1016"/>
      <c r="DJ8" s="1016"/>
      <c r="DK8" s="1017"/>
      <c r="DL8" s="1015" t="s">
        <v>533</v>
      </c>
      <c r="DM8" s="1016"/>
      <c r="DN8" s="1016"/>
      <c r="DO8" s="1016"/>
      <c r="DP8" s="1017"/>
      <c r="DQ8" s="1015" t="s">
        <v>533</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4">
        <v>12581</v>
      </c>
      <c r="R23" s="1095"/>
      <c r="S23" s="1095"/>
      <c r="T23" s="1095"/>
      <c r="U23" s="1095"/>
      <c r="V23" s="1095">
        <v>12288</v>
      </c>
      <c r="W23" s="1095"/>
      <c r="X23" s="1095"/>
      <c r="Y23" s="1095"/>
      <c r="Z23" s="1095"/>
      <c r="AA23" s="1095">
        <v>293</v>
      </c>
      <c r="AB23" s="1095"/>
      <c r="AC23" s="1095"/>
      <c r="AD23" s="1095"/>
      <c r="AE23" s="1096"/>
      <c r="AF23" s="1097">
        <v>284</v>
      </c>
      <c r="AG23" s="1095"/>
      <c r="AH23" s="1095"/>
      <c r="AI23" s="1095"/>
      <c r="AJ23" s="1098"/>
      <c r="AK23" s="1099"/>
      <c r="AL23" s="1100"/>
      <c r="AM23" s="1100"/>
      <c r="AN23" s="1100"/>
      <c r="AO23" s="1100"/>
      <c r="AP23" s="1095">
        <v>10792</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375</v>
      </c>
      <c r="C28" s="1077"/>
      <c r="D28" s="1077"/>
      <c r="E28" s="1077"/>
      <c r="F28" s="1077"/>
      <c r="G28" s="1077"/>
      <c r="H28" s="1077"/>
      <c r="I28" s="1077"/>
      <c r="J28" s="1077"/>
      <c r="K28" s="1077"/>
      <c r="L28" s="1077"/>
      <c r="M28" s="1077"/>
      <c r="N28" s="1077"/>
      <c r="O28" s="1077"/>
      <c r="P28" s="1078"/>
      <c r="Q28" s="1079">
        <v>3136</v>
      </c>
      <c r="R28" s="1080"/>
      <c r="S28" s="1080"/>
      <c r="T28" s="1080"/>
      <c r="U28" s="1080"/>
      <c r="V28" s="1080">
        <v>3061</v>
      </c>
      <c r="W28" s="1080"/>
      <c r="X28" s="1080"/>
      <c r="Y28" s="1080"/>
      <c r="Z28" s="1080"/>
      <c r="AA28" s="1080">
        <v>76</v>
      </c>
      <c r="AB28" s="1080"/>
      <c r="AC28" s="1080"/>
      <c r="AD28" s="1080"/>
      <c r="AE28" s="1081"/>
      <c r="AF28" s="1082">
        <v>76</v>
      </c>
      <c r="AG28" s="1080"/>
      <c r="AH28" s="1080"/>
      <c r="AI28" s="1080"/>
      <c r="AJ28" s="1083"/>
      <c r="AK28" s="1084">
        <v>296</v>
      </c>
      <c r="AL28" s="1072"/>
      <c r="AM28" s="1072"/>
      <c r="AN28" s="1072"/>
      <c r="AO28" s="1072"/>
      <c r="AP28" s="1072" t="s">
        <v>534</v>
      </c>
      <c r="AQ28" s="1072"/>
      <c r="AR28" s="1072"/>
      <c r="AS28" s="1072"/>
      <c r="AT28" s="1072"/>
      <c r="AU28" s="1072" t="s">
        <v>533</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376</v>
      </c>
      <c r="C29" s="1064"/>
      <c r="D29" s="1064"/>
      <c r="E29" s="1064"/>
      <c r="F29" s="1064"/>
      <c r="G29" s="1064"/>
      <c r="H29" s="1064"/>
      <c r="I29" s="1064"/>
      <c r="J29" s="1064"/>
      <c r="K29" s="1064"/>
      <c r="L29" s="1064"/>
      <c r="M29" s="1064"/>
      <c r="N29" s="1064"/>
      <c r="O29" s="1064"/>
      <c r="P29" s="1065"/>
      <c r="Q29" s="1069">
        <v>2118</v>
      </c>
      <c r="R29" s="1070"/>
      <c r="S29" s="1070"/>
      <c r="T29" s="1070"/>
      <c r="U29" s="1070"/>
      <c r="V29" s="1070">
        <v>2117</v>
      </c>
      <c r="W29" s="1070"/>
      <c r="X29" s="1070"/>
      <c r="Y29" s="1070"/>
      <c r="Z29" s="1070"/>
      <c r="AA29" s="1070">
        <v>1</v>
      </c>
      <c r="AB29" s="1070"/>
      <c r="AC29" s="1070"/>
      <c r="AD29" s="1070"/>
      <c r="AE29" s="1071"/>
      <c r="AF29" s="1045">
        <v>1</v>
      </c>
      <c r="AG29" s="1046"/>
      <c r="AH29" s="1046"/>
      <c r="AI29" s="1046"/>
      <c r="AJ29" s="1047"/>
      <c r="AK29" s="1006">
        <v>357</v>
      </c>
      <c r="AL29" s="997"/>
      <c r="AM29" s="997"/>
      <c r="AN29" s="997"/>
      <c r="AO29" s="997"/>
      <c r="AP29" s="997" t="s">
        <v>533</v>
      </c>
      <c r="AQ29" s="997"/>
      <c r="AR29" s="997"/>
      <c r="AS29" s="997"/>
      <c r="AT29" s="997"/>
      <c r="AU29" s="997" t="s">
        <v>533</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377</v>
      </c>
      <c r="C30" s="1064"/>
      <c r="D30" s="1064"/>
      <c r="E30" s="1064"/>
      <c r="F30" s="1064"/>
      <c r="G30" s="1064"/>
      <c r="H30" s="1064"/>
      <c r="I30" s="1064"/>
      <c r="J30" s="1064"/>
      <c r="K30" s="1064"/>
      <c r="L30" s="1064"/>
      <c r="M30" s="1064"/>
      <c r="N30" s="1064"/>
      <c r="O30" s="1064"/>
      <c r="P30" s="1065"/>
      <c r="Q30" s="1069">
        <v>213</v>
      </c>
      <c r="R30" s="1070"/>
      <c r="S30" s="1070"/>
      <c r="T30" s="1070"/>
      <c r="U30" s="1070"/>
      <c r="V30" s="1070">
        <v>212</v>
      </c>
      <c r="W30" s="1070"/>
      <c r="X30" s="1070"/>
      <c r="Y30" s="1070"/>
      <c r="Z30" s="1070"/>
      <c r="AA30" s="1070">
        <v>1</v>
      </c>
      <c r="AB30" s="1070"/>
      <c r="AC30" s="1070"/>
      <c r="AD30" s="1070"/>
      <c r="AE30" s="1071"/>
      <c r="AF30" s="1045">
        <v>1</v>
      </c>
      <c r="AG30" s="1046"/>
      <c r="AH30" s="1046"/>
      <c r="AI30" s="1046"/>
      <c r="AJ30" s="1047"/>
      <c r="AK30" s="1006">
        <v>100</v>
      </c>
      <c r="AL30" s="997"/>
      <c r="AM30" s="997"/>
      <c r="AN30" s="997"/>
      <c r="AO30" s="997"/>
      <c r="AP30" s="997" t="s">
        <v>533</v>
      </c>
      <c r="AQ30" s="997"/>
      <c r="AR30" s="997"/>
      <c r="AS30" s="997"/>
      <c r="AT30" s="997"/>
      <c r="AU30" s="997" t="s">
        <v>533</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378</v>
      </c>
      <c r="C31" s="1064"/>
      <c r="D31" s="1064"/>
      <c r="E31" s="1064"/>
      <c r="F31" s="1064"/>
      <c r="G31" s="1064"/>
      <c r="H31" s="1064"/>
      <c r="I31" s="1064"/>
      <c r="J31" s="1064"/>
      <c r="K31" s="1064"/>
      <c r="L31" s="1064"/>
      <c r="M31" s="1064"/>
      <c r="N31" s="1064"/>
      <c r="O31" s="1064"/>
      <c r="P31" s="1065"/>
      <c r="Q31" s="1069">
        <v>3</v>
      </c>
      <c r="R31" s="1070"/>
      <c r="S31" s="1070"/>
      <c r="T31" s="1070"/>
      <c r="U31" s="1070"/>
      <c r="V31" s="1070">
        <v>3</v>
      </c>
      <c r="W31" s="1070"/>
      <c r="X31" s="1070"/>
      <c r="Y31" s="1070"/>
      <c r="Z31" s="1070"/>
      <c r="AA31" s="1070">
        <v>0</v>
      </c>
      <c r="AB31" s="1070"/>
      <c r="AC31" s="1070"/>
      <c r="AD31" s="1070"/>
      <c r="AE31" s="1071"/>
      <c r="AF31" s="1045">
        <v>0</v>
      </c>
      <c r="AG31" s="1046"/>
      <c r="AH31" s="1046"/>
      <c r="AI31" s="1046"/>
      <c r="AJ31" s="1047"/>
      <c r="AK31" s="1006">
        <v>0</v>
      </c>
      <c r="AL31" s="997"/>
      <c r="AM31" s="997"/>
      <c r="AN31" s="997"/>
      <c r="AO31" s="997"/>
      <c r="AP31" s="997" t="s">
        <v>533</v>
      </c>
      <c r="AQ31" s="997"/>
      <c r="AR31" s="997"/>
      <c r="AS31" s="997"/>
      <c r="AT31" s="997"/>
      <c r="AU31" s="997" t="s">
        <v>533</v>
      </c>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379</v>
      </c>
      <c r="C32" s="1064"/>
      <c r="D32" s="1064"/>
      <c r="E32" s="1064"/>
      <c r="F32" s="1064"/>
      <c r="G32" s="1064"/>
      <c r="H32" s="1064"/>
      <c r="I32" s="1064"/>
      <c r="J32" s="1064"/>
      <c r="K32" s="1064"/>
      <c r="L32" s="1064"/>
      <c r="M32" s="1064"/>
      <c r="N32" s="1064"/>
      <c r="O32" s="1064"/>
      <c r="P32" s="1065"/>
      <c r="Q32" s="1069">
        <v>353</v>
      </c>
      <c r="R32" s="1070"/>
      <c r="S32" s="1070"/>
      <c r="T32" s="1070"/>
      <c r="U32" s="1070"/>
      <c r="V32" s="1070">
        <v>349</v>
      </c>
      <c r="W32" s="1070"/>
      <c r="X32" s="1070"/>
      <c r="Y32" s="1070"/>
      <c r="Z32" s="1070"/>
      <c r="AA32" s="1070">
        <v>5</v>
      </c>
      <c r="AB32" s="1070"/>
      <c r="AC32" s="1070"/>
      <c r="AD32" s="1070"/>
      <c r="AE32" s="1071"/>
      <c r="AF32" s="1045">
        <v>206</v>
      </c>
      <c r="AG32" s="1046"/>
      <c r="AH32" s="1046"/>
      <c r="AI32" s="1046"/>
      <c r="AJ32" s="1047"/>
      <c r="AK32" s="1006">
        <v>20</v>
      </c>
      <c r="AL32" s="997"/>
      <c r="AM32" s="997"/>
      <c r="AN32" s="997"/>
      <c r="AO32" s="997"/>
      <c r="AP32" s="997">
        <v>1459</v>
      </c>
      <c r="AQ32" s="997"/>
      <c r="AR32" s="997"/>
      <c r="AS32" s="997"/>
      <c r="AT32" s="997"/>
      <c r="AU32" s="997">
        <v>128</v>
      </c>
      <c r="AV32" s="997"/>
      <c r="AW32" s="997"/>
      <c r="AX32" s="997"/>
      <c r="AY32" s="997"/>
      <c r="AZ32" s="1068" t="s">
        <v>533</v>
      </c>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381</v>
      </c>
      <c r="C33" s="1064"/>
      <c r="D33" s="1064"/>
      <c r="E33" s="1064"/>
      <c r="F33" s="1064"/>
      <c r="G33" s="1064"/>
      <c r="H33" s="1064"/>
      <c r="I33" s="1064"/>
      <c r="J33" s="1064"/>
      <c r="K33" s="1064"/>
      <c r="L33" s="1064"/>
      <c r="M33" s="1064"/>
      <c r="N33" s="1064"/>
      <c r="O33" s="1064"/>
      <c r="P33" s="1065"/>
      <c r="Q33" s="1069">
        <v>118</v>
      </c>
      <c r="R33" s="1070"/>
      <c r="S33" s="1070"/>
      <c r="T33" s="1070"/>
      <c r="U33" s="1070"/>
      <c r="V33" s="1070">
        <v>116</v>
      </c>
      <c r="W33" s="1070"/>
      <c r="X33" s="1070"/>
      <c r="Y33" s="1070"/>
      <c r="Z33" s="1070"/>
      <c r="AA33" s="1070">
        <v>2</v>
      </c>
      <c r="AB33" s="1070"/>
      <c r="AC33" s="1070"/>
      <c r="AD33" s="1070"/>
      <c r="AE33" s="1071"/>
      <c r="AF33" s="1045">
        <v>9</v>
      </c>
      <c r="AG33" s="1046"/>
      <c r="AH33" s="1046"/>
      <c r="AI33" s="1046"/>
      <c r="AJ33" s="1047"/>
      <c r="AK33" s="1006">
        <v>22</v>
      </c>
      <c r="AL33" s="997"/>
      <c r="AM33" s="997"/>
      <c r="AN33" s="997"/>
      <c r="AO33" s="997"/>
      <c r="AP33" s="997">
        <v>312</v>
      </c>
      <c r="AQ33" s="997"/>
      <c r="AR33" s="997"/>
      <c r="AS33" s="997"/>
      <c r="AT33" s="997"/>
      <c r="AU33" s="997">
        <v>166</v>
      </c>
      <c r="AV33" s="997"/>
      <c r="AW33" s="997"/>
      <c r="AX33" s="997"/>
      <c r="AY33" s="997"/>
      <c r="AZ33" s="1068" t="s">
        <v>533</v>
      </c>
      <c r="BA33" s="1068"/>
      <c r="BB33" s="1068"/>
      <c r="BC33" s="1068"/>
      <c r="BD33" s="1068"/>
      <c r="BE33" s="1058" t="s">
        <v>382</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383</v>
      </c>
      <c r="C34" s="1064"/>
      <c r="D34" s="1064"/>
      <c r="E34" s="1064"/>
      <c r="F34" s="1064"/>
      <c r="G34" s="1064"/>
      <c r="H34" s="1064"/>
      <c r="I34" s="1064"/>
      <c r="J34" s="1064"/>
      <c r="K34" s="1064"/>
      <c r="L34" s="1064"/>
      <c r="M34" s="1064"/>
      <c r="N34" s="1064"/>
      <c r="O34" s="1064"/>
      <c r="P34" s="1065"/>
      <c r="Q34" s="1069">
        <v>1</v>
      </c>
      <c r="R34" s="1070"/>
      <c r="S34" s="1070"/>
      <c r="T34" s="1070"/>
      <c r="U34" s="1070"/>
      <c r="V34" s="1070">
        <v>0</v>
      </c>
      <c r="W34" s="1070"/>
      <c r="X34" s="1070"/>
      <c r="Y34" s="1070"/>
      <c r="Z34" s="1070"/>
      <c r="AA34" s="1070">
        <v>0</v>
      </c>
      <c r="AB34" s="1070"/>
      <c r="AC34" s="1070"/>
      <c r="AD34" s="1070"/>
      <c r="AE34" s="1071"/>
      <c r="AF34" s="1045">
        <v>0</v>
      </c>
      <c r="AG34" s="1046"/>
      <c r="AH34" s="1046"/>
      <c r="AI34" s="1046"/>
      <c r="AJ34" s="1047"/>
      <c r="AK34" s="1006" t="s">
        <v>534</v>
      </c>
      <c r="AL34" s="997"/>
      <c r="AM34" s="997"/>
      <c r="AN34" s="997"/>
      <c r="AO34" s="997"/>
      <c r="AP34" s="997" t="s">
        <v>534</v>
      </c>
      <c r="AQ34" s="997"/>
      <c r="AR34" s="997"/>
      <c r="AS34" s="997"/>
      <c r="AT34" s="997"/>
      <c r="AU34" s="997" t="s">
        <v>534</v>
      </c>
      <c r="AV34" s="997"/>
      <c r="AW34" s="997"/>
      <c r="AX34" s="997"/>
      <c r="AY34" s="997"/>
      <c r="AZ34" s="997" t="s">
        <v>534</v>
      </c>
      <c r="BA34" s="997"/>
      <c r="BB34" s="997"/>
      <c r="BC34" s="997"/>
      <c r="BD34" s="997"/>
      <c r="BE34" s="1058" t="s">
        <v>382</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363</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293</v>
      </c>
      <c r="AG63" s="985"/>
      <c r="AH63" s="985"/>
      <c r="AI63" s="985"/>
      <c r="AJ63" s="1056"/>
      <c r="AK63" s="1057"/>
      <c r="AL63" s="989"/>
      <c r="AM63" s="989"/>
      <c r="AN63" s="989"/>
      <c r="AO63" s="989"/>
      <c r="AP63" s="985">
        <v>1771</v>
      </c>
      <c r="AQ63" s="985"/>
      <c r="AR63" s="985"/>
      <c r="AS63" s="985"/>
      <c r="AT63" s="985"/>
      <c r="AU63" s="985">
        <v>294</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387</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388</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535</v>
      </c>
      <c r="C68" s="1012"/>
      <c r="D68" s="1012"/>
      <c r="E68" s="1012"/>
      <c r="F68" s="1012"/>
      <c r="G68" s="1012"/>
      <c r="H68" s="1012"/>
      <c r="I68" s="1012"/>
      <c r="J68" s="1012"/>
      <c r="K68" s="1012"/>
      <c r="L68" s="1012"/>
      <c r="M68" s="1012"/>
      <c r="N68" s="1012"/>
      <c r="O68" s="1012"/>
      <c r="P68" s="1013"/>
      <c r="Q68" s="1014">
        <v>706</v>
      </c>
      <c r="R68" s="1008"/>
      <c r="S68" s="1008"/>
      <c r="T68" s="1008"/>
      <c r="U68" s="1008"/>
      <c r="V68" s="1008">
        <v>675</v>
      </c>
      <c r="W68" s="1008"/>
      <c r="X68" s="1008"/>
      <c r="Y68" s="1008"/>
      <c r="Z68" s="1008"/>
      <c r="AA68" s="1008">
        <v>31</v>
      </c>
      <c r="AB68" s="1008"/>
      <c r="AC68" s="1008"/>
      <c r="AD68" s="1008"/>
      <c r="AE68" s="1008"/>
      <c r="AF68" s="1008">
        <v>31</v>
      </c>
      <c r="AG68" s="1008"/>
      <c r="AH68" s="1008"/>
      <c r="AI68" s="1008"/>
      <c r="AJ68" s="1008"/>
      <c r="AK68" s="1008" t="s">
        <v>533</v>
      </c>
      <c r="AL68" s="1008"/>
      <c r="AM68" s="1008"/>
      <c r="AN68" s="1008"/>
      <c r="AO68" s="1008"/>
      <c r="AP68" s="1008">
        <v>3001</v>
      </c>
      <c r="AQ68" s="1008"/>
      <c r="AR68" s="1008"/>
      <c r="AS68" s="1008"/>
      <c r="AT68" s="1008"/>
      <c r="AU68" s="1008">
        <v>1893</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536</v>
      </c>
      <c r="C69" s="1001"/>
      <c r="D69" s="1001"/>
      <c r="E69" s="1001"/>
      <c r="F69" s="1001"/>
      <c r="G69" s="1001"/>
      <c r="H69" s="1001"/>
      <c r="I69" s="1001"/>
      <c r="J69" s="1001"/>
      <c r="K69" s="1001"/>
      <c r="L69" s="1001"/>
      <c r="M69" s="1001"/>
      <c r="N69" s="1001"/>
      <c r="O69" s="1001"/>
      <c r="P69" s="1002"/>
      <c r="Q69" s="1003">
        <v>887</v>
      </c>
      <c r="R69" s="997"/>
      <c r="S69" s="997"/>
      <c r="T69" s="997"/>
      <c r="U69" s="997"/>
      <c r="V69" s="997">
        <v>872</v>
      </c>
      <c r="W69" s="997"/>
      <c r="X69" s="997"/>
      <c r="Y69" s="997"/>
      <c r="Z69" s="997"/>
      <c r="AA69" s="997">
        <v>15</v>
      </c>
      <c r="AB69" s="997"/>
      <c r="AC69" s="997"/>
      <c r="AD69" s="997"/>
      <c r="AE69" s="997"/>
      <c r="AF69" s="997">
        <v>15</v>
      </c>
      <c r="AG69" s="997"/>
      <c r="AH69" s="997"/>
      <c r="AI69" s="997"/>
      <c r="AJ69" s="997"/>
      <c r="AK69" s="997">
        <v>2</v>
      </c>
      <c r="AL69" s="997"/>
      <c r="AM69" s="997"/>
      <c r="AN69" s="997"/>
      <c r="AO69" s="997"/>
      <c r="AP69" s="997" t="s">
        <v>533</v>
      </c>
      <c r="AQ69" s="997"/>
      <c r="AR69" s="997"/>
      <c r="AS69" s="997"/>
      <c r="AT69" s="997"/>
      <c r="AU69" s="997" t="s">
        <v>533</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537</v>
      </c>
      <c r="C70" s="1001"/>
      <c r="D70" s="1001"/>
      <c r="E70" s="1001"/>
      <c r="F70" s="1001"/>
      <c r="G70" s="1001"/>
      <c r="H70" s="1001"/>
      <c r="I70" s="1001"/>
      <c r="J70" s="1001"/>
      <c r="K70" s="1001"/>
      <c r="L70" s="1001"/>
      <c r="M70" s="1001"/>
      <c r="N70" s="1001"/>
      <c r="O70" s="1001"/>
      <c r="P70" s="1002"/>
      <c r="Q70" s="1003">
        <v>1734</v>
      </c>
      <c r="R70" s="997"/>
      <c r="S70" s="997"/>
      <c r="T70" s="997"/>
      <c r="U70" s="997"/>
      <c r="V70" s="997">
        <v>1730</v>
      </c>
      <c r="W70" s="997"/>
      <c r="X70" s="997"/>
      <c r="Y70" s="997"/>
      <c r="Z70" s="997"/>
      <c r="AA70" s="997">
        <v>4</v>
      </c>
      <c r="AB70" s="997"/>
      <c r="AC70" s="997"/>
      <c r="AD70" s="997"/>
      <c r="AE70" s="997"/>
      <c r="AF70" s="997">
        <v>4</v>
      </c>
      <c r="AG70" s="997"/>
      <c r="AH70" s="997"/>
      <c r="AI70" s="997"/>
      <c r="AJ70" s="997"/>
      <c r="AK70" s="997">
        <v>20</v>
      </c>
      <c r="AL70" s="997"/>
      <c r="AM70" s="997"/>
      <c r="AN70" s="997"/>
      <c r="AO70" s="997"/>
      <c r="AP70" s="997" t="s">
        <v>533</v>
      </c>
      <c r="AQ70" s="997"/>
      <c r="AR70" s="997"/>
      <c r="AS70" s="997"/>
      <c r="AT70" s="997"/>
      <c r="AU70" s="997" t="s">
        <v>533</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538</v>
      </c>
      <c r="C71" s="1001"/>
      <c r="D71" s="1001"/>
      <c r="E71" s="1001"/>
      <c r="F71" s="1001"/>
      <c r="G71" s="1001"/>
      <c r="H71" s="1001"/>
      <c r="I71" s="1001"/>
      <c r="J71" s="1001"/>
      <c r="K71" s="1001"/>
      <c r="L71" s="1001"/>
      <c r="M71" s="1001"/>
      <c r="N71" s="1001"/>
      <c r="O71" s="1001"/>
      <c r="P71" s="1002"/>
      <c r="Q71" s="1003">
        <v>277636</v>
      </c>
      <c r="R71" s="997"/>
      <c r="S71" s="997"/>
      <c r="T71" s="997"/>
      <c r="U71" s="997"/>
      <c r="V71" s="997">
        <v>266517</v>
      </c>
      <c r="W71" s="997"/>
      <c r="X71" s="997"/>
      <c r="Y71" s="997"/>
      <c r="Z71" s="997"/>
      <c r="AA71" s="997">
        <v>11120</v>
      </c>
      <c r="AB71" s="997"/>
      <c r="AC71" s="997"/>
      <c r="AD71" s="997"/>
      <c r="AE71" s="997"/>
      <c r="AF71" s="997">
        <v>11120</v>
      </c>
      <c r="AG71" s="997"/>
      <c r="AH71" s="997"/>
      <c r="AI71" s="997"/>
      <c r="AJ71" s="997"/>
      <c r="AK71" s="997">
        <v>1943</v>
      </c>
      <c r="AL71" s="997"/>
      <c r="AM71" s="997"/>
      <c r="AN71" s="997"/>
      <c r="AO71" s="997"/>
      <c r="AP71" s="997" t="s">
        <v>533</v>
      </c>
      <c r="AQ71" s="997"/>
      <c r="AR71" s="997"/>
      <c r="AS71" s="997"/>
      <c r="AT71" s="997"/>
      <c r="AU71" s="997" t="s">
        <v>533</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539</v>
      </c>
      <c r="C72" s="1001"/>
      <c r="D72" s="1001"/>
      <c r="E72" s="1001"/>
      <c r="F72" s="1001"/>
      <c r="G72" s="1001"/>
      <c r="H72" s="1001"/>
      <c r="I72" s="1001"/>
      <c r="J72" s="1001"/>
      <c r="K72" s="1001"/>
      <c r="L72" s="1001"/>
      <c r="M72" s="1001"/>
      <c r="N72" s="1001"/>
      <c r="O72" s="1001"/>
      <c r="P72" s="1002"/>
      <c r="Q72" s="1003">
        <v>17863</v>
      </c>
      <c r="R72" s="997"/>
      <c r="S72" s="997"/>
      <c r="T72" s="997"/>
      <c r="U72" s="997"/>
      <c r="V72" s="997">
        <v>17363</v>
      </c>
      <c r="W72" s="997"/>
      <c r="X72" s="997"/>
      <c r="Y72" s="997"/>
      <c r="Z72" s="997"/>
      <c r="AA72" s="997">
        <v>500</v>
      </c>
      <c r="AB72" s="997"/>
      <c r="AC72" s="997"/>
      <c r="AD72" s="997"/>
      <c r="AE72" s="997"/>
      <c r="AF72" s="997">
        <v>500</v>
      </c>
      <c r="AG72" s="997"/>
      <c r="AH72" s="997"/>
      <c r="AI72" s="997"/>
      <c r="AJ72" s="997"/>
      <c r="AK72" s="997">
        <v>3108</v>
      </c>
      <c r="AL72" s="997"/>
      <c r="AM72" s="997"/>
      <c r="AN72" s="997"/>
      <c r="AO72" s="997"/>
      <c r="AP72" s="997" t="s">
        <v>533</v>
      </c>
      <c r="AQ72" s="997"/>
      <c r="AR72" s="997"/>
      <c r="AS72" s="997"/>
      <c r="AT72" s="997"/>
      <c r="AU72" s="997" t="s">
        <v>533</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540</v>
      </c>
      <c r="C73" s="1001"/>
      <c r="D73" s="1001"/>
      <c r="E73" s="1001"/>
      <c r="F73" s="1001"/>
      <c r="G73" s="1001"/>
      <c r="H73" s="1001"/>
      <c r="I73" s="1001"/>
      <c r="J73" s="1001"/>
      <c r="K73" s="1001"/>
      <c r="L73" s="1001"/>
      <c r="M73" s="1001"/>
      <c r="N73" s="1001"/>
      <c r="O73" s="1001"/>
      <c r="P73" s="1002"/>
      <c r="Q73" s="1003">
        <v>234</v>
      </c>
      <c r="R73" s="997"/>
      <c r="S73" s="997"/>
      <c r="T73" s="997"/>
      <c r="U73" s="997"/>
      <c r="V73" s="997">
        <v>265</v>
      </c>
      <c r="W73" s="997"/>
      <c r="X73" s="997"/>
      <c r="Y73" s="997"/>
      <c r="Z73" s="997"/>
      <c r="AA73" s="997">
        <v>-31</v>
      </c>
      <c r="AB73" s="997"/>
      <c r="AC73" s="997"/>
      <c r="AD73" s="997"/>
      <c r="AE73" s="997"/>
      <c r="AF73" s="997">
        <v>19</v>
      </c>
      <c r="AG73" s="997"/>
      <c r="AH73" s="997"/>
      <c r="AI73" s="997"/>
      <c r="AJ73" s="997"/>
      <c r="AK73" s="997" t="s">
        <v>533</v>
      </c>
      <c r="AL73" s="997"/>
      <c r="AM73" s="997"/>
      <c r="AN73" s="997"/>
      <c r="AO73" s="997"/>
      <c r="AP73" s="997">
        <v>293</v>
      </c>
      <c r="AQ73" s="997"/>
      <c r="AR73" s="997"/>
      <c r="AS73" s="997"/>
      <c r="AT73" s="997"/>
      <c r="AU73" s="997">
        <v>178</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389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11689</v>
      </c>
      <c r="AG88" s="985"/>
      <c r="AH88" s="985"/>
      <c r="AI88" s="985"/>
      <c r="AJ88" s="985"/>
      <c r="AK88" s="989"/>
      <c r="AL88" s="989"/>
      <c r="AM88" s="989"/>
      <c r="AN88" s="989"/>
      <c r="AO88" s="989"/>
      <c r="AP88" s="985">
        <v>3294</v>
      </c>
      <c r="AQ88" s="985"/>
      <c r="AR88" s="985"/>
      <c r="AS88" s="985"/>
      <c r="AT88" s="985"/>
      <c r="AU88" s="985">
        <v>2071</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54</v>
      </c>
      <c r="CS102" s="977"/>
      <c r="CT102" s="977"/>
      <c r="CU102" s="977"/>
      <c r="CV102" s="978"/>
      <c r="CW102" s="976">
        <v>2</v>
      </c>
      <c r="CX102" s="977"/>
      <c r="CY102" s="977"/>
      <c r="CZ102" s="977"/>
      <c r="DA102" s="978"/>
      <c r="DB102" s="976"/>
      <c r="DC102" s="977"/>
      <c r="DD102" s="977"/>
      <c r="DE102" s="977"/>
      <c r="DF102" s="978"/>
      <c r="DG102" s="976"/>
      <c r="DH102" s="977"/>
      <c r="DI102" s="977"/>
      <c r="DJ102" s="977"/>
      <c r="DK102" s="978"/>
      <c r="DL102" s="976">
        <v>18</v>
      </c>
      <c r="DM102" s="977"/>
      <c r="DN102" s="977"/>
      <c r="DO102" s="977"/>
      <c r="DP102" s="978"/>
      <c r="DQ102" s="976">
        <v>2</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398</v>
      </c>
      <c r="AB109" s="918"/>
      <c r="AC109" s="918"/>
      <c r="AD109" s="918"/>
      <c r="AE109" s="919"/>
      <c r="AF109" s="920" t="s">
        <v>284</v>
      </c>
      <c r="AG109" s="918"/>
      <c r="AH109" s="918"/>
      <c r="AI109" s="918"/>
      <c r="AJ109" s="919"/>
      <c r="AK109" s="920" t="s">
        <v>283</v>
      </c>
      <c r="AL109" s="918"/>
      <c r="AM109" s="918"/>
      <c r="AN109" s="918"/>
      <c r="AO109" s="919"/>
      <c r="AP109" s="920" t="s">
        <v>399</v>
      </c>
      <c r="AQ109" s="918"/>
      <c r="AR109" s="918"/>
      <c r="AS109" s="918"/>
      <c r="AT109" s="949"/>
      <c r="AU109" s="917" t="s">
        <v>397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398</v>
      </c>
      <c r="BR109" s="918"/>
      <c r="BS109" s="918"/>
      <c r="BT109" s="918"/>
      <c r="BU109" s="919"/>
      <c r="BV109" s="920" t="s">
        <v>284</v>
      </c>
      <c r="BW109" s="918"/>
      <c r="BX109" s="918"/>
      <c r="BY109" s="918"/>
      <c r="BZ109" s="919"/>
      <c r="CA109" s="920" t="s">
        <v>283</v>
      </c>
      <c r="CB109" s="918"/>
      <c r="CC109" s="918"/>
      <c r="CD109" s="918"/>
      <c r="CE109" s="919"/>
      <c r="CF109" s="958" t="s">
        <v>399</v>
      </c>
      <c r="CG109" s="958"/>
      <c r="CH109" s="958"/>
      <c r="CI109" s="958"/>
      <c r="CJ109" s="958"/>
      <c r="CK109" s="920" t="s">
        <v>400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398</v>
      </c>
      <c r="DH109" s="918"/>
      <c r="DI109" s="918"/>
      <c r="DJ109" s="918"/>
      <c r="DK109" s="919"/>
      <c r="DL109" s="920" t="s">
        <v>284</v>
      </c>
      <c r="DM109" s="918"/>
      <c r="DN109" s="918"/>
      <c r="DO109" s="918"/>
      <c r="DP109" s="919"/>
      <c r="DQ109" s="920" t="s">
        <v>283</v>
      </c>
      <c r="DR109" s="918"/>
      <c r="DS109" s="918"/>
      <c r="DT109" s="918"/>
      <c r="DU109" s="919"/>
      <c r="DV109" s="920" t="s">
        <v>399</v>
      </c>
      <c r="DW109" s="918"/>
      <c r="DX109" s="918"/>
      <c r="DY109" s="918"/>
      <c r="DZ109" s="949"/>
    </row>
    <row r="110" spans="1:131" s="197" customFormat="1" ht="26.25" customHeight="1">
      <c r="A110" s="787" t="s">
        <v>401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1141454</v>
      </c>
      <c r="AB110" s="903"/>
      <c r="AC110" s="903"/>
      <c r="AD110" s="903"/>
      <c r="AE110" s="904"/>
      <c r="AF110" s="905">
        <v>1098125</v>
      </c>
      <c r="AG110" s="903"/>
      <c r="AH110" s="903"/>
      <c r="AI110" s="903"/>
      <c r="AJ110" s="904"/>
      <c r="AK110" s="905">
        <v>1134707</v>
      </c>
      <c r="AL110" s="903"/>
      <c r="AM110" s="903"/>
      <c r="AN110" s="903"/>
      <c r="AO110" s="904"/>
      <c r="AP110" s="906">
        <v>23.2</v>
      </c>
      <c r="AQ110" s="907"/>
      <c r="AR110" s="907"/>
      <c r="AS110" s="907"/>
      <c r="AT110" s="908"/>
      <c r="AU110" s="950" t="s">
        <v>60</v>
      </c>
      <c r="AV110" s="951"/>
      <c r="AW110" s="951"/>
      <c r="AX110" s="951"/>
      <c r="AY110" s="952"/>
      <c r="AZ110" s="846" t="s">
        <v>402</v>
      </c>
      <c r="BA110" s="788"/>
      <c r="BB110" s="788"/>
      <c r="BC110" s="788"/>
      <c r="BD110" s="788"/>
      <c r="BE110" s="788"/>
      <c r="BF110" s="788"/>
      <c r="BG110" s="788"/>
      <c r="BH110" s="788"/>
      <c r="BI110" s="788"/>
      <c r="BJ110" s="788"/>
      <c r="BK110" s="788"/>
      <c r="BL110" s="788"/>
      <c r="BM110" s="788"/>
      <c r="BN110" s="788"/>
      <c r="BO110" s="788"/>
      <c r="BP110" s="789"/>
      <c r="BQ110" s="829">
        <v>9958704</v>
      </c>
      <c r="BR110" s="830"/>
      <c r="BS110" s="830"/>
      <c r="BT110" s="830"/>
      <c r="BU110" s="830"/>
      <c r="BV110" s="830">
        <v>9878521</v>
      </c>
      <c r="BW110" s="830"/>
      <c r="BX110" s="830"/>
      <c r="BY110" s="830"/>
      <c r="BZ110" s="830"/>
      <c r="CA110" s="830">
        <v>10791693</v>
      </c>
      <c r="CB110" s="830"/>
      <c r="CC110" s="830"/>
      <c r="CD110" s="830"/>
      <c r="CE110" s="830"/>
      <c r="CF110" s="891">
        <v>220.8</v>
      </c>
      <c r="CG110" s="892"/>
      <c r="CH110" s="892"/>
      <c r="CI110" s="892"/>
      <c r="CJ110" s="892"/>
      <c r="CK110" s="946" t="s">
        <v>403</v>
      </c>
      <c r="CL110" s="894"/>
      <c r="CM110" s="899" t="s">
        <v>404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405</v>
      </c>
      <c r="DH110" s="830"/>
      <c r="DI110" s="830"/>
      <c r="DJ110" s="830"/>
      <c r="DK110" s="830"/>
      <c r="DL110" s="830" t="s">
        <v>405</v>
      </c>
      <c r="DM110" s="830"/>
      <c r="DN110" s="830"/>
      <c r="DO110" s="830"/>
      <c r="DP110" s="830"/>
      <c r="DQ110" s="830" t="s">
        <v>405</v>
      </c>
      <c r="DR110" s="830"/>
      <c r="DS110" s="830"/>
      <c r="DT110" s="830"/>
      <c r="DU110" s="830"/>
      <c r="DV110" s="831" t="s">
        <v>405</v>
      </c>
      <c r="DW110" s="831"/>
      <c r="DX110" s="831"/>
      <c r="DY110" s="831"/>
      <c r="DZ110" s="832"/>
    </row>
    <row r="111" spans="1:131" s="197" customFormat="1" ht="26.25" customHeight="1">
      <c r="A111" s="808" t="s">
        <v>406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405</v>
      </c>
      <c r="AB111" s="939"/>
      <c r="AC111" s="939"/>
      <c r="AD111" s="939"/>
      <c r="AE111" s="940"/>
      <c r="AF111" s="941" t="s">
        <v>405</v>
      </c>
      <c r="AG111" s="939"/>
      <c r="AH111" s="939"/>
      <c r="AI111" s="939"/>
      <c r="AJ111" s="940"/>
      <c r="AK111" s="941" t="s">
        <v>405</v>
      </c>
      <c r="AL111" s="939"/>
      <c r="AM111" s="939"/>
      <c r="AN111" s="939"/>
      <c r="AO111" s="940"/>
      <c r="AP111" s="942" t="s">
        <v>405</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v>107599</v>
      </c>
      <c r="BR111" s="801"/>
      <c r="BS111" s="801"/>
      <c r="BT111" s="801"/>
      <c r="BU111" s="801"/>
      <c r="BV111" s="801">
        <v>96909</v>
      </c>
      <c r="BW111" s="801"/>
      <c r="BX111" s="801"/>
      <c r="BY111" s="801"/>
      <c r="BZ111" s="801"/>
      <c r="CA111" s="801">
        <v>86219</v>
      </c>
      <c r="CB111" s="801"/>
      <c r="CC111" s="801"/>
      <c r="CD111" s="801"/>
      <c r="CE111" s="801"/>
      <c r="CF111" s="878">
        <v>1.8</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409</v>
      </c>
      <c r="DH111" s="801"/>
      <c r="DI111" s="801"/>
      <c r="DJ111" s="801"/>
      <c r="DK111" s="801"/>
      <c r="DL111" s="801" t="s">
        <v>409</v>
      </c>
      <c r="DM111" s="801"/>
      <c r="DN111" s="801"/>
      <c r="DO111" s="801"/>
      <c r="DP111" s="801"/>
      <c r="DQ111" s="801" t="s">
        <v>409</v>
      </c>
      <c r="DR111" s="801"/>
      <c r="DS111" s="801"/>
      <c r="DT111" s="801"/>
      <c r="DU111" s="801"/>
      <c r="DV111" s="853" t="s">
        <v>409</v>
      </c>
      <c r="DW111" s="853"/>
      <c r="DX111" s="853"/>
      <c r="DY111" s="853"/>
      <c r="DZ111" s="854"/>
    </row>
    <row r="112" spans="1:131" s="197" customFormat="1" ht="26.25" customHeight="1">
      <c r="A112" s="932" t="s">
        <v>410</v>
      </c>
      <c r="B112" s="933"/>
      <c r="C112" s="798" t="s">
        <v>411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409</v>
      </c>
      <c r="AB112" s="814"/>
      <c r="AC112" s="814"/>
      <c r="AD112" s="814"/>
      <c r="AE112" s="815"/>
      <c r="AF112" s="816" t="s">
        <v>409</v>
      </c>
      <c r="AG112" s="814"/>
      <c r="AH112" s="814"/>
      <c r="AI112" s="814"/>
      <c r="AJ112" s="815"/>
      <c r="AK112" s="816" t="s">
        <v>409</v>
      </c>
      <c r="AL112" s="814"/>
      <c r="AM112" s="814"/>
      <c r="AN112" s="814"/>
      <c r="AO112" s="815"/>
      <c r="AP112" s="784" t="s">
        <v>409</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302029</v>
      </c>
      <c r="BR112" s="801"/>
      <c r="BS112" s="801"/>
      <c r="BT112" s="801"/>
      <c r="BU112" s="801"/>
      <c r="BV112" s="801">
        <v>305613</v>
      </c>
      <c r="BW112" s="801"/>
      <c r="BX112" s="801"/>
      <c r="BY112" s="801"/>
      <c r="BZ112" s="801"/>
      <c r="CA112" s="801">
        <v>294200</v>
      </c>
      <c r="CB112" s="801"/>
      <c r="CC112" s="801"/>
      <c r="CD112" s="801"/>
      <c r="CE112" s="801"/>
      <c r="CF112" s="878">
        <v>6</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409</v>
      </c>
      <c r="DH112" s="801"/>
      <c r="DI112" s="801"/>
      <c r="DJ112" s="801"/>
      <c r="DK112" s="801"/>
      <c r="DL112" s="801" t="s">
        <v>409</v>
      </c>
      <c r="DM112" s="801"/>
      <c r="DN112" s="801"/>
      <c r="DO112" s="801"/>
      <c r="DP112" s="801"/>
      <c r="DQ112" s="801" t="s">
        <v>409</v>
      </c>
      <c r="DR112" s="801"/>
      <c r="DS112" s="801"/>
      <c r="DT112" s="801"/>
      <c r="DU112" s="801"/>
      <c r="DV112" s="853" t="s">
        <v>409</v>
      </c>
      <c r="DW112" s="853"/>
      <c r="DX112" s="853"/>
      <c r="DY112" s="853"/>
      <c r="DZ112" s="854"/>
    </row>
    <row r="113" spans="1:130" s="197" customFormat="1" ht="26.25" customHeight="1">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30030</v>
      </c>
      <c r="AB113" s="939"/>
      <c r="AC113" s="939"/>
      <c r="AD113" s="939"/>
      <c r="AE113" s="940"/>
      <c r="AF113" s="941">
        <v>21630</v>
      </c>
      <c r="AG113" s="939"/>
      <c r="AH113" s="939"/>
      <c r="AI113" s="939"/>
      <c r="AJ113" s="940"/>
      <c r="AK113" s="941">
        <v>22051</v>
      </c>
      <c r="AL113" s="939"/>
      <c r="AM113" s="939"/>
      <c r="AN113" s="939"/>
      <c r="AO113" s="940"/>
      <c r="AP113" s="942">
        <v>0.5</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2164927</v>
      </c>
      <c r="BR113" s="801"/>
      <c r="BS113" s="801"/>
      <c r="BT113" s="801"/>
      <c r="BU113" s="801"/>
      <c r="BV113" s="801">
        <v>2086806</v>
      </c>
      <c r="BW113" s="801"/>
      <c r="BX113" s="801"/>
      <c r="BY113" s="801"/>
      <c r="BZ113" s="801"/>
      <c r="CA113" s="801">
        <v>2070677</v>
      </c>
      <c r="CB113" s="801"/>
      <c r="CC113" s="801"/>
      <c r="CD113" s="801"/>
      <c r="CE113" s="801"/>
      <c r="CF113" s="878">
        <v>42.4</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409</v>
      </c>
      <c r="DH113" s="814"/>
      <c r="DI113" s="814"/>
      <c r="DJ113" s="814"/>
      <c r="DK113" s="815"/>
      <c r="DL113" s="816" t="s">
        <v>409</v>
      </c>
      <c r="DM113" s="814"/>
      <c r="DN113" s="814"/>
      <c r="DO113" s="814"/>
      <c r="DP113" s="815"/>
      <c r="DQ113" s="816" t="s">
        <v>409</v>
      </c>
      <c r="DR113" s="814"/>
      <c r="DS113" s="814"/>
      <c r="DT113" s="814"/>
      <c r="DU113" s="815"/>
      <c r="DV113" s="784" t="s">
        <v>409</v>
      </c>
      <c r="DW113" s="785"/>
      <c r="DX113" s="785"/>
      <c r="DY113" s="785"/>
      <c r="DZ113" s="786"/>
    </row>
    <row r="114" spans="1:130" s="197" customFormat="1" ht="26.25" customHeight="1">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69263</v>
      </c>
      <c r="AB114" s="814"/>
      <c r="AC114" s="814"/>
      <c r="AD114" s="814"/>
      <c r="AE114" s="815"/>
      <c r="AF114" s="816">
        <v>107274</v>
      </c>
      <c r="AG114" s="814"/>
      <c r="AH114" s="814"/>
      <c r="AI114" s="814"/>
      <c r="AJ114" s="815"/>
      <c r="AK114" s="816">
        <v>225425</v>
      </c>
      <c r="AL114" s="814"/>
      <c r="AM114" s="814"/>
      <c r="AN114" s="814"/>
      <c r="AO114" s="815"/>
      <c r="AP114" s="784">
        <v>4.5999999999999996</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2069555</v>
      </c>
      <c r="BR114" s="801"/>
      <c r="BS114" s="801"/>
      <c r="BT114" s="801"/>
      <c r="BU114" s="801"/>
      <c r="BV114" s="801">
        <v>1759598</v>
      </c>
      <c r="BW114" s="801"/>
      <c r="BX114" s="801"/>
      <c r="BY114" s="801"/>
      <c r="BZ114" s="801"/>
      <c r="CA114" s="801">
        <v>1606214</v>
      </c>
      <c r="CB114" s="801"/>
      <c r="CC114" s="801"/>
      <c r="CD114" s="801"/>
      <c r="CE114" s="801"/>
      <c r="CF114" s="878">
        <v>32.9</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409</v>
      </c>
      <c r="DH114" s="814"/>
      <c r="DI114" s="814"/>
      <c r="DJ114" s="814"/>
      <c r="DK114" s="815"/>
      <c r="DL114" s="816" t="s">
        <v>409</v>
      </c>
      <c r="DM114" s="814"/>
      <c r="DN114" s="814"/>
      <c r="DO114" s="814"/>
      <c r="DP114" s="815"/>
      <c r="DQ114" s="816" t="s">
        <v>409</v>
      </c>
      <c r="DR114" s="814"/>
      <c r="DS114" s="814"/>
      <c r="DT114" s="814"/>
      <c r="DU114" s="815"/>
      <c r="DV114" s="784" t="s">
        <v>409</v>
      </c>
      <c r="DW114" s="785"/>
      <c r="DX114" s="785"/>
      <c r="DY114" s="785"/>
      <c r="DZ114" s="786"/>
    </row>
    <row r="115" spans="1:130" s="197" customFormat="1" ht="26.25" customHeight="1">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10690</v>
      </c>
      <c r="AB115" s="939"/>
      <c r="AC115" s="939"/>
      <c r="AD115" s="939"/>
      <c r="AE115" s="940"/>
      <c r="AF115" s="941">
        <v>10689</v>
      </c>
      <c r="AG115" s="939"/>
      <c r="AH115" s="939"/>
      <c r="AI115" s="939"/>
      <c r="AJ115" s="940"/>
      <c r="AK115" s="941">
        <v>10690</v>
      </c>
      <c r="AL115" s="939"/>
      <c r="AM115" s="939"/>
      <c r="AN115" s="939"/>
      <c r="AO115" s="940"/>
      <c r="AP115" s="942">
        <v>0.2</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v>8069</v>
      </c>
      <c r="BR115" s="801"/>
      <c r="BS115" s="801"/>
      <c r="BT115" s="801"/>
      <c r="BU115" s="801"/>
      <c r="BV115" s="801">
        <v>6674</v>
      </c>
      <c r="BW115" s="801"/>
      <c r="BX115" s="801"/>
      <c r="BY115" s="801"/>
      <c r="BZ115" s="801"/>
      <c r="CA115" s="801">
        <v>5440</v>
      </c>
      <c r="CB115" s="801"/>
      <c r="CC115" s="801"/>
      <c r="CD115" s="801"/>
      <c r="CE115" s="801"/>
      <c r="CF115" s="878">
        <v>0.1</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409</v>
      </c>
      <c r="DH115" s="814"/>
      <c r="DI115" s="814"/>
      <c r="DJ115" s="814"/>
      <c r="DK115" s="815"/>
      <c r="DL115" s="816" t="s">
        <v>409</v>
      </c>
      <c r="DM115" s="814"/>
      <c r="DN115" s="814"/>
      <c r="DO115" s="814"/>
      <c r="DP115" s="815"/>
      <c r="DQ115" s="816" t="s">
        <v>409</v>
      </c>
      <c r="DR115" s="814"/>
      <c r="DS115" s="814"/>
      <c r="DT115" s="814"/>
      <c r="DU115" s="815"/>
      <c r="DV115" s="784" t="s">
        <v>409</v>
      </c>
      <c r="DW115" s="785"/>
      <c r="DX115" s="785"/>
      <c r="DY115" s="785"/>
      <c r="DZ115" s="786"/>
    </row>
    <row r="116" spans="1:130" s="197" customFormat="1" ht="26.25" customHeight="1">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88</v>
      </c>
      <c r="AB116" s="814"/>
      <c r="AC116" s="814"/>
      <c r="AD116" s="814"/>
      <c r="AE116" s="815"/>
      <c r="AF116" s="816">
        <v>39</v>
      </c>
      <c r="AG116" s="814"/>
      <c r="AH116" s="814"/>
      <c r="AI116" s="814"/>
      <c r="AJ116" s="815"/>
      <c r="AK116" s="816">
        <v>501</v>
      </c>
      <c r="AL116" s="814"/>
      <c r="AM116" s="814"/>
      <c r="AN116" s="814"/>
      <c r="AO116" s="815"/>
      <c r="AP116" s="784">
        <v>0</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409</v>
      </c>
      <c r="BR116" s="801"/>
      <c r="BS116" s="801"/>
      <c r="BT116" s="801"/>
      <c r="BU116" s="801"/>
      <c r="BV116" s="801" t="s">
        <v>409</v>
      </c>
      <c r="BW116" s="801"/>
      <c r="BX116" s="801"/>
      <c r="BY116" s="801"/>
      <c r="BZ116" s="801"/>
      <c r="CA116" s="801" t="s">
        <v>409</v>
      </c>
      <c r="CB116" s="801"/>
      <c r="CC116" s="801"/>
      <c r="CD116" s="801"/>
      <c r="CE116" s="801"/>
      <c r="CF116" s="878" t="s">
        <v>409</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409</v>
      </c>
      <c r="DH116" s="814"/>
      <c r="DI116" s="814"/>
      <c r="DJ116" s="814"/>
      <c r="DK116" s="815"/>
      <c r="DL116" s="816" t="s">
        <v>409</v>
      </c>
      <c r="DM116" s="814"/>
      <c r="DN116" s="814"/>
      <c r="DO116" s="814"/>
      <c r="DP116" s="815"/>
      <c r="DQ116" s="816" t="s">
        <v>409</v>
      </c>
      <c r="DR116" s="814"/>
      <c r="DS116" s="814"/>
      <c r="DT116" s="814"/>
      <c r="DU116" s="815"/>
      <c r="DV116" s="784" t="s">
        <v>409</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1251525</v>
      </c>
      <c r="AB117" s="925"/>
      <c r="AC117" s="925"/>
      <c r="AD117" s="925"/>
      <c r="AE117" s="926"/>
      <c r="AF117" s="928">
        <v>1237757</v>
      </c>
      <c r="AG117" s="925"/>
      <c r="AH117" s="925"/>
      <c r="AI117" s="925"/>
      <c r="AJ117" s="926"/>
      <c r="AK117" s="928">
        <v>1393374</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398</v>
      </c>
      <c r="AB118" s="918"/>
      <c r="AC118" s="918"/>
      <c r="AD118" s="918"/>
      <c r="AE118" s="919"/>
      <c r="AF118" s="920" t="s">
        <v>284</v>
      </c>
      <c r="AG118" s="918"/>
      <c r="AH118" s="918"/>
      <c r="AI118" s="918"/>
      <c r="AJ118" s="919"/>
      <c r="AK118" s="920" t="s">
        <v>283</v>
      </c>
      <c r="AL118" s="918"/>
      <c r="AM118" s="918"/>
      <c r="AN118" s="918"/>
      <c r="AO118" s="919"/>
      <c r="AP118" s="921" t="s">
        <v>399</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429</v>
      </c>
      <c r="BP118" s="868"/>
      <c r="BQ118" s="887">
        <v>14610883</v>
      </c>
      <c r="BR118" s="888"/>
      <c r="BS118" s="888"/>
      <c r="BT118" s="888"/>
      <c r="BU118" s="888"/>
      <c r="BV118" s="888">
        <v>14134121</v>
      </c>
      <c r="BW118" s="888"/>
      <c r="BX118" s="888"/>
      <c r="BY118" s="888"/>
      <c r="BZ118" s="888"/>
      <c r="CA118" s="888">
        <v>14854443</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403</v>
      </c>
      <c r="B119" s="894"/>
      <c r="C119" s="899" t="s">
        <v>404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2184538</v>
      </c>
      <c r="BR119" s="830"/>
      <c r="BS119" s="830"/>
      <c r="BT119" s="830"/>
      <c r="BU119" s="830"/>
      <c r="BV119" s="830">
        <v>2246000</v>
      </c>
      <c r="BW119" s="830"/>
      <c r="BX119" s="830"/>
      <c r="BY119" s="830"/>
      <c r="BZ119" s="830"/>
      <c r="CA119" s="830">
        <v>2720125</v>
      </c>
      <c r="CB119" s="830"/>
      <c r="CC119" s="830"/>
      <c r="CD119" s="830"/>
      <c r="CE119" s="830"/>
      <c r="CF119" s="891">
        <v>55.7</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107599</v>
      </c>
      <c r="DH119" s="747"/>
      <c r="DI119" s="747"/>
      <c r="DJ119" s="747"/>
      <c r="DK119" s="748"/>
      <c r="DL119" s="749">
        <v>96909</v>
      </c>
      <c r="DM119" s="747"/>
      <c r="DN119" s="747"/>
      <c r="DO119" s="747"/>
      <c r="DP119" s="748"/>
      <c r="DQ119" s="749">
        <v>86219</v>
      </c>
      <c r="DR119" s="747"/>
      <c r="DS119" s="747"/>
      <c r="DT119" s="747"/>
      <c r="DU119" s="748"/>
      <c r="DV119" s="837">
        <v>1.8</v>
      </c>
      <c r="DW119" s="838"/>
      <c r="DX119" s="838"/>
      <c r="DY119" s="838"/>
      <c r="DZ119" s="839"/>
    </row>
    <row r="120" spans="1:130" s="197" customFormat="1" ht="26.25" customHeight="1">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v>630139</v>
      </c>
      <c r="BR120" s="801"/>
      <c r="BS120" s="801"/>
      <c r="BT120" s="801"/>
      <c r="BU120" s="801"/>
      <c r="BV120" s="801">
        <v>576574</v>
      </c>
      <c r="BW120" s="801"/>
      <c r="BX120" s="801"/>
      <c r="BY120" s="801"/>
      <c r="BZ120" s="801"/>
      <c r="CA120" s="801">
        <v>534769</v>
      </c>
      <c r="CB120" s="801"/>
      <c r="CC120" s="801"/>
      <c r="CD120" s="801"/>
      <c r="CE120" s="801"/>
      <c r="CF120" s="878">
        <v>10.9</v>
      </c>
      <c r="CG120" s="879"/>
      <c r="CH120" s="879"/>
      <c r="CI120" s="879"/>
      <c r="CJ120" s="879"/>
      <c r="CK120" s="880" t="s">
        <v>435</v>
      </c>
      <c r="CL120" s="840"/>
      <c r="CM120" s="840"/>
      <c r="CN120" s="840"/>
      <c r="CO120" s="841"/>
      <c r="CP120" s="884" t="s">
        <v>381</v>
      </c>
      <c r="CQ120" s="885"/>
      <c r="CR120" s="885"/>
      <c r="CS120" s="885"/>
      <c r="CT120" s="885"/>
      <c r="CU120" s="885"/>
      <c r="CV120" s="885"/>
      <c r="CW120" s="885"/>
      <c r="CX120" s="885"/>
      <c r="CY120" s="885"/>
      <c r="CZ120" s="885"/>
      <c r="DA120" s="885"/>
      <c r="DB120" s="885"/>
      <c r="DC120" s="885"/>
      <c r="DD120" s="885"/>
      <c r="DE120" s="885"/>
      <c r="DF120" s="886"/>
      <c r="DG120" s="829">
        <v>145307</v>
      </c>
      <c r="DH120" s="830"/>
      <c r="DI120" s="830"/>
      <c r="DJ120" s="830"/>
      <c r="DK120" s="830"/>
      <c r="DL120" s="830">
        <v>164612</v>
      </c>
      <c r="DM120" s="830"/>
      <c r="DN120" s="830"/>
      <c r="DO120" s="830"/>
      <c r="DP120" s="830"/>
      <c r="DQ120" s="830">
        <v>166365</v>
      </c>
      <c r="DR120" s="830"/>
      <c r="DS120" s="830"/>
      <c r="DT120" s="830"/>
      <c r="DU120" s="830"/>
      <c r="DV120" s="831">
        <v>3.4</v>
      </c>
      <c r="DW120" s="831"/>
      <c r="DX120" s="831"/>
      <c r="DY120" s="831"/>
      <c r="DZ120" s="832"/>
    </row>
    <row r="121" spans="1:130" s="197" customFormat="1" ht="26.25" customHeight="1">
      <c r="A121" s="895"/>
      <c r="B121" s="896"/>
      <c r="C121" s="872" t="s">
        <v>436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437</v>
      </c>
      <c r="BA121" s="876"/>
      <c r="BB121" s="876"/>
      <c r="BC121" s="876"/>
      <c r="BD121" s="876"/>
      <c r="BE121" s="876"/>
      <c r="BF121" s="876"/>
      <c r="BG121" s="876"/>
      <c r="BH121" s="876"/>
      <c r="BI121" s="876"/>
      <c r="BJ121" s="876"/>
      <c r="BK121" s="876"/>
      <c r="BL121" s="876"/>
      <c r="BM121" s="876"/>
      <c r="BN121" s="876"/>
      <c r="BO121" s="876"/>
      <c r="BP121" s="877"/>
      <c r="BQ121" s="887">
        <v>7855937</v>
      </c>
      <c r="BR121" s="888"/>
      <c r="BS121" s="888"/>
      <c r="BT121" s="888"/>
      <c r="BU121" s="888"/>
      <c r="BV121" s="888">
        <v>7991173</v>
      </c>
      <c r="BW121" s="888"/>
      <c r="BX121" s="888"/>
      <c r="BY121" s="888"/>
      <c r="BZ121" s="888"/>
      <c r="CA121" s="888">
        <v>8430100</v>
      </c>
      <c r="CB121" s="888"/>
      <c r="CC121" s="888"/>
      <c r="CD121" s="888"/>
      <c r="CE121" s="888"/>
      <c r="CF121" s="889">
        <v>172.5</v>
      </c>
      <c r="CG121" s="890"/>
      <c r="CH121" s="890"/>
      <c r="CI121" s="890"/>
      <c r="CJ121" s="890"/>
      <c r="CK121" s="881"/>
      <c r="CL121" s="842"/>
      <c r="CM121" s="842"/>
      <c r="CN121" s="842"/>
      <c r="CO121" s="843"/>
      <c r="CP121" s="858" t="s">
        <v>379</v>
      </c>
      <c r="CQ121" s="859"/>
      <c r="CR121" s="859"/>
      <c r="CS121" s="859"/>
      <c r="CT121" s="859"/>
      <c r="CU121" s="859"/>
      <c r="CV121" s="859"/>
      <c r="CW121" s="859"/>
      <c r="CX121" s="859"/>
      <c r="CY121" s="859"/>
      <c r="CZ121" s="859"/>
      <c r="DA121" s="859"/>
      <c r="DB121" s="859"/>
      <c r="DC121" s="859"/>
      <c r="DD121" s="859"/>
      <c r="DE121" s="859"/>
      <c r="DF121" s="860"/>
      <c r="DG121" s="800">
        <v>156722</v>
      </c>
      <c r="DH121" s="801"/>
      <c r="DI121" s="801"/>
      <c r="DJ121" s="801"/>
      <c r="DK121" s="801"/>
      <c r="DL121" s="801">
        <v>141001</v>
      </c>
      <c r="DM121" s="801"/>
      <c r="DN121" s="801"/>
      <c r="DO121" s="801"/>
      <c r="DP121" s="801"/>
      <c r="DQ121" s="801">
        <v>127835</v>
      </c>
      <c r="DR121" s="801"/>
      <c r="DS121" s="801"/>
      <c r="DT121" s="801"/>
      <c r="DU121" s="801"/>
      <c r="DV121" s="853">
        <v>2.6</v>
      </c>
      <c r="DW121" s="853"/>
      <c r="DX121" s="853"/>
      <c r="DY121" s="853"/>
      <c r="DZ121" s="854"/>
    </row>
    <row r="122" spans="1:130" s="197" customFormat="1" ht="26.25" customHeight="1">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438</v>
      </c>
      <c r="BP122" s="868"/>
      <c r="BQ122" s="869">
        <v>10670614</v>
      </c>
      <c r="BR122" s="870"/>
      <c r="BS122" s="870"/>
      <c r="BT122" s="870"/>
      <c r="BU122" s="870"/>
      <c r="BV122" s="870">
        <v>10813747</v>
      </c>
      <c r="BW122" s="870"/>
      <c r="BX122" s="870"/>
      <c r="BY122" s="870"/>
      <c r="BZ122" s="870"/>
      <c r="CA122" s="870">
        <v>11684994</v>
      </c>
      <c r="CB122" s="870"/>
      <c r="CC122" s="870"/>
      <c r="CD122" s="870"/>
      <c r="CE122" s="870"/>
      <c r="CF122" s="773"/>
      <c r="CG122" s="774"/>
      <c r="CH122" s="774"/>
      <c r="CI122" s="774"/>
      <c r="CJ122" s="871"/>
      <c r="CK122" s="881"/>
      <c r="CL122" s="842"/>
      <c r="CM122" s="842"/>
      <c r="CN122" s="842"/>
      <c r="CO122" s="843"/>
      <c r="CP122" s="858" t="s">
        <v>439</v>
      </c>
      <c r="CQ122" s="859"/>
      <c r="CR122" s="859"/>
      <c r="CS122" s="859"/>
      <c r="CT122" s="859"/>
      <c r="CU122" s="859"/>
      <c r="CV122" s="859"/>
      <c r="CW122" s="859"/>
      <c r="CX122" s="859"/>
      <c r="CY122" s="859"/>
      <c r="CZ122" s="859"/>
      <c r="DA122" s="859"/>
      <c r="DB122" s="859"/>
      <c r="DC122" s="859"/>
      <c r="DD122" s="859"/>
      <c r="DE122" s="859"/>
      <c r="DF122" s="860"/>
      <c r="DG122" s="800" t="s">
        <v>440</v>
      </c>
      <c r="DH122" s="801"/>
      <c r="DI122" s="801"/>
      <c r="DJ122" s="801"/>
      <c r="DK122" s="801"/>
      <c r="DL122" s="801" t="s">
        <v>440</v>
      </c>
      <c r="DM122" s="801"/>
      <c r="DN122" s="801"/>
      <c r="DO122" s="801"/>
      <c r="DP122" s="801"/>
      <c r="DQ122" s="801" t="s">
        <v>440</v>
      </c>
      <c r="DR122" s="801"/>
      <c r="DS122" s="801"/>
      <c r="DT122" s="801"/>
      <c r="DU122" s="801"/>
      <c r="DV122" s="853" t="s">
        <v>440</v>
      </c>
      <c r="DW122" s="853"/>
      <c r="DX122" s="853"/>
      <c r="DY122" s="853"/>
      <c r="DZ122" s="854"/>
    </row>
    <row r="123" spans="1:130" s="197" customFormat="1" ht="26.25" customHeight="1" thickBot="1">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440</v>
      </c>
      <c r="AB123" s="814"/>
      <c r="AC123" s="814"/>
      <c r="AD123" s="814"/>
      <c r="AE123" s="815"/>
      <c r="AF123" s="816" t="s">
        <v>440</v>
      </c>
      <c r="AG123" s="814"/>
      <c r="AH123" s="814"/>
      <c r="AI123" s="814"/>
      <c r="AJ123" s="815"/>
      <c r="AK123" s="816" t="s">
        <v>440</v>
      </c>
      <c r="AL123" s="814"/>
      <c r="AM123" s="814"/>
      <c r="AN123" s="814"/>
      <c r="AO123" s="815"/>
      <c r="AP123" s="784" t="s">
        <v>440</v>
      </c>
      <c r="AQ123" s="785"/>
      <c r="AR123" s="785"/>
      <c r="AS123" s="785"/>
      <c r="AT123" s="786"/>
      <c r="AU123" s="864" t="s">
        <v>441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80.400000000000006</v>
      </c>
      <c r="BR123" s="862"/>
      <c r="BS123" s="862"/>
      <c r="BT123" s="862"/>
      <c r="BU123" s="862"/>
      <c r="BV123" s="862">
        <v>70.3</v>
      </c>
      <c r="BW123" s="862"/>
      <c r="BX123" s="862"/>
      <c r="BY123" s="862"/>
      <c r="BZ123" s="862"/>
      <c r="CA123" s="862">
        <v>64.8</v>
      </c>
      <c r="CB123" s="862"/>
      <c r="CC123" s="862"/>
      <c r="CD123" s="862"/>
      <c r="CE123" s="862"/>
      <c r="CF123" s="760"/>
      <c r="CG123" s="761"/>
      <c r="CH123" s="761"/>
      <c r="CI123" s="761"/>
      <c r="CJ123" s="863"/>
      <c r="CK123" s="881"/>
      <c r="CL123" s="842"/>
      <c r="CM123" s="842"/>
      <c r="CN123" s="842"/>
      <c r="CO123" s="843"/>
      <c r="CP123" s="858" t="s">
        <v>442</v>
      </c>
      <c r="CQ123" s="859"/>
      <c r="CR123" s="859"/>
      <c r="CS123" s="859"/>
      <c r="CT123" s="859"/>
      <c r="CU123" s="859"/>
      <c r="CV123" s="859"/>
      <c r="CW123" s="859"/>
      <c r="CX123" s="859"/>
      <c r="CY123" s="859"/>
      <c r="CZ123" s="859"/>
      <c r="DA123" s="859"/>
      <c r="DB123" s="859"/>
      <c r="DC123" s="859"/>
      <c r="DD123" s="859"/>
      <c r="DE123" s="859"/>
      <c r="DF123" s="860"/>
      <c r="DG123" s="813" t="s">
        <v>440</v>
      </c>
      <c r="DH123" s="814"/>
      <c r="DI123" s="814"/>
      <c r="DJ123" s="814"/>
      <c r="DK123" s="815"/>
      <c r="DL123" s="816" t="s">
        <v>440</v>
      </c>
      <c r="DM123" s="814"/>
      <c r="DN123" s="814"/>
      <c r="DO123" s="814"/>
      <c r="DP123" s="815"/>
      <c r="DQ123" s="816" t="s">
        <v>440</v>
      </c>
      <c r="DR123" s="814"/>
      <c r="DS123" s="814"/>
      <c r="DT123" s="814"/>
      <c r="DU123" s="815"/>
      <c r="DV123" s="784" t="s">
        <v>440</v>
      </c>
      <c r="DW123" s="785"/>
      <c r="DX123" s="785"/>
      <c r="DY123" s="785"/>
      <c r="DZ123" s="786"/>
    </row>
    <row r="124" spans="1:130" s="197" customFormat="1" ht="26.25" customHeight="1">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440</v>
      </c>
      <c r="AB124" s="814"/>
      <c r="AC124" s="814"/>
      <c r="AD124" s="814"/>
      <c r="AE124" s="815"/>
      <c r="AF124" s="816" t="s">
        <v>440</v>
      </c>
      <c r="AG124" s="814"/>
      <c r="AH124" s="814"/>
      <c r="AI124" s="814"/>
      <c r="AJ124" s="815"/>
      <c r="AK124" s="816" t="s">
        <v>440</v>
      </c>
      <c r="AL124" s="814"/>
      <c r="AM124" s="814"/>
      <c r="AN124" s="814"/>
      <c r="AO124" s="815"/>
      <c r="AP124" s="784" t="s">
        <v>440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443</v>
      </c>
      <c r="CQ124" s="859"/>
      <c r="CR124" s="859"/>
      <c r="CS124" s="859"/>
      <c r="CT124" s="859"/>
      <c r="CU124" s="859"/>
      <c r="CV124" s="859"/>
      <c r="CW124" s="859"/>
      <c r="CX124" s="859"/>
      <c r="CY124" s="859"/>
      <c r="CZ124" s="859"/>
      <c r="DA124" s="859"/>
      <c r="DB124" s="859"/>
      <c r="DC124" s="859"/>
      <c r="DD124" s="859"/>
      <c r="DE124" s="859"/>
      <c r="DF124" s="860"/>
      <c r="DG124" s="746" t="s">
        <v>440</v>
      </c>
      <c r="DH124" s="747"/>
      <c r="DI124" s="747"/>
      <c r="DJ124" s="747"/>
      <c r="DK124" s="748"/>
      <c r="DL124" s="749" t="s">
        <v>440</v>
      </c>
      <c r="DM124" s="747"/>
      <c r="DN124" s="747"/>
      <c r="DO124" s="747"/>
      <c r="DP124" s="748"/>
      <c r="DQ124" s="749" t="s">
        <v>440</v>
      </c>
      <c r="DR124" s="747"/>
      <c r="DS124" s="747"/>
      <c r="DT124" s="747"/>
      <c r="DU124" s="748"/>
      <c r="DV124" s="837" t="s">
        <v>440</v>
      </c>
      <c r="DW124" s="838"/>
      <c r="DX124" s="838"/>
      <c r="DY124" s="838"/>
      <c r="DZ124" s="839"/>
    </row>
    <row r="125" spans="1:130" s="197" customFormat="1" ht="26.25" customHeight="1" thickBot="1">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440</v>
      </c>
      <c r="AB125" s="814"/>
      <c r="AC125" s="814"/>
      <c r="AD125" s="814"/>
      <c r="AE125" s="815"/>
      <c r="AF125" s="816" t="s">
        <v>440</v>
      </c>
      <c r="AG125" s="814"/>
      <c r="AH125" s="814"/>
      <c r="AI125" s="814"/>
      <c r="AJ125" s="815"/>
      <c r="AK125" s="816" t="s">
        <v>440</v>
      </c>
      <c r="AL125" s="814"/>
      <c r="AM125" s="814"/>
      <c r="AN125" s="814"/>
      <c r="AO125" s="815"/>
      <c r="AP125" s="784" t="s">
        <v>440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444</v>
      </c>
      <c r="CL125" s="840"/>
      <c r="CM125" s="840"/>
      <c r="CN125" s="840"/>
      <c r="CO125" s="841"/>
      <c r="CP125" s="846" t="s">
        <v>445</v>
      </c>
      <c r="CQ125" s="788"/>
      <c r="CR125" s="788"/>
      <c r="CS125" s="788"/>
      <c r="CT125" s="788"/>
      <c r="CU125" s="788"/>
      <c r="CV125" s="788"/>
      <c r="CW125" s="788"/>
      <c r="CX125" s="788"/>
      <c r="CY125" s="788"/>
      <c r="CZ125" s="788"/>
      <c r="DA125" s="788"/>
      <c r="DB125" s="788"/>
      <c r="DC125" s="788"/>
      <c r="DD125" s="788"/>
      <c r="DE125" s="788"/>
      <c r="DF125" s="789"/>
      <c r="DG125" s="829" t="s">
        <v>440</v>
      </c>
      <c r="DH125" s="830"/>
      <c r="DI125" s="830"/>
      <c r="DJ125" s="830"/>
      <c r="DK125" s="830"/>
      <c r="DL125" s="830" t="s">
        <v>440</v>
      </c>
      <c r="DM125" s="830"/>
      <c r="DN125" s="830"/>
      <c r="DO125" s="830"/>
      <c r="DP125" s="830"/>
      <c r="DQ125" s="830" t="s">
        <v>440</v>
      </c>
      <c r="DR125" s="830"/>
      <c r="DS125" s="830"/>
      <c r="DT125" s="830"/>
      <c r="DU125" s="830"/>
      <c r="DV125" s="831" t="s">
        <v>440</v>
      </c>
      <c r="DW125" s="831"/>
      <c r="DX125" s="831"/>
      <c r="DY125" s="831"/>
      <c r="DZ125" s="832"/>
    </row>
    <row r="126" spans="1:130" s="197" customFormat="1" ht="26.25" customHeight="1">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10690</v>
      </c>
      <c r="AB126" s="814"/>
      <c r="AC126" s="814"/>
      <c r="AD126" s="814"/>
      <c r="AE126" s="815"/>
      <c r="AF126" s="816">
        <v>10689</v>
      </c>
      <c r="AG126" s="814"/>
      <c r="AH126" s="814"/>
      <c r="AI126" s="814"/>
      <c r="AJ126" s="815"/>
      <c r="AK126" s="816">
        <v>10690</v>
      </c>
      <c r="AL126" s="814"/>
      <c r="AM126" s="814"/>
      <c r="AN126" s="814"/>
      <c r="AO126" s="815"/>
      <c r="AP126" s="784">
        <v>0.2</v>
      </c>
      <c r="AQ126" s="785"/>
      <c r="AR126" s="785"/>
      <c r="AS126" s="785"/>
      <c r="AT126" s="786"/>
      <c r="AU126" s="233"/>
      <c r="AV126" s="233"/>
      <c r="AW126" s="233"/>
      <c r="AX126" s="836" t="s">
        <v>446</v>
      </c>
      <c r="AY126" s="794"/>
      <c r="AZ126" s="794"/>
      <c r="BA126" s="794"/>
      <c r="BB126" s="794"/>
      <c r="BC126" s="794"/>
      <c r="BD126" s="794"/>
      <c r="BE126" s="795"/>
      <c r="BF126" s="793" t="s">
        <v>447</v>
      </c>
      <c r="BG126" s="794"/>
      <c r="BH126" s="794"/>
      <c r="BI126" s="794"/>
      <c r="BJ126" s="794"/>
      <c r="BK126" s="794"/>
      <c r="BL126" s="795"/>
      <c r="BM126" s="793" t="s">
        <v>448</v>
      </c>
      <c r="BN126" s="794"/>
      <c r="BO126" s="794"/>
      <c r="BP126" s="794"/>
      <c r="BQ126" s="794"/>
      <c r="BR126" s="794"/>
      <c r="BS126" s="795"/>
      <c r="BT126" s="793" t="s">
        <v>449</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450</v>
      </c>
      <c r="CQ126" s="798"/>
      <c r="CR126" s="798"/>
      <c r="CS126" s="798"/>
      <c r="CT126" s="798"/>
      <c r="CU126" s="798"/>
      <c r="CV126" s="798"/>
      <c r="CW126" s="798"/>
      <c r="CX126" s="798"/>
      <c r="CY126" s="798"/>
      <c r="CZ126" s="798"/>
      <c r="DA126" s="798"/>
      <c r="DB126" s="798"/>
      <c r="DC126" s="798"/>
      <c r="DD126" s="798"/>
      <c r="DE126" s="798"/>
      <c r="DF126" s="799"/>
      <c r="DG126" s="800" t="s">
        <v>440</v>
      </c>
      <c r="DH126" s="801"/>
      <c r="DI126" s="801"/>
      <c r="DJ126" s="801"/>
      <c r="DK126" s="801"/>
      <c r="DL126" s="801" t="s">
        <v>440</v>
      </c>
      <c r="DM126" s="801"/>
      <c r="DN126" s="801"/>
      <c r="DO126" s="801"/>
      <c r="DP126" s="801"/>
      <c r="DQ126" s="801" t="s">
        <v>440</v>
      </c>
      <c r="DR126" s="801"/>
      <c r="DS126" s="801"/>
      <c r="DT126" s="801"/>
      <c r="DU126" s="801"/>
      <c r="DV126" s="853" t="s">
        <v>440</v>
      </c>
      <c r="DW126" s="853"/>
      <c r="DX126" s="853"/>
      <c r="DY126" s="853"/>
      <c r="DZ126" s="854"/>
    </row>
    <row r="127" spans="1:130" s="197" customFormat="1" ht="26.25" customHeight="1" thickBot="1">
      <c r="A127" s="897"/>
      <c r="B127" s="898"/>
      <c r="C127" s="855" t="s">
        <v>451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440</v>
      </c>
      <c r="AB127" s="814"/>
      <c r="AC127" s="814"/>
      <c r="AD127" s="814"/>
      <c r="AE127" s="815"/>
      <c r="AF127" s="816" t="s">
        <v>440</v>
      </c>
      <c r="AG127" s="814"/>
      <c r="AH127" s="814"/>
      <c r="AI127" s="814"/>
      <c r="AJ127" s="815"/>
      <c r="AK127" s="816" t="s">
        <v>440</v>
      </c>
      <c r="AL127" s="814"/>
      <c r="AM127" s="814"/>
      <c r="AN127" s="814"/>
      <c r="AO127" s="815"/>
      <c r="AP127" s="784" t="s">
        <v>440</v>
      </c>
      <c r="AQ127" s="785"/>
      <c r="AR127" s="785"/>
      <c r="AS127" s="785"/>
      <c r="AT127" s="786"/>
      <c r="AU127" s="233"/>
      <c r="AV127" s="233"/>
      <c r="AW127" s="233"/>
      <c r="AX127" s="787" t="s">
        <v>452</v>
      </c>
      <c r="AY127" s="788"/>
      <c r="AZ127" s="788"/>
      <c r="BA127" s="788"/>
      <c r="BB127" s="788"/>
      <c r="BC127" s="788"/>
      <c r="BD127" s="788"/>
      <c r="BE127" s="789"/>
      <c r="BF127" s="790" t="s">
        <v>440</v>
      </c>
      <c r="BG127" s="791"/>
      <c r="BH127" s="791"/>
      <c r="BI127" s="791"/>
      <c r="BJ127" s="791"/>
      <c r="BK127" s="791"/>
      <c r="BL127" s="792"/>
      <c r="BM127" s="790">
        <v>14.57</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453</v>
      </c>
      <c r="CQ127" s="782"/>
      <c r="CR127" s="782"/>
      <c r="CS127" s="782"/>
      <c r="CT127" s="782"/>
      <c r="CU127" s="782"/>
      <c r="CV127" s="782"/>
      <c r="CW127" s="782"/>
      <c r="CX127" s="782"/>
      <c r="CY127" s="782"/>
      <c r="CZ127" s="782"/>
      <c r="DA127" s="782"/>
      <c r="DB127" s="782"/>
      <c r="DC127" s="782"/>
      <c r="DD127" s="782"/>
      <c r="DE127" s="782"/>
      <c r="DF127" s="783"/>
      <c r="DG127" s="849">
        <v>8069</v>
      </c>
      <c r="DH127" s="850"/>
      <c r="DI127" s="850"/>
      <c r="DJ127" s="850"/>
      <c r="DK127" s="850"/>
      <c r="DL127" s="850">
        <v>6674</v>
      </c>
      <c r="DM127" s="850"/>
      <c r="DN127" s="850"/>
      <c r="DO127" s="850"/>
      <c r="DP127" s="850"/>
      <c r="DQ127" s="850">
        <v>5440</v>
      </c>
      <c r="DR127" s="850"/>
      <c r="DS127" s="850"/>
      <c r="DT127" s="850"/>
      <c r="DU127" s="850"/>
      <c r="DV127" s="851">
        <v>0.1</v>
      </c>
      <c r="DW127" s="851"/>
      <c r="DX127" s="851"/>
      <c r="DY127" s="851"/>
      <c r="DZ127" s="852"/>
    </row>
    <row r="128" spans="1:130" s="197" customFormat="1" ht="26.25" customHeight="1">
      <c r="A128" s="825" t="s">
        <v>454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455</v>
      </c>
      <c r="X128" s="827"/>
      <c r="Y128" s="827"/>
      <c r="Z128" s="828"/>
      <c r="AA128" s="753">
        <v>78595</v>
      </c>
      <c r="AB128" s="754"/>
      <c r="AC128" s="754"/>
      <c r="AD128" s="754"/>
      <c r="AE128" s="755"/>
      <c r="AF128" s="756">
        <v>77455</v>
      </c>
      <c r="AG128" s="754"/>
      <c r="AH128" s="754"/>
      <c r="AI128" s="754"/>
      <c r="AJ128" s="755"/>
      <c r="AK128" s="756">
        <v>81567</v>
      </c>
      <c r="AL128" s="754"/>
      <c r="AM128" s="754"/>
      <c r="AN128" s="754"/>
      <c r="AO128" s="755"/>
      <c r="AP128" s="757"/>
      <c r="AQ128" s="758"/>
      <c r="AR128" s="758"/>
      <c r="AS128" s="758"/>
      <c r="AT128" s="759"/>
      <c r="AU128" s="235"/>
      <c r="AV128" s="235"/>
      <c r="AW128" s="235"/>
      <c r="AX128" s="802" t="s">
        <v>456</v>
      </c>
      <c r="AY128" s="798"/>
      <c r="AZ128" s="798"/>
      <c r="BA128" s="798"/>
      <c r="BB128" s="798"/>
      <c r="BC128" s="798"/>
      <c r="BD128" s="798"/>
      <c r="BE128" s="799"/>
      <c r="BF128" s="820" t="s">
        <v>457</v>
      </c>
      <c r="BG128" s="821"/>
      <c r="BH128" s="821"/>
      <c r="BI128" s="821"/>
      <c r="BJ128" s="821"/>
      <c r="BK128" s="821"/>
      <c r="BL128" s="822"/>
      <c r="BM128" s="820">
        <v>19.57</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458</v>
      </c>
      <c r="X129" s="811"/>
      <c r="Y129" s="811"/>
      <c r="Z129" s="812"/>
      <c r="AA129" s="813">
        <v>5640548</v>
      </c>
      <c r="AB129" s="814"/>
      <c r="AC129" s="814"/>
      <c r="AD129" s="814"/>
      <c r="AE129" s="815"/>
      <c r="AF129" s="816">
        <v>5509673</v>
      </c>
      <c r="AG129" s="814"/>
      <c r="AH129" s="814"/>
      <c r="AI129" s="814"/>
      <c r="AJ129" s="815"/>
      <c r="AK129" s="816">
        <v>5731887</v>
      </c>
      <c r="AL129" s="814"/>
      <c r="AM129" s="814"/>
      <c r="AN129" s="814"/>
      <c r="AO129" s="815"/>
      <c r="AP129" s="817"/>
      <c r="AQ129" s="818"/>
      <c r="AR129" s="818"/>
      <c r="AS129" s="818"/>
      <c r="AT129" s="819"/>
      <c r="AU129" s="235"/>
      <c r="AV129" s="235"/>
      <c r="AW129" s="235"/>
      <c r="AX129" s="802" t="s">
        <v>459</v>
      </c>
      <c r="AY129" s="798"/>
      <c r="AZ129" s="798"/>
      <c r="BA129" s="798"/>
      <c r="BB129" s="798"/>
      <c r="BC129" s="798"/>
      <c r="BD129" s="798"/>
      <c r="BE129" s="799"/>
      <c r="BF129" s="803">
        <v>8.6999999999999993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460</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461</v>
      </c>
      <c r="X130" s="811"/>
      <c r="Y130" s="811"/>
      <c r="Z130" s="812"/>
      <c r="AA130" s="813">
        <v>743216</v>
      </c>
      <c r="AB130" s="814"/>
      <c r="AC130" s="814"/>
      <c r="AD130" s="814"/>
      <c r="AE130" s="815"/>
      <c r="AF130" s="816">
        <v>788038</v>
      </c>
      <c r="AG130" s="814"/>
      <c r="AH130" s="814"/>
      <c r="AI130" s="814"/>
      <c r="AJ130" s="815"/>
      <c r="AK130" s="816">
        <v>845295</v>
      </c>
      <c r="AL130" s="814"/>
      <c r="AM130" s="814"/>
      <c r="AN130" s="814"/>
      <c r="AO130" s="815"/>
      <c r="AP130" s="817"/>
      <c r="AQ130" s="818"/>
      <c r="AR130" s="818"/>
      <c r="AS130" s="818"/>
      <c r="AT130" s="819"/>
      <c r="AU130" s="235"/>
      <c r="AV130" s="235"/>
      <c r="AW130" s="235"/>
      <c r="AX130" s="781" t="s">
        <v>462</v>
      </c>
      <c r="AY130" s="782"/>
      <c r="AZ130" s="782"/>
      <c r="BA130" s="782"/>
      <c r="BB130" s="782"/>
      <c r="BC130" s="782"/>
      <c r="BD130" s="782"/>
      <c r="BE130" s="783"/>
      <c r="BF130" s="735">
        <v>64.8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463</v>
      </c>
      <c r="X131" s="744"/>
      <c r="Y131" s="744"/>
      <c r="Z131" s="745"/>
      <c r="AA131" s="746">
        <v>4897332</v>
      </c>
      <c r="AB131" s="747"/>
      <c r="AC131" s="747"/>
      <c r="AD131" s="747"/>
      <c r="AE131" s="748"/>
      <c r="AF131" s="749">
        <v>4721635</v>
      </c>
      <c r="AG131" s="747"/>
      <c r="AH131" s="747"/>
      <c r="AI131" s="747"/>
      <c r="AJ131" s="748"/>
      <c r="AK131" s="749">
        <v>4886592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464</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465</v>
      </c>
      <c r="W132" s="767"/>
      <c r="X132" s="767"/>
      <c r="Y132" s="767"/>
      <c r="Z132" s="768"/>
      <c r="AA132" s="769">
        <v>8.7744510679999994</v>
      </c>
      <c r="AB132" s="770"/>
      <c r="AC132" s="770"/>
      <c r="AD132" s="770"/>
      <c r="AE132" s="771"/>
      <c r="AF132" s="772">
        <v>7.8842180730000004</v>
      </c>
      <c r="AG132" s="770"/>
      <c r="AH132" s="770"/>
      <c r="AI132" s="770"/>
      <c r="AJ132" s="771"/>
      <c r="AK132" s="772">
        <v>9.5467761580000001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466</v>
      </c>
      <c r="W133" s="776"/>
      <c r="X133" s="776"/>
      <c r="Y133" s="776"/>
      <c r="Z133" s="777"/>
      <c r="AA133" s="778">
        <v>10.8</v>
      </c>
      <c r="AB133" s="779"/>
      <c r="AC133" s="779"/>
      <c r="AD133" s="779"/>
      <c r="AE133" s="780"/>
      <c r="AF133" s="778">
        <v>8.9</v>
      </c>
      <c r="AG133" s="779"/>
      <c r="AH133" s="779"/>
      <c r="AI133" s="779"/>
      <c r="AJ133" s="780"/>
      <c r="AK133" s="778">
        <v>8.6999999999999993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AU29:AY29"/>
    <mergeCell ref="AZ29:BD29"/>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 ref="AU9:AY9"/>
    <mergeCell ref="BS9:CG9"/>
    <mergeCell ref="CH9:CL9"/>
    <mergeCell ref="AK10:AO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AP10:AT10"/>
    <mergeCell ref="AU10:AY10"/>
    <mergeCell ref="BS10:CG10"/>
    <mergeCell ref="CH10:CL10"/>
    <mergeCell ref="CM10:CQ10"/>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BE30:BI30"/>
    <mergeCell ref="BS30:CG30"/>
    <mergeCell ref="AU28:AY28"/>
    <mergeCell ref="AZ28:BD28"/>
    <mergeCell ref="BE28:BI28"/>
    <mergeCell ref="BS28:CG28"/>
    <mergeCell ref="CH28:CL28"/>
    <mergeCell ref="CM28:CQ28"/>
    <mergeCell ref="AP29:AT29"/>
    <mergeCell ref="AP31:AT31"/>
    <mergeCell ref="AU31:AY31"/>
    <mergeCell ref="AZ31:BD31"/>
    <mergeCell ref="CR28:CV28"/>
    <mergeCell ref="CW28:DA28"/>
    <mergeCell ref="DB28:DF28"/>
    <mergeCell ref="DG28:DK28"/>
    <mergeCell ref="DL28:DP28"/>
    <mergeCell ref="DQ28:DU28"/>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CH30:CL30"/>
    <mergeCell ref="CM30:CQ30"/>
    <mergeCell ref="CR30:CV30"/>
    <mergeCell ref="CW30:DA30"/>
    <mergeCell ref="DB30:DF30"/>
    <mergeCell ref="DG30:DK30"/>
    <mergeCell ref="AK30:AO30"/>
    <mergeCell ref="AP30:AT30"/>
    <mergeCell ref="AU30:AY30"/>
    <mergeCell ref="AZ30:BD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49" t="s">
        <v>469</v>
      </c>
      <c r="L7" s="254"/>
      <c r="M7" s="255" t="s">
        <v>470</v>
      </c>
      <c r="N7" s="256"/>
    </row>
    <row r="8" spans="1:16">
      <c r="A8" s="248"/>
      <c r="B8" s="244"/>
      <c r="C8" s="244"/>
      <c r="D8" s="244"/>
      <c r="E8" s="244"/>
      <c r="F8" s="244"/>
      <c r="G8" s="257"/>
      <c r="H8" s="258"/>
      <c r="I8" s="258"/>
      <c r="J8" s="259"/>
      <c r="K8" s="1150"/>
      <c r="L8" s="260" t="s">
        <v>471</v>
      </c>
      <c r="M8" s="261" t="s">
        <v>472</v>
      </c>
      <c r="N8" s="262" t="s">
        <v>473</v>
      </c>
    </row>
    <row r="9" spans="1:16">
      <c r="A9" s="248"/>
      <c r="B9" s="244"/>
      <c r="C9" s="244"/>
      <c r="D9" s="244"/>
      <c r="E9" s="244"/>
      <c r="F9" s="244"/>
      <c r="G9" s="1163" t="s">
        <v>474</v>
      </c>
      <c r="H9" s="1164"/>
      <c r="I9" s="1164"/>
      <c r="J9" s="1165"/>
      <c r="K9" s="263">
        <v>1469513</v>
      </c>
      <c r="L9" s="264">
        <v>90795</v>
      </c>
      <c r="M9" s="265">
        <v>88578</v>
      </c>
      <c r="N9" s="266">
        <v>2.5</v>
      </c>
    </row>
    <row r="10" spans="1:16">
      <c r="A10" s="248"/>
      <c r="B10" s="244"/>
      <c r="C10" s="244"/>
      <c r="D10" s="244"/>
      <c r="E10" s="244"/>
      <c r="F10" s="244"/>
      <c r="G10" s="1163" t="s">
        <v>475</v>
      </c>
      <c r="H10" s="1164"/>
      <c r="I10" s="1164"/>
      <c r="J10" s="1165"/>
      <c r="K10" s="267">
        <v>171463</v>
      </c>
      <c r="L10" s="268">
        <v>10594</v>
      </c>
      <c r="M10" s="269">
        <v>7040</v>
      </c>
      <c r="N10" s="270">
        <v>50.5</v>
      </c>
    </row>
    <row r="11" spans="1:16" ht="13.5" customHeight="1">
      <c r="A11" s="248"/>
      <c r="B11" s="244"/>
      <c r="C11" s="244"/>
      <c r="D11" s="244"/>
      <c r="E11" s="244"/>
      <c r="F11" s="244"/>
      <c r="G11" s="1163" t="s">
        <v>476</v>
      </c>
      <c r="H11" s="1164"/>
      <c r="I11" s="1164"/>
      <c r="J11" s="1165"/>
      <c r="K11" s="267">
        <v>242396</v>
      </c>
      <c r="L11" s="268">
        <v>14977</v>
      </c>
      <c r="M11" s="269">
        <v>8852</v>
      </c>
      <c r="N11" s="270">
        <v>69.2</v>
      </c>
    </row>
    <row r="12" spans="1:16" ht="13.5" customHeight="1">
      <c r="A12" s="248"/>
      <c r="B12" s="244"/>
      <c r="C12" s="244"/>
      <c r="D12" s="244"/>
      <c r="E12" s="244"/>
      <c r="F12" s="244"/>
      <c r="G12" s="1163" t="s">
        <v>477</v>
      </c>
      <c r="H12" s="1164"/>
      <c r="I12" s="1164"/>
      <c r="J12" s="1165"/>
      <c r="K12" s="267">
        <v>1833</v>
      </c>
      <c r="L12" s="268">
        <v>113</v>
      </c>
      <c r="M12" s="269">
        <v>853</v>
      </c>
      <c r="N12" s="270">
        <v>-86.8</v>
      </c>
    </row>
    <row r="13" spans="1:16" ht="13.5" customHeight="1">
      <c r="A13" s="248"/>
      <c r="B13" s="244"/>
      <c r="C13" s="244"/>
      <c r="D13" s="244"/>
      <c r="E13" s="244"/>
      <c r="F13" s="244"/>
      <c r="G13" s="1163" t="s">
        <v>478</v>
      </c>
      <c r="H13" s="1164"/>
      <c r="I13" s="1164"/>
      <c r="J13" s="1165"/>
      <c r="K13" s="267" t="s">
        <v>479</v>
      </c>
      <c r="L13" s="268" t="s">
        <v>479</v>
      </c>
      <c r="M13" s="269">
        <v>12</v>
      </c>
      <c r="N13" s="270" t="s">
        <v>479</v>
      </c>
    </row>
    <row r="14" spans="1:16" ht="13.5" customHeight="1">
      <c r="A14" s="248"/>
      <c r="B14" s="244"/>
      <c r="C14" s="244"/>
      <c r="D14" s="244"/>
      <c r="E14" s="244"/>
      <c r="F14" s="244"/>
      <c r="G14" s="1163" t="s">
        <v>480</v>
      </c>
      <c r="H14" s="1164"/>
      <c r="I14" s="1164"/>
      <c r="J14" s="1165"/>
      <c r="K14" s="267">
        <v>123802</v>
      </c>
      <c r="L14" s="268">
        <v>7649</v>
      </c>
      <c r="M14" s="269">
        <v>4061</v>
      </c>
      <c r="N14" s="270">
        <v>88.4</v>
      </c>
    </row>
    <row r="15" spans="1:16" ht="13.5" customHeight="1">
      <c r="A15" s="248"/>
      <c r="B15" s="244"/>
      <c r="C15" s="244"/>
      <c r="D15" s="244"/>
      <c r="E15" s="244"/>
      <c r="F15" s="244"/>
      <c r="G15" s="1163" t="s">
        <v>481</v>
      </c>
      <c r="H15" s="1164"/>
      <c r="I15" s="1164"/>
      <c r="J15" s="1165"/>
      <c r="K15" s="267">
        <v>58248</v>
      </c>
      <c r="L15" s="268">
        <v>3599</v>
      </c>
      <c r="M15" s="269">
        <v>2096</v>
      </c>
      <c r="N15" s="270">
        <v>71.7</v>
      </c>
    </row>
    <row r="16" spans="1:16">
      <c r="A16" s="248"/>
      <c r="B16" s="244"/>
      <c r="C16" s="244"/>
      <c r="D16" s="244"/>
      <c r="E16" s="244"/>
      <c r="F16" s="244"/>
      <c r="G16" s="1166" t="s">
        <v>482</v>
      </c>
      <c r="H16" s="1167"/>
      <c r="I16" s="1167"/>
      <c r="J16" s="1168"/>
      <c r="K16" s="268">
        <v>-169764</v>
      </c>
      <c r="L16" s="268">
        <v>-10489</v>
      </c>
      <c r="M16" s="269">
        <v>-9609</v>
      </c>
      <c r="N16" s="270">
        <v>9.1999999999999993</v>
      </c>
    </row>
    <row r="17" spans="1:16">
      <c r="A17" s="248"/>
      <c r="B17" s="244"/>
      <c r="C17" s="244"/>
      <c r="D17" s="244"/>
      <c r="E17" s="244"/>
      <c r="F17" s="244"/>
      <c r="G17" s="1166" t="s">
        <v>167</v>
      </c>
      <c r="H17" s="1167"/>
      <c r="I17" s="1167"/>
      <c r="J17" s="1168"/>
      <c r="K17" s="268">
        <v>1897491</v>
      </c>
      <c r="L17" s="268">
        <v>117238</v>
      </c>
      <c r="M17" s="269">
        <v>101883</v>
      </c>
      <c r="N17" s="270">
        <v>15.1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60" t="s">
        <v>487</v>
      </c>
      <c r="H21" s="1161"/>
      <c r="I21" s="1161"/>
      <c r="J21" s="1162"/>
      <c r="K21" s="280">
        <v>10.01</v>
      </c>
      <c r="L21" s="281">
        <v>9.81</v>
      </c>
      <c r="M21" s="282">
        <v>0.2</v>
      </c>
      <c r="N21" s="249"/>
      <c r="O21" s="283"/>
      <c r="P21" s="279"/>
    </row>
    <row r="22" spans="1:16" s="284" customFormat="1">
      <c r="A22" s="279"/>
      <c r="B22" s="249"/>
      <c r="C22" s="249"/>
      <c r="D22" s="249"/>
      <c r="E22" s="249"/>
      <c r="F22" s="249"/>
      <c r="G22" s="1160" t="s">
        <v>488</v>
      </c>
      <c r="H22" s="1161"/>
      <c r="I22" s="1161"/>
      <c r="J22" s="1162"/>
      <c r="K22" s="285">
        <v>98.2</v>
      </c>
      <c r="L22" s="286">
        <v>97.8</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49" t="s">
        <v>469</v>
      </c>
      <c r="L30" s="254"/>
      <c r="M30" s="255" t="s">
        <v>470</v>
      </c>
      <c r="N30" s="256"/>
    </row>
    <row r="31" spans="1:16">
      <c r="A31" s="248"/>
      <c r="B31" s="244"/>
      <c r="C31" s="244"/>
      <c r="D31" s="244"/>
      <c r="E31" s="244"/>
      <c r="F31" s="244"/>
      <c r="G31" s="257"/>
      <c r="H31" s="258"/>
      <c r="I31" s="258"/>
      <c r="J31" s="259"/>
      <c r="K31" s="1150"/>
      <c r="L31" s="260" t="s">
        <v>471</v>
      </c>
      <c r="M31" s="261" t="s">
        <v>472</v>
      </c>
      <c r="N31" s="262" t="s">
        <v>473</v>
      </c>
    </row>
    <row r="32" spans="1:16" ht="27" customHeight="1">
      <c r="A32" s="248"/>
      <c r="B32" s="244"/>
      <c r="C32" s="244"/>
      <c r="D32" s="244"/>
      <c r="E32" s="244"/>
      <c r="F32" s="244"/>
      <c r="G32" s="1151" t="s">
        <v>492</v>
      </c>
      <c r="H32" s="1152"/>
      <c r="I32" s="1152"/>
      <c r="J32" s="1153"/>
      <c r="K32" s="294">
        <v>1134707</v>
      </c>
      <c r="L32" s="294">
        <v>70109</v>
      </c>
      <c r="M32" s="295">
        <v>68295</v>
      </c>
      <c r="N32" s="296">
        <v>2.7</v>
      </c>
    </row>
    <row r="33" spans="1:16" ht="13.5" customHeight="1">
      <c r="A33" s="248"/>
      <c r="B33" s="244"/>
      <c r="C33" s="244"/>
      <c r="D33" s="244"/>
      <c r="E33" s="244"/>
      <c r="F33" s="244"/>
      <c r="G33" s="1151" t="s">
        <v>493</v>
      </c>
      <c r="H33" s="1152"/>
      <c r="I33" s="1152"/>
      <c r="J33" s="1153"/>
      <c r="K33" s="294" t="s">
        <v>479</v>
      </c>
      <c r="L33" s="294" t="s">
        <v>479</v>
      </c>
      <c r="M33" s="295" t="s">
        <v>479</v>
      </c>
      <c r="N33" s="296" t="s">
        <v>479</v>
      </c>
    </row>
    <row r="34" spans="1:16" ht="27" customHeight="1">
      <c r="A34" s="248"/>
      <c r="B34" s="244"/>
      <c r="C34" s="244"/>
      <c r="D34" s="244"/>
      <c r="E34" s="244"/>
      <c r="F34" s="244"/>
      <c r="G34" s="1151" t="s">
        <v>494</v>
      </c>
      <c r="H34" s="1152"/>
      <c r="I34" s="1152"/>
      <c r="J34" s="1153"/>
      <c r="K34" s="294" t="s">
        <v>479</v>
      </c>
      <c r="L34" s="294" t="s">
        <v>479</v>
      </c>
      <c r="M34" s="295">
        <v>20</v>
      </c>
      <c r="N34" s="296" t="s">
        <v>479</v>
      </c>
    </row>
    <row r="35" spans="1:16" ht="27" customHeight="1">
      <c r="A35" s="248"/>
      <c r="B35" s="244"/>
      <c r="C35" s="244"/>
      <c r="D35" s="244"/>
      <c r="E35" s="244"/>
      <c r="F35" s="244"/>
      <c r="G35" s="1151" t="s">
        <v>495</v>
      </c>
      <c r="H35" s="1152"/>
      <c r="I35" s="1152"/>
      <c r="J35" s="1153"/>
      <c r="K35" s="294">
        <v>22051</v>
      </c>
      <c r="L35" s="294">
        <v>1362</v>
      </c>
      <c r="M35" s="295">
        <v>17270</v>
      </c>
      <c r="N35" s="296">
        <v>-92.1</v>
      </c>
    </row>
    <row r="36" spans="1:16" ht="27" customHeight="1">
      <c r="A36" s="248"/>
      <c r="B36" s="244"/>
      <c r="C36" s="244"/>
      <c r="D36" s="244"/>
      <c r="E36" s="244"/>
      <c r="F36" s="244"/>
      <c r="G36" s="1151" t="s">
        <v>496</v>
      </c>
      <c r="H36" s="1152"/>
      <c r="I36" s="1152"/>
      <c r="J36" s="1153"/>
      <c r="K36" s="294">
        <v>225425</v>
      </c>
      <c r="L36" s="294">
        <v>13928</v>
      </c>
      <c r="M36" s="295">
        <v>2908</v>
      </c>
      <c r="N36" s="296">
        <v>379</v>
      </c>
    </row>
    <row r="37" spans="1:16" ht="13.5" customHeight="1">
      <c r="A37" s="248"/>
      <c r="B37" s="244"/>
      <c r="C37" s="244"/>
      <c r="D37" s="244"/>
      <c r="E37" s="244"/>
      <c r="F37" s="244"/>
      <c r="G37" s="1151" t="s">
        <v>497</v>
      </c>
      <c r="H37" s="1152"/>
      <c r="I37" s="1152"/>
      <c r="J37" s="1153"/>
      <c r="K37" s="294">
        <v>10690</v>
      </c>
      <c r="L37" s="294">
        <v>660</v>
      </c>
      <c r="M37" s="295">
        <v>1444</v>
      </c>
      <c r="N37" s="296">
        <v>-54.3</v>
      </c>
    </row>
    <row r="38" spans="1:16" ht="27" customHeight="1">
      <c r="A38" s="248"/>
      <c r="B38" s="244"/>
      <c r="C38" s="244"/>
      <c r="D38" s="244"/>
      <c r="E38" s="244"/>
      <c r="F38" s="244"/>
      <c r="G38" s="1154" t="s">
        <v>498</v>
      </c>
      <c r="H38" s="1155"/>
      <c r="I38" s="1155"/>
      <c r="J38" s="1156"/>
      <c r="K38" s="297">
        <v>501</v>
      </c>
      <c r="L38" s="297">
        <v>31</v>
      </c>
      <c r="M38" s="298">
        <v>7</v>
      </c>
      <c r="N38" s="299">
        <v>342.9</v>
      </c>
      <c r="O38" s="293"/>
    </row>
    <row r="39" spans="1:16">
      <c r="A39" s="248"/>
      <c r="B39" s="244"/>
      <c r="C39" s="244"/>
      <c r="D39" s="244"/>
      <c r="E39" s="244"/>
      <c r="F39" s="244"/>
      <c r="G39" s="1154" t="s">
        <v>499</v>
      </c>
      <c r="H39" s="1155"/>
      <c r="I39" s="1155"/>
      <c r="J39" s="1156"/>
      <c r="K39" s="300">
        <v>-81567</v>
      </c>
      <c r="L39" s="300">
        <v>-5040</v>
      </c>
      <c r="M39" s="301">
        <v>-4412</v>
      </c>
      <c r="N39" s="302">
        <v>14.2</v>
      </c>
      <c r="O39" s="293"/>
    </row>
    <row r="40" spans="1:16" ht="27" customHeight="1">
      <c r="A40" s="248"/>
      <c r="B40" s="244"/>
      <c r="C40" s="244"/>
      <c r="D40" s="244"/>
      <c r="E40" s="244"/>
      <c r="F40" s="244"/>
      <c r="G40" s="1151" t="s">
        <v>500</v>
      </c>
      <c r="H40" s="1152"/>
      <c r="I40" s="1152"/>
      <c r="J40" s="1153"/>
      <c r="K40" s="300">
        <v>-845295</v>
      </c>
      <c r="L40" s="300">
        <v>-52227</v>
      </c>
      <c r="M40" s="301">
        <v>-58381</v>
      </c>
      <c r="N40" s="302">
        <v>-10.5</v>
      </c>
      <c r="O40" s="293"/>
    </row>
    <row r="41" spans="1:16">
      <c r="A41" s="248"/>
      <c r="B41" s="244"/>
      <c r="C41" s="244"/>
      <c r="D41" s="244"/>
      <c r="E41" s="244"/>
      <c r="F41" s="244"/>
      <c r="G41" s="1157" t="s">
        <v>278</v>
      </c>
      <c r="H41" s="1158"/>
      <c r="I41" s="1158"/>
      <c r="J41" s="1159"/>
      <c r="K41" s="294">
        <v>466512</v>
      </c>
      <c r="L41" s="300">
        <v>28824</v>
      </c>
      <c r="M41" s="301">
        <v>27153</v>
      </c>
      <c r="N41" s="302">
        <v>6.2</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44" t="s">
        <v>469</v>
      </c>
      <c r="J49" s="1146" t="s">
        <v>504</v>
      </c>
      <c r="K49" s="1147"/>
      <c r="L49" s="1147"/>
      <c r="M49" s="1147"/>
      <c r="N49" s="1148"/>
    </row>
    <row r="50" spans="1:14">
      <c r="A50" s="248"/>
      <c r="B50" s="244"/>
      <c r="C50" s="244"/>
      <c r="D50" s="244"/>
      <c r="E50" s="244"/>
      <c r="F50" s="244"/>
      <c r="G50" s="312"/>
      <c r="H50" s="313"/>
      <c r="I50" s="1145"/>
      <c r="J50" s="314" t="s">
        <v>505</v>
      </c>
      <c r="K50" s="315" t="s">
        <v>506</v>
      </c>
      <c r="L50" s="316" t="s">
        <v>507</v>
      </c>
      <c r="M50" s="317" t="s">
        <v>508</v>
      </c>
      <c r="N50" s="318" t="s">
        <v>509</v>
      </c>
    </row>
    <row r="51" spans="1:14">
      <c r="A51" s="248"/>
      <c r="B51" s="244"/>
      <c r="C51" s="244"/>
      <c r="D51" s="244"/>
      <c r="E51" s="244"/>
      <c r="F51" s="244"/>
      <c r="G51" s="310" t="s">
        <v>510</v>
      </c>
      <c r="H51" s="311"/>
      <c r="I51" s="319">
        <v>867900</v>
      </c>
      <c r="J51" s="320">
        <v>52085</v>
      </c>
      <c r="K51" s="321">
        <v>-61.6</v>
      </c>
      <c r="L51" s="322">
        <v>67201</v>
      </c>
      <c r="M51" s="323">
        <v>-14.6</v>
      </c>
      <c r="N51" s="324">
        <v>-47</v>
      </c>
    </row>
    <row r="52" spans="1:14">
      <c r="A52" s="248"/>
      <c r="B52" s="244"/>
      <c r="C52" s="244"/>
      <c r="D52" s="244"/>
      <c r="E52" s="244"/>
      <c r="F52" s="244"/>
      <c r="G52" s="325"/>
      <c r="H52" s="326" t="s">
        <v>511</v>
      </c>
      <c r="I52" s="327">
        <v>562643</v>
      </c>
      <c r="J52" s="328">
        <v>33766</v>
      </c>
      <c r="K52" s="329">
        <v>-17.600000000000001</v>
      </c>
      <c r="L52" s="330">
        <v>35210</v>
      </c>
      <c r="M52" s="331">
        <v>-7.6</v>
      </c>
      <c r="N52" s="332">
        <v>-10</v>
      </c>
    </row>
    <row r="53" spans="1:14">
      <c r="A53" s="248"/>
      <c r="B53" s="244"/>
      <c r="C53" s="244"/>
      <c r="D53" s="244"/>
      <c r="E53" s="244"/>
      <c r="F53" s="244"/>
      <c r="G53" s="310" t="s">
        <v>512</v>
      </c>
      <c r="H53" s="311"/>
      <c r="I53" s="319">
        <v>1013921</v>
      </c>
      <c r="J53" s="320">
        <v>61201</v>
      </c>
      <c r="K53" s="321">
        <v>17.5</v>
      </c>
      <c r="L53" s="322">
        <v>75709</v>
      </c>
      <c r="M53" s="323">
        <v>12.7</v>
      </c>
      <c r="N53" s="324">
        <v>4.8</v>
      </c>
    </row>
    <row r="54" spans="1:14">
      <c r="A54" s="248"/>
      <c r="B54" s="244"/>
      <c r="C54" s="244"/>
      <c r="D54" s="244"/>
      <c r="E54" s="244"/>
      <c r="F54" s="244"/>
      <c r="G54" s="325"/>
      <c r="H54" s="326" t="s">
        <v>511</v>
      </c>
      <c r="I54" s="327">
        <v>345108</v>
      </c>
      <c r="J54" s="328">
        <v>20831</v>
      </c>
      <c r="K54" s="329">
        <v>-38.299999999999997</v>
      </c>
      <c r="L54" s="330">
        <v>35212</v>
      </c>
      <c r="M54" s="331">
        <v>0</v>
      </c>
      <c r="N54" s="332">
        <v>-38.299999999999997</v>
      </c>
    </row>
    <row r="55" spans="1:14">
      <c r="A55" s="248"/>
      <c r="B55" s="244"/>
      <c r="C55" s="244"/>
      <c r="D55" s="244"/>
      <c r="E55" s="244"/>
      <c r="F55" s="244"/>
      <c r="G55" s="310" t="s">
        <v>513</v>
      </c>
      <c r="H55" s="311"/>
      <c r="I55" s="319">
        <v>586103</v>
      </c>
      <c r="J55" s="320">
        <v>35208</v>
      </c>
      <c r="K55" s="321">
        <v>-42.5</v>
      </c>
      <c r="L55" s="322">
        <v>90961</v>
      </c>
      <c r="M55" s="323">
        <v>20.100000000000001</v>
      </c>
      <c r="N55" s="324">
        <v>-62.6</v>
      </c>
    </row>
    <row r="56" spans="1:14">
      <c r="A56" s="248"/>
      <c r="B56" s="244"/>
      <c r="C56" s="244"/>
      <c r="D56" s="244"/>
      <c r="E56" s="244"/>
      <c r="F56" s="244"/>
      <c r="G56" s="325"/>
      <c r="H56" s="326" t="s">
        <v>511</v>
      </c>
      <c r="I56" s="327">
        <v>215239</v>
      </c>
      <c r="J56" s="328">
        <v>12930</v>
      </c>
      <c r="K56" s="329">
        <v>-37.9</v>
      </c>
      <c r="L56" s="330">
        <v>37720</v>
      </c>
      <c r="M56" s="331">
        <v>7.1</v>
      </c>
      <c r="N56" s="332">
        <v>-45</v>
      </c>
    </row>
    <row r="57" spans="1:14">
      <c r="A57" s="248"/>
      <c r="B57" s="244"/>
      <c r="C57" s="244"/>
      <c r="D57" s="244"/>
      <c r="E57" s="244"/>
      <c r="F57" s="244"/>
      <c r="G57" s="310" t="s">
        <v>514</v>
      </c>
      <c r="H57" s="311"/>
      <c r="I57" s="319">
        <v>1224332</v>
      </c>
      <c r="J57" s="320">
        <v>74577</v>
      </c>
      <c r="K57" s="321">
        <v>111.8</v>
      </c>
      <c r="L57" s="322">
        <v>106614</v>
      </c>
      <c r="M57" s="323">
        <v>17.2</v>
      </c>
      <c r="N57" s="324">
        <v>94.6</v>
      </c>
    </row>
    <row r="58" spans="1:14">
      <c r="A58" s="248"/>
      <c r="B58" s="244"/>
      <c r="C58" s="244"/>
      <c r="D58" s="244"/>
      <c r="E58" s="244"/>
      <c r="F58" s="244"/>
      <c r="G58" s="325"/>
      <c r="H58" s="326" t="s">
        <v>511</v>
      </c>
      <c r="I58" s="327">
        <v>243700</v>
      </c>
      <c r="J58" s="328">
        <v>14844</v>
      </c>
      <c r="K58" s="329">
        <v>14.8</v>
      </c>
      <c r="L58" s="330">
        <v>45545</v>
      </c>
      <c r="M58" s="331">
        <v>20.7</v>
      </c>
      <c r="N58" s="332">
        <v>-5.9</v>
      </c>
    </row>
    <row r="59" spans="1:14">
      <c r="A59" s="248"/>
      <c r="B59" s="244"/>
      <c r="C59" s="244"/>
      <c r="D59" s="244"/>
      <c r="E59" s="244"/>
      <c r="F59" s="244"/>
      <c r="G59" s="310" t="s">
        <v>515</v>
      </c>
      <c r="H59" s="311"/>
      <c r="I59" s="319">
        <v>2110660</v>
      </c>
      <c r="J59" s="320">
        <v>130408</v>
      </c>
      <c r="K59" s="321">
        <v>74.900000000000006</v>
      </c>
      <c r="L59" s="322">
        <v>85459</v>
      </c>
      <c r="M59" s="323">
        <v>-19.8</v>
      </c>
      <c r="N59" s="324">
        <v>94.7</v>
      </c>
    </row>
    <row r="60" spans="1:14">
      <c r="A60" s="248"/>
      <c r="B60" s="244"/>
      <c r="C60" s="244"/>
      <c r="D60" s="244"/>
      <c r="E60" s="244"/>
      <c r="F60" s="244"/>
      <c r="G60" s="325"/>
      <c r="H60" s="326" t="s">
        <v>511</v>
      </c>
      <c r="I60" s="333">
        <v>807904</v>
      </c>
      <c r="J60" s="328">
        <v>49917</v>
      </c>
      <c r="K60" s="329">
        <v>236.3</v>
      </c>
      <c r="L60" s="330">
        <v>44378</v>
      </c>
      <c r="M60" s="331">
        <v>-2.6</v>
      </c>
      <c r="N60" s="332">
        <v>238.9</v>
      </c>
    </row>
    <row r="61" spans="1:14">
      <c r="A61" s="248"/>
      <c r="B61" s="244"/>
      <c r="C61" s="244"/>
      <c r="D61" s="244"/>
      <c r="E61" s="244"/>
      <c r="F61" s="244"/>
      <c r="G61" s="310" t="s">
        <v>516</v>
      </c>
      <c r="H61" s="334"/>
      <c r="I61" s="335">
        <v>1160583</v>
      </c>
      <c r="J61" s="336">
        <v>70696</v>
      </c>
      <c r="K61" s="337">
        <v>20</v>
      </c>
      <c r="L61" s="338">
        <v>85189</v>
      </c>
      <c r="M61" s="339">
        <v>3.1</v>
      </c>
      <c r="N61" s="324">
        <v>16.899999999999999</v>
      </c>
    </row>
    <row r="62" spans="1:14">
      <c r="A62" s="248"/>
      <c r="B62" s="244"/>
      <c r="C62" s="244"/>
      <c r="D62" s="244"/>
      <c r="E62" s="244"/>
      <c r="F62" s="244"/>
      <c r="G62" s="325"/>
      <c r="H62" s="326" t="s">
        <v>511</v>
      </c>
      <c r="I62" s="327">
        <v>434919</v>
      </c>
      <c r="J62" s="328">
        <v>26458</v>
      </c>
      <c r="K62" s="329">
        <v>31.5</v>
      </c>
      <c r="L62" s="330">
        <v>39613</v>
      </c>
      <c r="M62" s="331">
        <v>3.5</v>
      </c>
      <c r="N62" s="332">
        <v>28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69" t="s">
        <v>3</v>
      </c>
      <c r="D47" s="1169"/>
      <c r="E47" s="1170"/>
      <c r="F47" s="11">
        <v>10.55</v>
      </c>
      <c r="G47" s="12">
        <v>15.26</v>
      </c>
      <c r="H47" s="12">
        <v>20.04</v>
      </c>
      <c r="I47" s="12">
        <v>20.65</v>
      </c>
      <c r="J47" s="13">
        <v>23.38</v>
      </c>
    </row>
    <row r="48" spans="2:10" ht="57.75" customHeight="1">
      <c r="B48" s="14"/>
      <c r="C48" s="1171" t="s">
        <v>4</v>
      </c>
      <c r="D48" s="1171"/>
      <c r="E48" s="1172"/>
      <c r="F48" s="15">
        <v>2.83</v>
      </c>
      <c r="G48" s="16">
        <v>3.82</v>
      </c>
      <c r="H48" s="16">
        <v>3.62</v>
      </c>
      <c r="I48" s="16">
        <v>3.73</v>
      </c>
      <c r="J48" s="17">
        <v>4.95</v>
      </c>
    </row>
    <row r="49" spans="2:10" ht="57.75" customHeight="1" thickBot="1">
      <c r="B49" s="18"/>
      <c r="C49" s="1173" t="s">
        <v>5</v>
      </c>
      <c r="D49" s="1173"/>
      <c r="E49" s="1174"/>
      <c r="F49" s="19">
        <v>5.56</v>
      </c>
      <c r="G49" s="20">
        <v>7.39</v>
      </c>
      <c r="H49" s="20">
        <v>4.91</v>
      </c>
      <c r="I49" s="20">
        <v>0.16</v>
      </c>
      <c r="J49" s="21">
        <v>4.9000000000000004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2017-05-18T08:27:36Z</cp:lastPrinted>
  <dcterms:created xsi:type="dcterms:W3CDTF">2017-02-15T23:29:46Z</dcterms:created>
  <dcterms:modified xsi:type="dcterms:W3CDTF">2017-05-18T08:29:25Z</dcterms:modified>
  <cp:category/>
</cp:coreProperties>
</file>