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0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41" i="9" l="1"/>
  <c r="BG40" i="9"/>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AM41" i="9"/>
  <c r="U41" i="9"/>
  <c r="C41" i="9"/>
  <c r="CO40" i="9"/>
  <c r="BW40" i="9"/>
  <c r="AM40" i="9"/>
  <c r="U40" i="9"/>
  <c r="C40" i="9"/>
  <c r="CO39" i="9"/>
  <c r="BW39" i="9"/>
  <c r="AM39" i="9"/>
  <c r="U39" i="9"/>
  <c r="C39" i="9"/>
  <c r="BW38" i="9"/>
  <c r="AM38" i="9"/>
  <c r="U38" i="9"/>
  <c r="C38" i="9"/>
  <c r="BW37" i="9"/>
  <c r="AM37" i="9"/>
  <c r="AM36" i="9"/>
  <c r="AM35"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 r="BE35" i="9" l="1"/>
  <c r="BE36" i="9" s="1"/>
  <c r="BE37" i="9" s="1"/>
  <c r="BE38" i="9" s="1"/>
  <c r="BE39" i="9" s="1"/>
  <c r="BE40" i="9" s="1"/>
  <c r="BE41" i="9" s="1"/>
  <c r="BW34" i="9" l="1"/>
  <c r="CO34" i="9" l="1"/>
  <c r="CO35" i="9" s="1"/>
  <c r="CO36" i="9" s="1"/>
  <c r="CO37" i="9" s="1"/>
  <c r="CO38" i="9" s="1"/>
  <c r="BW35" i="9"/>
  <c r="BW36" i="9" s="1"/>
</calcChain>
</file>

<file path=xl/sharedStrings.xml><?xml version="1.0" encoding="utf-8"?>
<sst xmlns="http://schemas.openxmlformats.org/spreadsheetml/2006/main" count="1080" uniqueCount="561">
  <si>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</si>
  <si>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</si>
  <si>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</si>
  <si>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</si>
  <si>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</si>
  <si>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</si>
  <si>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</si>
  <si>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</si>
  <si>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</si>
  <si>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</si>
  <si>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</si>
  <si>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</si>
  <si>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</si>
  <si>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</si>
  <si>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</si>
  <si>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</si>
  <si>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</si>
  <si>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</si>
  <si>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</si>
  <si>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</si>
  <si>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</si>
  <si>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</si>
  <si>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</si>
  <si>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</si>
  <si>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</si>
  <si>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</si>
  <si>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</si>
  <si>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</si>
  <si>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</si>
  <si>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</si>
  <si>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</si>
  <si>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</si>
  <si>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</si>
  <si>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</si>
  <si>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</si>
  <si>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</si>
  <si>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</si>
  <si>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</si>
  <si>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</si>
  <si>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</si>
  <si>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</si>
  <si>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</si>
  <si>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</si>
  <si>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</si>
  <si>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</si>
  <si>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</si>
  <si>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</si>
  <si>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</si>
  <si>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</si>
  <si>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</si>
  <si>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</si>
  <si>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</si>
  <si>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</si>
  <si>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</si>
  <si>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</si>
  <si>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</si>
  <si>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</si>
  <si>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</si>
  <si>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</si>
  <si>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</si>
  <si>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</si>
  <si>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</si>
  <si>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</si>
  <si>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</si>
  <si>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</si>
  <si>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</si>
  <si>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</si>
  <si>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</si>
  <si>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</si>
  <si>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</si>
  <si>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</si>
  <si>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</si>
  <si>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</si>
  <si>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</si>
  <si>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</si>
  <si>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</si>
  <si>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</si>
  <si>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</si>
  <si>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</si>
  <si>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</si>
  <si>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</si>
  <si>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薩摩川内市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</si>
  <si>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</si>
  <si>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</si>
  <si>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</si>
  <si>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</si>
  <si>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</si>
  <si>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</si>
  <si>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</si>
  <si>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</si>
  <si>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</si>
  <si>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</si>
  <si>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</si>
  <si>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</si>
  <si>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</si>
  <si>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</si>
  <si>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</si>
  <si>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</si>
  <si>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</si>
  <si>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</si>
  <si>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</si>
  <si>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</si>
  <si>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</si>
  <si>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</si>
  <si>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</si>
  <si>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</si>
  <si>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</si>
  <si>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</si>
  <si>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</si>
  <si>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</si>
  <si>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</si>
  <si>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</si>
  <si>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</si>
  <si>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</si>
  <si>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</si>
  <si>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</si>
  <si>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</si>
  <si>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</si>
  <si>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</si>
  <si>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</si>
  <si>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</si>
  <si>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</si>
  <si>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</si>
  <si>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</si>
  <si>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</si>
  <si>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</si>
  <si>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</si>
  <si>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</si>
  <si>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</si>
  <si>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</si>
  <si>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</si>
  <si>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</si>
  <si>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</si>
  <si>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</si>
  <si>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</si>
  <si>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</si>
  <si>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</si>
  <si>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</si>
  <si>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</si>
  <si>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</si>
  <si>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</si>
  <si>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</si>
  <si>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</si>
  <si>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</si>
  <si>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</si>
  <si>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</si>
  <si>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</si>
  <si>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</si>
  <si>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</si>
  <si>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</si>
  <si>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</si>
  <si>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</si>
  <si>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</si>
  <si>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</si>
  <si>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</si>
  <si>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</si>
  <si>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</si>
  <si>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</si>
  <si>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</si>
  <si>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</si>
  <si>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</si>
  <si>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</si>
  <si>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</si>
  <si>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</si>
  <si>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</si>
  <si>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</si>
  <si>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</si>
  <si>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</si>
  <si>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</si>
  <si>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</si>
  <si>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</si>
  <si>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</si>
  <si>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</si>
  <si>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</si>
  <si>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</si>
  <si>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</si>
  <si>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</si>
  <si>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</si>
  <si>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</si>
  <si>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</si>
  <si>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</si>
  <si>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</si>
  <si>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</si>
  <si>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</si>
  <si>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</si>
  <si>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</si>
  <si>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</si>
  <si>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</si>
  <si>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</si>
  <si>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</si>
  <si>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</si>
  <si>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</si>
  <si>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鹿児島県薩摩川内市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</si>
  <si>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</si>
  <si>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</si>
  <si>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</si>
  <si>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</si>
  <si>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</si>
  <si>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</si>
  <si>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</si>
  <si>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</si>
  <si>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</si>
  <si>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</si>
  <si>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</si>
  <si>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</si>
  <si>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</si>
  <si>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</si>
  <si>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</si>
  <si>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</si>
  <si>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</si>
  <si>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</si>
  <si>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</si>
  <si>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</si>
  <si>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</si>
  <si>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</si>
  <si>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</si>
  <si>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</si>
  <si>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</si>
  <si>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</si>
  <si>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</si>
  <si>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</si>
  <si>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</si>
  <si>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</si>
  <si>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</si>
  <si>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</si>
  <si>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</si>
  <si>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</si>
  <si>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</si>
  <si>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</si>
  <si>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</si>
  <si>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</si>
  <si>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</si>
  <si>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</si>
  <si>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</si>
  <si>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</si>
  <si>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</si>
  <si>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</si>
  <si>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</si>
  <si>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</si>
  <si>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</si>
  <si>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</si>
  <si>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</si>
  <si>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</si>
  <si>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</si>
  <si>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</si>
  <si>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</si>
  <si>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</si>
  <si>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</si>
  <si>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</si>
  <si>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</si>
  <si>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</si>
  <si>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</si>
  <si>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</si>
  <si>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</si>
  <si>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</si>
  <si>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</si>
  <si>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</si>
  <si>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</si>
  <si>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</si>
  <si>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</si>
  <si>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</si>
  <si>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</si>
  <si>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</si>
  <si>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</si>
  <si>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</si>
  <si>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</si>
  <si>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</si>
  <si>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</si>
  <si>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</si>
  <si>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</si>
  <si>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</si>
  <si>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</si>
  <si>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</si>
  <si>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</si>
  <si>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</si>
  <si>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</si>
  <si>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</si>
  <si>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</si>
  <si>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</si>
  <si>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</si>
  <si>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</si>
  <si>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</si>
  <si>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</si>
  <si>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</si>
  <si>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</si>
  <si>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</si>
  <si>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</si>
  <si>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</si>
  <si>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</si>
  <si>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</si>
  <si>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</si>
  <si>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</si>
  <si>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</si>
  <si>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</si>
  <si>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</si>
  <si>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</si>
  <si>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</si>
  <si>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</si>
  <si>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</si>
  <si>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</si>
  <si>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</si>
  <si>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</si>
  <si>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</si>
  <si>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</si>
  <si>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</si>
  <si>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</si>
  <si>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</si>
  <si>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</si>
  <si>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</si>
  <si>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</si>
  <si>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</si>
  <si>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</si>
  <si>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</si>
  <si>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</si>
  <si>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</si>
  <si>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</si>
  <si>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</si>
  <si>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</si>
  <si>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</si>
  <si>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</si>
  <si>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</si>
  <si>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</si>
  <si>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</si>
  <si>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</si>
  <si>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</si>
  <si>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</si>
  <si>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</si>
  <si>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</si>
  <si>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</si>
  <si>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</si>
  <si>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</si>
  <si>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</si>
  <si>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</si>
  <si>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</si>
  <si>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</si>
  <si>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</si>
  <si>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</si>
  <si>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</si>
  <si>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</si>
  <si>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</si>
  <si>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鹿児島県薩摩川内市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</si>
  <si>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</si>
  <si>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</si>
  <si>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</si>
  <si>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</si>
  <si>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</si>
  <si>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</si>
  <si>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</si>
  <si>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</si>
  <si>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</si>
  <si>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</si>
  <si>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</si>
  <si>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</si>
  <si>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</si>
  <si>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</si>
  <si>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</si>
  <si>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</si>
  <si>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</si>
  <si>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</si>
  <si>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</si>
  <si>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</si>
  <si>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天辰第一地区土地区画整理事業会計</t>
    <phoneticPr fontId="5"/>
  </si>
  <si>
    <t>入来温泉場地区土地区画整理事業会計</t>
    <phoneticPr fontId="5"/>
  </si>
  <si>
    <t>川内駅周辺地区土地区画整理事業清算事務会計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</si>
  <si>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</si>
  <si>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</si>
  <si>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</si>
  <si>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</si>
  <si>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</si>
  <si>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</si>
  <si>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</si>
  <si>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</si>
  <si>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</si>
  <si>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</si>
  <si>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</si>
  <si>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</si>
  <si>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</si>
  <si>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</si>
  <si>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国民健康保険直営診療施設勘定特別会計</t>
    <phoneticPr fontId="5"/>
  </si>
  <si>
    <t>介護保険事業特別会計</t>
    <phoneticPr fontId="5"/>
  </si>
  <si>
    <t>後期高齢者医療事業特別会計</t>
    <phoneticPr fontId="5"/>
  </si>
  <si>
    <t>水道事業特別会計</t>
    <phoneticPr fontId="5"/>
  </si>
  <si>
    <t>法適用企業</t>
    <phoneticPr fontId="5"/>
  </si>
  <si>
    <t>簡易水道事業会計</t>
    <phoneticPr fontId="5"/>
  </si>
  <si>
    <t>法非適用企業</t>
    <phoneticPr fontId="5"/>
  </si>
  <si>
    <t>温泉給湯事業会計</t>
    <phoneticPr fontId="5"/>
  </si>
  <si>
    <t>公共下水道事業会計</t>
    <phoneticPr fontId="5"/>
  </si>
  <si>
    <t>農業集落排水事業会計</t>
    <phoneticPr fontId="5"/>
  </si>
  <si>
    <t>漁業集落排水事業会計</t>
    <phoneticPr fontId="5"/>
  </si>
  <si>
    <t>浄化槽事業会計</t>
    <phoneticPr fontId="5"/>
  </si>
  <si>
    <t>天辰第一地区土地区画整理事業会計（保留地処分事業）</t>
    <phoneticPr fontId="5"/>
  </si>
  <si>
    <t>入来温泉場地区土地区画整理事業会計（保留地処分事業）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</si>
  <si>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</si>
  <si>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</si>
  <si>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</si>
  <si>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</si>
  <si>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</si>
  <si>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</si>
  <si>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</si>
  <si>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</si>
  <si>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</si>
  <si>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</si>
  <si>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</si>
  <si>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</si>
  <si>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</si>
  <si>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</si>
  <si>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</si>
  <si>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</si>
  <si>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</si>
  <si>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</si>
  <si>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</si>
  <si>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</si>
  <si>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</si>
  <si>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</si>
  <si>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</si>
  <si>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</si>
  <si>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</si>
  <si>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</si>
  <si>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</si>
  <si>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</si>
  <si>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</si>
  <si>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</si>
  <si>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</si>
  <si>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</si>
  <si>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</si>
  <si>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</si>
  <si>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</si>
  <si>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</si>
  <si>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</si>
  <si>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</si>
  <si>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</si>
  <si>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</si>
  <si>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</si>
  <si>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</si>
  <si>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</si>
  <si>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</si>
  <si>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</si>
  <si>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</si>
  <si>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</si>
  <si>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</si>
  <si>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</si>
  <si>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</si>
  <si>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</si>
  <si>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</si>
  <si>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</si>
  <si>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</si>
  <si>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漁業集落排水事業会計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</si>
  <si>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</si>
  <si>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</si>
  <si>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</si>
  <si>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</si>
  <si>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</si>
  <si>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</si>
  <si>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</si>
  <si>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</si>
  <si>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</si>
  <si>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</si>
  <si>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</si>
  <si>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</si>
  <si>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</si>
  <si>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</si>
  <si>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</si>
  <si>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</si>
  <si>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</si>
  <si>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</si>
  <si>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</si>
  <si>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</si>
  <si>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</si>
  <si>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</si>
  <si>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</si>
  <si>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</si>
  <si>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</si>
  <si>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</si>
  <si>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</si>
  <si>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</si>
  <si>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</si>
  <si>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</si>
  <si>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</si>
  <si>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</si>
  <si>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</si>
  <si>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</si>
  <si>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</si>
  <si>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</si>
  <si>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</si>
  <si>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</si>
  <si>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</si>
  <si>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</si>
  <si>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</si>
  <si>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</si>
  <si>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</si>
  <si>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</si>
  <si>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</si>
  <si>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</si>
  <si>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</si>
  <si>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</si>
  <si>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</si>
  <si>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</si>
  <si>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</si>
  <si>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</si>
  <si>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</si>
  <si>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</si>
  <si>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</si>
  <si>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</si>
  <si>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</si>
  <si>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</si>
  <si>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</si>
  <si>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</si>
  <si>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</si>
  <si>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</si>
  <si>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</si>
  <si>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</si>
  <si>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</si>
  <si>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</si>
  <si>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</si>
  <si>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</si>
  <si>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</si>
  <si>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</si>
  <si>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</si>
  <si>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</si>
  <si>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</si>
  <si>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</si>
  <si>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</si>
  <si>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</si>
  <si>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</si>
  <si>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</si>
  <si>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</si>
  <si>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</si>
  <si>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4.37</t>
  </si>
  <si>
    <t>天辰第一地区土地区画整理事業会計</t>
  </si>
  <si>
    <t>▲ 0.01</t>
  </si>
  <si>
    <t>一般会計</t>
  </si>
  <si>
    <t>水道事業特別会計</t>
  </si>
  <si>
    <t>介護保険事業特別会計</t>
  </si>
  <si>
    <t>天辰第一地区土地区画整理事業会計（保留地処分事業）</t>
  </si>
  <si>
    <t>国民健康保険事業特別会計</t>
  </si>
  <si>
    <t>簡易水道事業会計</t>
  </si>
  <si>
    <t>入来温泉場地区土地区画整理事業会計（保留地処分事業）</t>
  </si>
  <si>
    <t>その他会計（赤字）</t>
  </si>
  <si>
    <t>その他会計（黒字）</t>
  </si>
  <si>
    <t>游湯館</t>
    <rPh sb="0" eb="1">
      <t>ユウ</t>
    </rPh>
    <rPh sb="1" eb="2">
      <t>ユ</t>
    </rPh>
    <rPh sb="2" eb="3">
      <t>カン</t>
    </rPh>
    <phoneticPr fontId="2"/>
  </si>
  <si>
    <t>甑島商船</t>
    <rPh sb="0" eb="1">
      <t>コシキ</t>
    </rPh>
    <rPh sb="1" eb="2">
      <t>シマ</t>
    </rPh>
    <rPh sb="2" eb="4">
      <t>ショウセン</t>
    </rPh>
    <phoneticPr fontId="2"/>
  </si>
  <si>
    <t>薩摩川内市民まちづくり公社</t>
    <rPh sb="0" eb="2">
      <t>サツマ</t>
    </rPh>
    <rPh sb="2" eb="4">
      <t>センダイ</t>
    </rPh>
    <rPh sb="4" eb="5">
      <t>シ</t>
    </rPh>
    <rPh sb="5" eb="6">
      <t>ミン</t>
    </rPh>
    <rPh sb="11" eb="13">
      <t>コウシャ</t>
    </rPh>
    <phoneticPr fontId="2"/>
  </si>
  <si>
    <t>薩摩川内市土地開発公社</t>
    <rPh sb="0" eb="5">
      <t>サツマセンダイシ</t>
    </rPh>
    <rPh sb="5" eb="7">
      <t>トチ</t>
    </rPh>
    <rPh sb="7" eb="9">
      <t>カイハツ</t>
    </rPh>
    <rPh sb="9" eb="11">
      <t>コウシャ</t>
    </rPh>
    <phoneticPr fontId="2"/>
  </si>
  <si>
    <t>薩摩川内市観光物産協会</t>
    <rPh sb="0" eb="5">
      <t>サツマセンダイシ</t>
    </rPh>
    <rPh sb="5" eb="7">
      <t>カンコウ</t>
    </rPh>
    <rPh sb="7" eb="9">
      <t>ブッサン</t>
    </rPh>
    <rPh sb="9" eb="11">
      <t>キョウカイ</t>
    </rPh>
    <phoneticPr fontId="2"/>
  </si>
  <si>
    <t>○</t>
  </si>
  <si>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</si>
  <si>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</si>
  <si>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</si>
  <si>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</si>
  <si>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</si>
  <si>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</si>
  <si>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</si>
  <si>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</si>
  <si>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</si>
  <si>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</si>
  <si>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</si>
  <si>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</si>
  <si>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</si>
  <si>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</si>
  <si>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</si>
  <si>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域活性化基金創設に伴う原資として前年度借り入れた合併特例事業債（３８億円）の元金償還（年３．８億円）が始まったことにより、将来負担比率については、前年度比で６．８ポイント改善し、類似団体内平均値で２６．６ポイント下回っているものの、実質公債費比率では、前年度比で０．５ポイント増加し、類似団体内平均値で２．５ポイント上回っている。
　今後においても、起債抑制の方針は堅持しつつ、「財政運営プログラム」に基づき、普通建設事業の選択と集中を強化しながら、健全で安定的な財政運営の確立を図っていく。</t>
    <rPh sb="1" eb="3">
      <t>チイキ</t>
    </rPh>
    <rPh sb="3" eb="6">
      <t>カッセイカ</t>
    </rPh>
    <rPh sb="6" eb="8">
      <t>キキン</t>
    </rPh>
    <rPh sb="8" eb="10">
      <t>ソウセツ</t>
    </rPh>
    <rPh sb="11" eb="12">
      <t>トモナ</t>
    </rPh>
    <rPh sb="13" eb="15">
      <t>ゲンシ</t>
    </rPh>
    <rPh sb="18" eb="21">
      <t>ゼンネンド</t>
    </rPh>
    <rPh sb="21" eb="22">
      <t>カ</t>
    </rPh>
    <rPh sb="23" eb="24">
      <t>イ</t>
    </rPh>
    <rPh sb="26" eb="28">
      <t>ガッペイ</t>
    </rPh>
    <rPh sb="28" eb="30">
      <t>トクレイ</t>
    </rPh>
    <rPh sb="30" eb="33">
      <t>ジギョウサイ</t>
    </rPh>
    <rPh sb="36" eb="38">
      <t>オクエン</t>
    </rPh>
    <rPh sb="40" eb="42">
      <t>ガンキン</t>
    </rPh>
    <rPh sb="42" eb="44">
      <t>ショウカン</t>
    </rPh>
    <rPh sb="45" eb="46">
      <t>ネン</t>
    </rPh>
    <rPh sb="49" eb="51">
      <t>オクエン</t>
    </rPh>
    <rPh sb="53" eb="54">
      <t>ハジ</t>
    </rPh>
    <rPh sb="63" eb="65">
      <t>ショウライ</t>
    </rPh>
    <rPh sb="65" eb="67">
      <t>フタン</t>
    </rPh>
    <rPh sb="67" eb="69">
      <t>ヒリツ</t>
    </rPh>
    <rPh sb="75" eb="78">
      <t>ゼンネンド</t>
    </rPh>
    <rPh sb="78" eb="79">
      <t>ヒ</t>
    </rPh>
    <rPh sb="87" eb="89">
      <t>カイゼン</t>
    </rPh>
    <rPh sb="91" eb="93">
      <t>ルイジ</t>
    </rPh>
    <rPh sb="93" eb="95">
      <t>ダンタイ</t>
    </rPh>
    <rPh sb="95" eb="96">
      <t>ナイ</t>
    </rPh>
    <rPh sb="96" eb="99">
      <t>ヘイキンチ</t>
    </rPh>
    <rPh sb="108" eb="110">
      <t>シタマワ</t>
    </rPh>
    <rPh sb="118" eb="120">
      <t>ジッシツ</t>
    </rPh>
    <rPh sb="123" eb="125">
      <t>ヒリツ</t>
    </rPh>
    <rPh sb="128" eb="131">
      <t>ゼンネンド</t>
    </rPh>
    <rPh sb="131" eb="132">
      <t>ヒ</t>
    </rPh>
    <rPh sb="140" eb="142">
      <t>ゾウカ</t>
    </rPh>
    <rPh sb="144" eb="146">
      <t>ルイジ</t>
    </rPh>
    <rPh sb="146" eb="148">
      <t>ダンタイ</t>
    </rPh>
    <rPh sb="148" eb="149">
      <t>ナイ</t>
    </rPh>
    <rPh sb="149" eb="152">
      <t>ヘイキンチ</t>
    </rPh>
    <rPh sb="160" eb="162">
      <t>ウワマワ</t>
    </rPh>
    <rPh sb="169" eb="171">
      <t>コンゴ</t>
    </rPh>
    <rPh sb="177" eb="179">
      <t>キサイ</t>
    </rPh>
    <rPh sb="179" eb="181">
      <t>ヨクセイ</t>
    </rPh>
    <rPh sb="182" eb="184">
      <t>ホウシン</t>
    </rPh>
    <rPh sb="185" eb="187">
      <t>ケンジ</t>
    </rPh>
    <rPh sb="192" eb="194">
      <t>ザイセイ</t>
    </rPh>
    <rPh sb="194" eb="196">
      <t>ウンエイ</t>
    </rPh>
    <rPh sb="203" eb="204">
      <t>モト</t>
    </rPh>
    <rPh sb="207" eb="209">
      <t>フツウ</t>
    </rPh>
    <rPh sb="209" eb="211">
      <t>ケンセツ</t>
    </rPh>
    <rPh sb="211" eb="213">
      <t>ジギョウ</t>
    </rPh>
    <rPh sb="214" eb="216">
      <t>センタク</t>
    </rPh>
    <rPh sb="217" eb="219">
      <t>シュウチュウ</t>
    </rPh>
    <rPh sb="220" eb="222">
      <t>キョウカ</t>
    </rPh>
    <rPh sb="227" eb="229">
      <t>ケンゼン</t>
    </rPh>
    <rPh sb="230" eb="233">
      <t>アンテイテキ</t>
    </rPh>
    <rPh sb="234" eb="236">
      <t>ザイセイ</t>
    </rPh>
    <rPh sb="236" eb="238">
      <t>ウンエイ</t>
    </rPh>
    <rPh sb="239" eb="241">
      <t>カクリツ</t>
    </rPh>
    <rPh sb="242" eb="243">
      <t>ハカ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</si>
</sst>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extLst xmlns:c16r2="http://schemas.microsoft.com/office/drawing/2015/06/chart">
            <c:ext xmlns:c16="http://schemas.microsoft.com/office/drawing/2014/chart" uri="{C3380CC4-5D6E-409C-BE32-E72D297353CC}">
              <c16:uniqueId val="{00000000-61F5-431C-A0CA-2813CB75CE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96361</c:v>
                </c:pt>
                <c:pt idx="1">
                  <c:v>83637</c:v>
                </c:pt>
                <c:pt idx="2">
                  <c:v>81986</c:v>
                </c:pt>
                <c:pt idx="3">
                  <c:v>81653</c:v>
                </c:pt>
                <c:pt idx="4">
                  <c:v>74584</c:v>
                </c:pt>
              </c:numCache>
            </c:numRef>
          </c:val>
          <c:smooth val="0"/>
          <c:extLst xmlns:c16r2="http://schemas.microsoft.com/office/drawing/2015/06/chart">
            <c:ext xmlns:c16="http://schemas.microsoft.com/office/drawing/2014/chart" uri="{C3380CC4-5D6E-409C-BE32-E72D297353CC}">
              <c16:uniqueId val="{00000001-61F5-431C-A0CA-2813CB75CE9B}"/>
            </c:ext>
          </c:extLst>
        </c:ser>
        <c:dLbls>
          <c:showLegendKey val="0"/>
          <c:showVal val="0"/>
          <c:showCatName val="0"/>
          <c:showSerName val="0"/>
          <c:showPercent val="0"/>
          <c:showBubbleSize val="0"/>
        </c:dLbls>
        <c:marker val="1"/>
        <c:smooth val="0"/>
        <c:axId val="140623232"/>
        <c:axId val="140639616"/>
      </c:lineChart>
      <c:catAx>
        <c:axId val="140623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639616"/>
        <c:crosses val="autoZero"/>
        <c:auto val="1"/>
        <c:lblAlgn val="ctr"/>
        <c:lblOffset val="100"/>
        <c:tickLblSkip val="1"/>
        <c:tickMarkSkip val="1"/>
        <c:noMultiLvlLbl val="0"/>
      </c:catAx>
      <c:valAx>
        <c:axId val="1406396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62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5.54</c:v>
                </c:pt>
                <c:pt idx="1">
                  <c:v>5.04</c:v>
                </c:pt>
                <c:pt idx="2">
                  <c:v>6.72</c:v>
                </c:pt>
                <c:pt idx="3">
                  <c:v>7.62</c:v>
                </c:pt>
                <c:pt idx="4">
                  <c:v>7.11</c:v>
                </c:pt>
              </c:numCache>
            </c:numRef>
          </c:val>
          <c:extLst xmlns:c16r2="http://schemas.microsoft.com/office/drawing/2015/06/chart">
            <c:ext xmlns:c16="http://schemas.microsoft.com/office/drawing/2014/chart" uri="{C3380CC4-5D6E-409C-BE32-E72D297353CC}">
              <c16:uniqueId val="{00000000-CDC6-4CED-8746-C215FE8FB7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32.5</c:v>
                </c:pt>
                <c:pt idx="1">
                  <c:v>34.619999999999997</c:v>
                </c:pt>
                <c:pt idx="2">
                  <c:v>39.67</c:v>
                </c:pt>
                <c:pt idx="3">
                  <c:v>41.21</c:v>
                </c:pt>
                <c:pt idx="4">
                  <c:v>36.9</c:v>
                </c:pt>
              </c:numCache>
            </c:numRef>
          </c:val>
          <c:extLst xmlns:c16r2="http://schemas.microsoft.com/office/drawing/2015/06/chart">
            <c:ext xmlns:c16="http://schemas.microsoft.com/office/drawing/2014/chart" uri="{C3380CC4-5D6E-409C-BE32-E72D297353CC}">
              <c16:uniqueId val="{00000001-CDC6-4CED-8746-C215FE8FB7F2}"/>
            </c:ext>
          </c:extLst>
        </c:ser>
        <c:dLbls>
          <c:showLegendKey val="0"/>
          <c:showVal val="0"/>
          <c:showCatName val="0"/>
          <c:showSerName val="0"/>
          <c:showPercent val="0"/>
          <c:showBubbleSize val="0"/>
        </c:dLbls>
        <c:gapWidth val="250"/>
        <c:overlap val="100"/>
        <c:axId val="165802752"/>
        <c:axId val="16580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2.5099999999999998</c:v>
                </c:pt>
                <c:pt idx="1">
                  <c:v>1.56</c:v>
                </c:pt>
                <c:pt idx="2">
                  <c:v>6.65</c:v>
                </c:pt>
                <c:pt idx="3">
                  <c:v>2.46</c:v>
                </c:pt>
                <c:pt idx="4">
                  <c:v>-4.37</c:v>
                </c:pt>
              </c:numCache>
            </c:numRef>
          </c:val>
          <c:smooth val="0"/>
          <c:extLst xmlns:c16r2="http://schemas.microsoft.com/office/drawing/2015/06/chart">
            <c:ext xmlns:c16="http://schemas.microsoft.com/office/drawing/2014/chart" uri="{C3380CC4-5D6E-409C-BE32-E72D297353CC}">
              <c16:uniqueId val="{00000002-CDC6-4CED-8746-C215FE8FB7F2}"/>
            </c:ext>
          </c:extLst>
        </c:ser>
        <c:dLbls>
          <c:showLegendKey val="0"/>
          <c:showVal val="0"/>
          <c:showCatName val="0"/>
          <c:showSerName val="0"/>
          <c:showPercent val="0"/>
          <c:showBubbleSize val="0"/>
        </c:dLbls>
        <c:marker val="1"/>
        <c:smooth val="0"/>
        <c:axId val="165802752"/>
        <c:axId val="165804672"/>
      </c:lineChart>
      <c:catAx>
        <c:axId val="16580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804672"/>
        <c:crosses val="autoZero"/>
        <c:auto val="1"/>
        <c:lblAlgn val="ctr"/>
        <c:lblOffset val="100"/>
        <c:tickLblSkip val="1"/>
        <c:tickMarkSkip val="1"/>
        <c:noMultiLvlLbl val="0"/>
      </c:catAx>
      <c:valAx>
        <c:axId val="16580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80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0.62</c:v>
                </c:pt>
                <c:pt idx="2">
                  <c:v>#N/A</c:v>
                </c:pt>
                <c:pt idx="3">
                  <c:v>0.56999999999999995</c:v>
                </c:pt>
                <c:pt idx="4">
                  <c:v>#N/A</c:v>
                </c:pt>
                <c:pt idx="5">
                  <c:v>0.59</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0-F78B-40B5-A8ED-77A57163C6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78B-40B5-A8ED-77A57163C6FC}"/>
            </c:ext>
          </c:extLst>
        </c:ser>
        <c:ser>
          <c:idx val="2"/>
          <c:order val="2"/>
          <c:tx>
            <c:strRef>
              <c:f>データシート!$A$29</c:f>
              <c:strCache>
                <c:ptCount val="1"/>
                <c:pt idx="0">
                  <c:v>入来温泉場地区土地区画整理事業会計（保留地処分事業）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xmlns:c16r2="http://schemas.microsoft.com/office/drawing/2015/06/chart">
            <c:ext xmlns:c16="http://schemas.microsoft.com/office/drawing/2014/chart" uri="{C3380CC4-5D6E-409C-BE32-E72D297353CC}">
              <c16:uniqueId val="{00000002-F78B-40B5-A8ED-77A57163C6FC}"/>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0.16</c:v>
                </c:pt>
                <c:pt idx="4">
                  <c:v>#N/A</c:v>
                </c:pt>
                <c:pt idx="5">
                  <c:v>0.09</c:v>
                </c:pt>
                <c:pt idx="6">
                  <c:v>#N/A</c:v>
                </c:pt>
                <c:pt idx="7">
                  <c:v>0.03</c:v>
                </c:pt>
                <c:pt idx="8">
                  <c:v>#N/A</c:v>
                </c:pt>
                <c:pt idx="9">
                  <c:v>0.1</c:v>
                </c:pt>
              </c:numCache>
            </c:numRef>
          </c:val>
          <c:extLst xmlns:c16r2="http://schemas.microsoft.com/office/drawing/2015/06/chart">
            <c:ext xmlns:c16="http://schemas.microsoft.com/office/drawing/2014/chart" uri="{C3380CC4-5D6E-409C-BE32-E72D297353CC}">
              <c16:uniqueId val="{00000003-F78B-40B5-A8ED-77A57163C6F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1.01</c:v>
                </c:pt>
                <c:pt idx="2">
                  <c:v>#N/A</c:v>
                </c:pt>
                <c:pt idx="3">
                  <c:v>1.27</c:v>
                </c:pt>
                <c:pt idx="4">
                  <c:v>#N/A</c:v>
                </c:pt>
                <c:pt idx="5">
                  <c:v>1.4</c:v>
                </c:pt>
                <c:pt idx="6">
                  <c:v>#N/A</c:v>
                </c:pt>
                <c:pt idx="7">
                  <c:v>1.19</c:v>
                </c:pt>
                <c:pt idx="8">
                  <c:v>#N/A</c:v>
                </c:pt>
                <c:pt idx="9">
                  <c:v>0.35</c:v>
                </c:pt>
              </c:numCache>
            </c:numRef>
          </c:val>
          <c:extLst xmlns:c16r2="http://schemas.microsoft.com/office/drawing/2015/06/chart">
            <c:ext xmlns:c16="http://schemas.microsoft.com/office/drawing/2014/chart" uri="{C3380CC4-5D6E-409C-BE32-E72D297353CC}">
              <c16:uniqueId val="{00000004-F78B-40B5-A8ED-77A57163C6FC}"/>
            </c:ext>
          </c:extLst>
        </c:ser>
        <c:ser>
          <c:idx val="5"/>
          <c:order val="5"/>
          <c:tx>
            <c:strRef>
              <c:f>データシート!$A$32</c:f>
              <c:strCache>
                <c:ptCount val="1"/>
                <c:pt idx="0">
                  <c:v>天辰第一地区土地区画整理事業会計（保留地処分事業）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1.02</c:v>
                </c:pt>
              </c:numCache>
            </c:numRef>
          </c:val>
          <c:extLst xmlns:c16r2="http://schemas.microsoft.com/office/drawing/2015/06/chart">
            <c:ext xmlns:c16="http://schemas.microsoft.com/office/drawing/2014/chart" uri="{C3380CC4-5D6E-409C-BE32-E72D297353CC}">
              <c16:uniqueId val="{00000005-F78B-40B5-A8ED-77A57163C6F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c:v>
                </c:pt>
                <c:pt idx="2">
                  <c:v>#N/A</c:v>
                </c:pt>
                <c:pt idx="3">
                  <c:v>0.56999999999999995</c:v>
                </c:pt>
                <c:pt idx="4">
                  <c:v>#N/A</c:v>
                </c:pt>
                <c:pt idx="5">
                  <c:v>0.51</c:v>
                </c:pt>
                <c:pt idx="6">
                  <c:v>#N/A</c:v>
                </c:pt>
                <c:pt idx="7">
                  <c:v>0.91</c:v>
                </c:pt>
                <c:pt idx="8">
                  <c:v>#N/A</c:v>
                </c:pt>
                <c:pt idx="9">
                  <c:v>1.24</c:v>
                </c:pt>
              </c:numCache>
            </c:numRef>
          </c:val>
          <c:extLst xmlns:c16r2="http://schemas.microsoft.com/office/drawing/2015/06/chart">
            <c:ext xmlns:c16="http://schemas.microsoft.com/office/drawing/2014/chart" uri="{C3380CC4-5D6E-409C-BE32-E72D297353CC}">
              <c16:uniqueId val="{00000006-F78B-40B5-A8ED-77A57163C6FC}"/>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c:v>
                </c:pt>
                <c:pt idx="2">
                  <c:v>#N/A</c:v>
                </c:pt>
                <c:pt idx="3">
                  <c:v>3.36</c:v>
                </c:pt>
                <c:pt idx="4">
                  <c:v>#N/A</c:v>
                </c:pt>
                <c:pt idx="5">
                  <c:v>3.2</c:v>
                </c:pt>
                <c:pt idx="6">
                  <c:v>#N/A</c:v>
                </c:pt>
                <c:pt idx="7">
                  <c:v>3.56</c:v>
                </c:pt>
                <c:pt idx="8">
                  <c:v>#N/A</c:v>
                </c:pt>
                <c:pt idx="9">
                  <c:v>2.67</c:v>
                </c:pt>
              </c:numCache>
            </c:numRef>
          </c:val>
          <c:extLst xmlns:c16r2="http://schemas.microsoft.com/office/drawing/2015/06/chart">
            <c:ext xmlns:c16="http://schemas.microsoft.com/office/drawing/2014/chart" uri="{C3380CC4-5D6E-409C-BE32-E72D297353CC}">
              <c16:uniqueId val="{00000007-F78B-40B5-A8ED-77A57163C6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5.51</c:v>
                </c:pt>
                <c:pt idx="2">
                  <c:v>#N/A</c:v>
                </c:pt>
                <c:pt idx="3">
                  <c:v>5.03</c:v>
                </c:pt>
                <c:pt idx="4">
                  <c:v>#N/A</c:v>
                </c:pt>
                <c:pt idx="5">
                  <c:v>6.74</c:v>
                </c:pt>
                <c:pt idx="6">
                  <c:v>#N/A</c:v>
                </c:pt>
                <c:pt idx="7">
                  <c:v>7.68</c:v>
                </c:pt>
                <c:pt idx="8">
                  <c:v>#N/A</c:v>
                </c:pt>
                <c:pt idx="9">
                  <c:v>7.12</c:v>
                </c:pt>
              </c:numCache>
            </c:numRef>
          </c:val>
          <c:extLst xmlns:c16r2="http://schemas.microsoft.com/office/drawing/2015/06/chart">
            <c:ext xmlns:c16="http://schemas.microsoft.com/office/drawing/2014/chart" uri="{C3380CC4-5D6E-409C-BE32-E72D297353CC}">
              <c16:uniqueId val="{00000008-F78B-40B5-A8ED-77A57163C6FC}"/>
            </c:ext>
          </c:extLst>
        </c:ser>
        <c:ser>
          <c:idx val="9"/>
          <c:order val="9"/>
          <c:tx>
            <c:strRef>
              <c:f>データシート!$A$36</c:f>
              <c:strCache>
                <c:ptCount val="1"/>
                <c:pt idx="0">
                  <c:v>天辰第一地区土地区画整理事業会計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0.03</c:v>
                </c:pt>
                <c:pt idx="2">
                  <c:v>#N/A</c:v>
                </c:pt>
                <c:pt idx="3">
                  <c:v>0.01</c:v>
                </c:pt>
                <c:pt idx="4">
                  <c:v>#N/A</c:v>
                </c:pt>
                <c:pt idx="5">
                  <c:v>0</c:v>
                </c:pt>
                <c:pt idx="6">
                  <c:v>#N/A</c:v>
                </c:pt>
                <c:pt idx="7">
                  <c:v>0.01</c:v>
                </c:pt>
                <c:pt idx="8">
                  <c:v>0.01</c:v>
                </c:pt>
                <c:pt idx="9">
                  <c:v>#N/A</c:v>
                </c:pt>
              </c:numCache>
            </c:numRef>
          </c:val>
          <c:extLst xmlns:c16r2="http://schemas.microsoft.com/office/drawing/2015/06/chart">
            <c:ext xmlns:c16="http://schemas.microsoft.com/office/drawing/2014/chart" uri="{C3380CC4-5D6E-409C-BE32-E72D297353CC}">
              <c16:uniqueId val="{00000009-F78B-40B5-A8ED-77A57163C6FC}"/>
            </c:ext>
          </c:extLst>
        </c:ser>
        <c:dLbls>
          <c:showLegendKey val="0"/>
          <c:showVal val="0"/>
          <c:showCatName val="0"/>
          <c:showSerName val="0"/>
          <c:showPercent val="0"/>
          <c:showBubbleSize val="0"/>
        </c:dLbls>
        <c:gapWidth val="150"/>
        <c:overlap val="100"/>
        <c:axId val="168954496"/>
        <c:axId val="168956288"/>
      </c:barChart>
      <c:catAx>
        <c:axId val="16895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956288"/>
        <c:crosses val="autoZero"/>
        <c:auto val="1"/>
        <c:lblAlgn val="ctr"/>
        <c:lblOffset val="100"/>
        <c:tickLblSkip val="1"/>
        <c:tickMarkSkip val="1"/>
        <c:noMultiLvlLbl val="0"/>
      </c:catAx>
      <c:valAx>
        <c:axId val="16895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954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5273</c:v>
                </c:pt>
                <c:pt idx="5">
                  <c:v>5572</c:v>
                </c:pt>
                <c:pt idx="8">
                  <c:v>5565</c:v>
                </c:pt>
                <c:pt idx="11">
                  <c:v>5688</c:v>
                </c:pt>
                <c:pt idx="14">
                  <c:v>5744</c:v>
                </c:pt>
              </c:numCache>
            </c:numRef>
          </c:val>
          <c:extLst xmlns:c16r2="http://schemas.microsoft.com/office/drawing/2015/06/chart">
            <c:ext xmlns:c16="http://schemas.microsoft.com/office/drawing/2014/chart" uri="{C3380CC4-5D6E-409C-BE32-E72D297353CC}">
              <c16:uniqueId val="{00000000-9407-4EE1-A9D8-EB06ADF51A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407-4EE1-A9D8-EB06ADF51A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41</c:v>
                </c:pt>
                <c:pt idx="3">
                  <c:v>47</c:v>
                </c:pt>
                <c:pt idx="6">
                  <c:v>61</c:v>
                </c:pt>
                <c:pt idx="9">
                  <c:v>119</c:v>
                </c:pt>
                <c:pt idx="12">
                  <c:v>111</c:v>
                </c:pt>
              </c:numCache>
            </c:numRef>
          </c:val>
          <c:extLst xmlns:c16r2="http://schemas.microsoft.com/office/drawing/2015/06/chart">
            <c:ext xmlns:c16="http://schemas.microsoft.com/office/drawing/2014/chart" uri="{C3380CC4-5D6E-409C-BE32-E72D297353CC}">
              <c16:uniqueId val="{00000002-9407-4EE1-A9D8-EB06ADF51A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407-4EE1-A9D8-EB06ADF51A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777</c:v>
                </c:pt>
                <c:pt idx="3">
                  <c:v>631</c:v>
                </c:pt>
                <c:pt idx="6">
                  <c:v>623</c:v>
                </c:pt>
                <c:pt idx="9">
                  <c:v>621</c:v>
                </c:pt>
                <c:pt idx="12">
                  <c:v>646</c:v>
                </c:pt>
              </c:numCache>
            </c:numRef>
          </c:val>
          <c:extLst xmlns:c16r2="http://schemas.microsoft.com/office/drawing/2015/06/chart">
            <c:ext xmlns:c16="http://schemas.microsoft.com/office/drawing/2014/chart" uri="{C3380CC4-5D6E-409C-BE32-E72D297353CC}">
              <c16:uniqueId val="{00000004-9407-4EE1-A9D8-EB06ADF51A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407-4EE1-A9D8-EB06ADF51A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407-4EE1-A9D8-EB06ADF51A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7053</c:v>
                </c:pt>
                <c:pt idx="3">
                  <c:v>7318</c:v>
                </c:pt>
                <c:pt idx="6">
                  <c:v>7358</c:v>
                </c:pt>
                <c:pt idx="9">
                  <c:v>7552</c:v>
                </c:pt>
                <c:pt idx="12">
                  <c:v>7764</c:v>
                </c:pt>
              </c:numCache>
            </c:numRef>
          </c:val>
          <c:extLst xmlns:c16r2="http://schemas.microsoft.com/office/drawing/2015/06/chart">
            <c:ext xmlns:c16="http://schemas.microsoft.com/office/drawing/2014/chart" uri="{C3380CC4-5D6E-409C-BE32-E72D297353CC}">
              <c16:uniqueId val="{00000007-9407-4EE1-A9D8-EB06ADF51A64}"/>
            </c:ext>
          </c:extLst>
        </c:ser>
        <c:dLbls>
          <c:showLegendKey val="0"/>
          <c:showVal val="0"/>
          <c:showCatName val="0"/>
          <c:showSerName val="0"/>
          <c:showPercent val="0"/>
          <c:showBubbleSize val="0"/>
        </c:dLbls>
        <c:gapWidth val="100"/>
        <c:overlap val="100"/>
        <c:axId val="169219968"/>
        <c:axId val="169226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2598</c:v>
                </c:pt>
                <c:pt idx="2">
                  <c:v>#N/A</c:v>
                </c:pt>
                <c:pt idx="3">
                  <c:v>#N/A</c:v>
                </c:pt>
                <c:pt idx="4">
                  <c:v>2424</c:v>
                </c:pt>
                <c:pt idx="5">
                  <c:v>#N/A</c:v>
                </c:pt>
                <c:pt idx="6">
                  <c:v>#N/A</c:v>
                </c:pt>
                <c:pt idx="7">
                  <c:v>2477</c:v>
                </c:pt>
                <c:pt idx="8">
                  <c:v>#N/A</c:v>
                </c:pt>
                <c:pt idx="9">
                  <c:v>#N/A</c:v>
                </c:pt>
                <c:pt idx="10">
                  <c:v>2604</c:v>
                </c:pt>
                <c:pt idx="11">
                  <c:v>#N/A</c:v>
                </c:pt>
                <c:pt idx="12">
                  <c:v>#N/A</c:v>
                </c:pt>
                <c:pt idx="13">
                  <c:v>2777</c:v>
                </c:pt>
                <c:pt idx="14">
                  <c:v>#N/A</c:v>
                </c:pt>
              </c:numCache>
            </c:numRef>
          </c:val>
          <c:smooth val="0"/>
          <c:extLst xmlns:c16r2="http://schemas.microsoft.com/office/drawing/2015/06/chart">
            <c:ext xmlns:c16="http://schemas.microsoft.com/office/drawing/2014/chart" uri="{C3380CC4-5D6E-409C-BE32-E72D297353CC}">
              <c16:uniqueId val="{00000008-9407-4EE1-A9D8-EB06ADF51A64}"/>
            </c:ext>
          </c:extLst>
        </c:ser>
        <c:dLbls>
          <c:showLegendKey val="0"/>
          <c:showVal val="0"/>
          <c:showCatName val="0"/>
          <c:showSerName val="0"/>
          <c:showPercent val="0"/>
          <c:showBubbleSize val="0"/>
        </c:dLbls>
        <c:marker val="1"/>
        <c:smooth val="0"/>
        <c:axId val="169219968"/>
        <c:axId val="169226240"/>
      </c:lineChart>
      <c:catAx>
        <c:axId val="169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226240"/>
        <c:crosses val="autoZero"/>
        <c:auto val="1"/>
        <c:lblAlgn val="ctr"/>
        <c:lblOffset val="100"/>
        <c:tickLblSkip val="1"/>
        <c:tickMarkSkip val="1"/>
        <c:noMultiLvlLbl val="0"/>
      </c:catAx>
      <c:valAx>
        <c:axId val="16922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1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43737</c:v>
                </c:pt>
                <c:pt idx="5">
                  <c:v>43242</c:v>
                </c:pt>
                <c:pt idx="8">
                  <c:v>42373</c:v>
                </c:pt>
                <c:pt idx="11">
                  <c:v>43710</c:v>
                </c:pt>
                <c:pt idx="14">
                  <c:v>41645</c:v>
                </c:pt>
              </c:numCache>
            </c:numRef>
          </c:val>
          <c:extLst xmlns:c16r2="http://schemas.microsoft.com/office/drawing/2015/06/chart">
            <c:ext xmlns:c16="http://schemas.microsoft.com/office/drawing/2014/chart" uri="{C3380CC4-5D6E-409C-BE32-E72D297353CC}">
              <c16:uniqueId val="{00000000-20B4-47F3-B62A-48E4A1CA92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1483</c:v>
                </c:pt>
                <c:pt idx="5">
                  <c:v>1314</c:v>
                </c:pt>
                <c:pt idx="8">
                  <c:v>1151</c:v>
                </c:pt>
                <c:pt idx="11">
                  <c:v>995</c:v>
                </c:pt>
                <c:pt idx="14">
                  <c:v>866</c:v>
                </c:pt>
              </c:numCache>
            </c:numRef>
          </c:val>
          <c:extLst xmlns:c16r2="http://schemas.microsoft.com/office/drawing/2015/06/chart">
            <c:ext xmlns:c16="http://schemas.microsoft.com/office/drawing/2014/chart" uri="{C3380CC4-5D6E-409C-BE32-E72D297353CC}">
              <c16:uniqueId val="{00000001-20B4-47F3-B62A-48E4A1CA92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16014</c:v>
                </c:pt>
                <c:pt idx="5">
                  <c:v>15988</c:v>
                </c:pt>
                <c:pt idx="8">
                  <c:v>17009</c:v>
                </c:pt>
                <c:pt idx="11">
                  <c:v>21369</c:v>
                </c:pt>
                <c:pt idx="14">
                  <c:v>21454</c:v>
                </c:pt>
              </c:numCache>
            </c:numRef>
          </c:val>
          <c:extLst xmlns:c16r2="http://schemas.microsoft.com/office/drawing/2015/06/chart">
            <c:ext xmlns:c16="http://schemas.microsoft.com/office/drawing/2014/chart" uri="{C3380CC4-5D6E-409C-BE32-E72D297353CC}">
              <c16:uniqueId val="{00000002-20B4-47F3-B62A-48E4A1CA92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0B4-47F3-B62A-48E4A1CA92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0B4-47F3-B62A-48E4A1CA92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B4-47F3-B62A-48E4A1CA92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10518</c:v>
                </c:pt>
                <c:pt idx="3">
                  <c:v>10294</c:v>
                </c:pt>
                <c:pt idx="6">
                  <c:v>9903</c:v>
                </c:pt>
                <c:pt idx="9">
                  <c:v>9160</c:v>
                </c:pt>
                <c:pt idx="12">
                  <c:v>8568</c:v>
                </c:pt>
              </c:numCache>
            </c:numRef>
          </c:val>
          <c:extLst xmlns:c16r2="http://schemas.microsoft.com/office/drawing/2015/06/chart">
            <c:ext xmlns:c16="http://schemas.microsoft.com/office/drawing/2014/chart" uri="{C3380CC4-5D6E-409C-BE32-E72D297353CC}">
              <c16:uniqueId val="{00000006-20B4-47F3-B62A-48E4A1CA92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20B4-47F3-B62A-48E4A1CA92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9293</c:v>
                </c:pt>
                <c:pt idx="3">
                  <c:v>8750</c:v>
                </c:pt>
                <c:pt idx="6">
                  <c:v>8200</c:v>
                </c:pt>
                <c:pt idx="9">
                  <c:v>7645</c:v>
                </c:pt>
                <c:pt idx="12">
                  <c:v>7491</c:v>
                </c:pt>
              </c:numCache>
            </c:numRef>
          </c:val>
          <c:extLst xmlns:c16r2="http://schemas.microsoft.com/office/drawing/2015/06/chart">
            <c:ext xmlns:c16="http://schemas.microsoft.com/office/drawing/2014/chart" uri="{C3380CC4-5D6E-409C-BE32-E72D297353CC}">
              <c16:uniqueId val="{00000008-20B4-47F3-B62A-48E4A1CA92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187</c:v>
                </c:pt>
                <c:pt idx="3">
                  <c:v>869</c:v>
                </c:pt>
                <c:pt idx="6">
                  <c:v>831</c:v>
                </c:pt>
                <c:pt idx="9">
                  <c:v>1074</c:v>
                </c:pt>
                <c:pt idx="12">
                  <c:v>1750</c:v>
                </c:pt>
              </c:numCache>
            </c:numRef>
          </c:val>
          <c:extLst xmlns:c16r2="http://schemas.microsoft.com/office/drawing/2015/06/chart">
            <c:ext xmlns:c16="http://schemas.microsoft.com/office/drawing/2014/chart" uri="{C3380CC4-5D6E-409C-BE32-E72D297353CC}">
              <c16:uniqueId val="{00000009-20B4-47F3-B62A-48E4A1CA92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54452</c:v>
                </c:pt>
                <c:pt idx="3">
                  <c:v>52887</c:v>
                </c:pt>
                <c:pt idx="6">
                  <c:v>51177</c:v>
                </c:pt>
                <c:pt idx="9">
                  <c:v>52611</c:v>
                </c:pt>
                <c:pt idx="12">
                  <c:v>48893</c:v>
                </c:pt>
              </c:numCache>
            </c:numRef>
          </c:val>
          <c:extLst xmlns:c16r2="http://schemas.microsoft.com/office/drawing/2015/06/chart">
            <c:ext xmlns:c16="http://schemas.microsoft.com/office/drawing/2014/chart" uri="{C3380CC4-5D6E-409C-BE32-E72D297353CC}">
              <c16:uniqueId val="{0000000A-20B4-47F3-B62A-48E4A1CA922D}"/>
            </c:ext>
          </c:extLst>
        </c:ser>
        <c:dLbls>
          <c:showLegendKey val="0"/>
          <c:showVal val="0"/>
          <c:showCatName val="0"/>
          <c:showSerName val="0"/>
          <c:showPercent val="0"/>
          <c:showBubbleSize val="0"/>
        </c:dLbls>
        <c:gapWidth val="100"/>
        <c:overlap val="100"/>
        <c:axId val="169415424"/>
        <c:axId val="169417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13216</c:v>
                </c:pt>
                <c:pt idx="2">
                  <c:v>#N/A</c:v>
                </c:pt>
                <c:pt idx="3">
                  <c:v>#N/A</c:v>
                </c:pt>
                <c:pt idx="4">
                  <c:v>12256</c:v>
                </c:pt>
                <c:pt idx="5">
                  <c:v>#N/A</c:v>
                </c:pt>
                <c:pt idx="6">
                  <c:v>#N/A</c:v>
                </c:pt>
                <c:pt idx="7">
                  <c:v>9579</c:v>
                </c:pt>
                <c:pt idx="8">
                  <c:v>#N/A</c:v>
                </c:pt>
                <c:pt idx="9">
                  <c:v>#N/A</c:v>
                </c:pt>
                <c:pt idx="10">
                  <c:v>4417</c:v>
                </c:pt>
                <c:pt idx="11">
                  <c:v>#N/A</c:v>
                </c:pt>
                <c:pt idx="12">
                  <c:v>#N/A</c:v>
                </c:pt>
                <c:pt idx="13">
                  <c:v>2737</c:v>
                </c:pt>
                <c:pt idx="14">
                  <c:v>#N/A</c:v>
                </c:pt>
              </c:numCache>
            </c:numRef>
          </c:val>
          <c:smooth val="0"/>
          <c:extLst xmlns:c16r2="http://schemas.microsoft.com/office/drawing/2015/06/chart">
            <c:ext xmlns:c16="http://schemas.microsoft.com/office/drawing/2014/chart" uri="{C3380CC4-5D6E-409C-BE32-E72D297353CC}">
              <c16:uniqueId val="{0000000B-20B4-47F3-B62A-48E4A1CA922D}"/>
            </c:ext>
          </c:extLst>
        </c:ser>
        <c:dLbls>
          <c:showLegendKey val="0"/>
          <c:showVal val="0"/>
          <c:showCatName val="0"/>
          <c:showSerName val="0"/>
          <c:showPercent val="0"/>
          <c:showBubbleSize val="0"/>
        </c:dLbls>
        <c:marker val="1"/>
        <c:smooth val="0"/>
        <c:axId val="169415424"/>
        <c:axId val="169417344"/>
      </c:lineChart>
      <c:catAx>
        <c:axId val="16941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417344"/>
        <c:crosses val="autoZero"/>
        <c:auto val="1"/>
        <c:lblAlgn val="ctr"/>
        <c:lblOffset val="100"/>
        <c:tickLblSkip val="1"/>
        <c:tickMarkSkip val="1"/>
        <c:noMultiLvlLbl val="0"/>
      </c:catAx>
      <c:valAx>
        <c:axId val="16941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41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{9AA84432-9BEE-46C8-A61F-652295E3E887}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E77A-4072-BFEA-93BEDFBBA12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{F08E54DF-5A6F-4F15-8C10-1CB9892BFF20}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E77A-4072-BFEA-93BEDFBBA12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{A8C8047E-A37B-474F-9DC2-7D33B630E415}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E77A-4072-BFEA-93BEDFBBA12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{3CF3802C-A418-4F27-81ED-2E74FF31EE67}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E77A-4072-BFEA-93BEDFBBA12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{EB00C1A3-8064-49AC-BE74-C660601A4F9C}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E77A-4072-BFEA-93BEDFBBA12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E77A-4072-BFEA-93BEDFBBA12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{78DC210F-B35A-4507-9F01-1B20E246C716}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E77A-4072-BFEA-93BEDFBBA12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{F00EA43F-D98A-4C8E-B146-D52B92747007}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E77A-4072-BFEA-93BEDFBBA12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{E837BFDF-86B6-426E-AB8E-65CAE3AC100C}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E77A-4072-BFEA-93BEDFBBA12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{15ECD522-390D-4AE5-9B1F-D1FB39F890F0}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E77A-4072-BFEA-93BEDFBBA12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{85B0F2A9-D9AF-438C-8F53-75B3999B07C3}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E77A-4072-BFEA-93BEDFBBA12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E77A-4072-BFEA-93BEDFBBA126}"/>
            </c:ext>
          </c:extLst>
        </c:ser>
        <c:dLbls>
          <c:showLegendKey val="0"/>
          <c:showVal val="0"/>
          <c:showCatName val="0"/>
          <c:showSerName val="0"/>
          <c:showPercent val="0"/>
          <c:showBubbleSize val="0"/>
        </c:dLbls>
        <c:axId val="169805312"/>
        <c:axId val="169807232"/>
      </c:scatterChart>
      <c:valAx>
        <c:axId val="169805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807232"/>
        <c:crosses val="autoZero"/>
        <c:crossBetween val="midCat"/>
      </c:valAx>
      <c:valAx>
        <c:axId val="169807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805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{67CE63B5-0B0E-469E-987C-C849A306A8AE}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991E-4B14-9AE4-281C717CB48C}"/>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{42311E05-A1E9-4A75-AB89-367FEF5D4482}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991E-4B14-9AE4-281C717CB48C}"/>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{42AB04A6-A7F7-4577-B29B-60E57D425B35}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991E-4B14-9AE4-281C717CB48C}"/>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{C3C1A0FA-4E05-42CE-BD99-F98796F23A9D}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991E-4B14-9AE4-281C717CB48C}"/>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{A54D3FE0-D34A-4112-AAD4-2A42C834D324}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991E-4B14-9AE4-281C717CB48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9.6999999999999993</c:v>
                </c:pt>
                <c:pt idx="2">
                  <c:v>9.6999999999999993</c:v>
                </c:pt>
                <c:pt idx="3">
                  <c:v>9.8000000000000007</c:v>
                </c:pt>
                <c:pt idx="4">
                  <c:v>10.3</c:v>
                </c:pt>
              </c:numCache>
            </c:numRef>
          </c:xVal>
          <c:yVal>
            <c:numRef>
              <c:f>公会計指標分析・財政指標組合せ分析表!$K$73:$O$73</c:f>
              <c:numCache>
                <c:formatCode>#,##0.0;"▲ "#,##0.0</c:formatCode>
                <c:ptCount val="5"/>
                <c:pt idx="0">
                  <c:v>51.1</c:v>
                </c:pt>
                <c:pt idx="1">
                  <c:v>48.2</c:v>
                </c:pt>
                <c:pt idx="2">
                  <c:v>37.700000000000003</c:v>
                </c:pt>
                <c:pt idx="3">
                  <c:v>17.5</c:v>
                </c:pt>
                <c:pt idx="4">
                  <c:v>10.7</c:v>
                </c:pt>
              </c:numCache>
            </c:numRef>
          </c:yVal>
          <c:smooth val="0"/>
          <c:extLst xmlns:c16r2="http://schemas.microsoft.com/office/drawing/2015/06/chart">
            <c:ext xmlns:c16="http://schemas.microsoft.com/office/drawing/2014/chart" uri="{C3380CC4-5D6E-409C-BE32-E72D297353CC}">
              <c16:uniqueId val="{00000005-991E-4B14-9AE4-281C717CB48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{BFE6E54C-D5C9-4537-942A-BAE3FD496F4E}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991E-4B14-9AE4-281C717CB48C}"/>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{9C93A873-CE1A-404C-8407-189915A83958}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991E-4B14-9AE4-281C717CB48C}"/>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{358015BD-D67B-4D49-A97A-E1A64339B944}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991E-4B14-9AE4-281C717CB48C}"/>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{60138028-E005-499B-B7D5-A0A51D147DEE}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991E-4B14-9AE4-281C717CB48C}"/>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{5EB18462-60E6-42AF-9453-8234CAF5A2F7}</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991E-4B14-9AE4-281C717CB48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extLst xmlns:c16r2="http://schemas.microsoft.com/office/drawing/2015/06/chart">
            <c:ext xmlns:c16="http://schemas.microsoft.com/office/drawing/2014/chart" uri="{C3380CC4-5D6E-409C-BE32-E72D297353CC}">
              <c16:uniqueId val="{0000000B-991E-4B14-9AE4-281C717CB48C}"/>
            </c:ext>
          </c:extLst>
        </c:ser>
        <c:dLbls>
          <c:showLegendKey val="0"/>
          <c:showVal val="0"/>
          <c:showCatName val="0"/>
          <c:showSerName val="0"/>
          <c:showPercent val="0"/>
          <c:showBubbleSize val="0"/>
        </c:dLbls>
        <c:axId val="169842176"/>
        <c:axId val="169844096"/>
      </c:scatterChart>
      <c:valAx>
        <c:axId val="169842176"/>
        <c:scaling>
          <c:orientation val="minMax"/>
          <c:max val="11.4"/>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844096"/>
        <c:crosses val="autoZero"/>
        <c:crossBetween val="midCat"/>
      </c:valAx>
      <c:valAx>
        <c:axId val="169844096"/>
        <c:scaling>
          <c:orientation val="minMax"/>
          <c:max val="7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8421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　交付税算入率が高い有利な市債の活用に努めてきたことから地域活性化基金創設に伴う原資として前年度借り入れた合併特例事業債（３８億円）の元金償還（年３．８億円）が始まったものの、算入公債費等も増加しており、実質公債費比率は微増で推移し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今後においても、起債抑制の方針は堅持しつつ、「財政運営プログラム」に基づき、普通建設事業の選択と集中を強化するとともに、交付税算入率が高い有利な市債の活用に努めることにより、実質的な公債費の抑制を図っていく。</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　地域活性化基金創設に伴う原資として前年度借り入れた合併特例事業債（３８億円）の元金償還（年３．８億円）が始まり、一般会計等に係る地方債現在高が減少したことにより将来負担比率が減少し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今後においても、「財政運営プログラム」に基づき普通建設事業の選択と集中を強化しながら、引き続き市債残高の抑制に努め、健全で安定的な財政運営の確立を図っていく。</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853F1A92-F82C-4630-9757-0FBC34DBB1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3D8FE8B3-4F2F-4987-B6B5-ED86877BF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 xmlns:a16="http://schemas.microsoft.com/office/drawing/2014/main" id="{42AF2639-CAEC-42A9-9D77-C02068D29F0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 xmlns:a16="http://schemas.microsoft.com/office/drawing/2014/main" id="{5C849FFB-9D84-44F7-B03F-64A3F6769A3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 xmlns:a16="http://schemas.microsoft.com/office/drawing/2014/main" id="{8A1BA6C9-CCFD-473A-A70A-AD2659FFF61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 xmlns:a16="http://schemas.microsoft.com/office/drawing/2014/main" id="{81D4498F-C0B2-412F-B66A-64608CA0067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鹿児島県薩摩川内市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 xmlns:a16="http://schemas.microsoft.com/office/drawing/2014/main" id="{3AA2F912-F084-4F9B-A93A-D75054099D3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 xmlns:a16="http://schemas.microsoft.com/office/drawing/2014/main" id="{5D75AAF0-C938-4445-ABFE-C45BFF0011F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 xmlns:a16="http://schemas.microsoft.com/office/drawing/2014/main" id="{E78E2988-4998-44F4-AE52-480B7BEACFD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a:extLst>
            <a:ext uri="{FF2B5EF4-FFF2-40B4-BE49-F238E27FC236}">
              <a16:creationId xmlns="" xmlns:a16="http://schemas.microsoft.com/office/drawing/2014/main" id="{AAE3EC66-260E-413B-B27A-0E75CD916B5C}"/>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 xmlns:a16="http://schemas.microsoft.com/office/drawing/2014/main" id="{D8BEC212-284A-40ED-8347-BDEC07F8749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 xmlns:a16="http://schemas.microsoft.com/office/drawing/2014/main" id="{441F6B40-DB81-4CF4-B972-32C77598B9F9}"/>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97,636
97,247
682.92
56,980,076
54,111,983
2,208,621
31,042,725
48,892,874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 xmlns:a16="http://schemas.microsoft.com/office/drawing/2014/main" id="{F81BD0B3-62AB-43F8-A0BA-28D77A6D75A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 xmlns:a16="http://schemas.microsoft.com/office/drawing/2014/main" id="{8DA2288C-2048-411F-B604-769C648B172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 xmlns:a16="http://schemas.microsoft.com/office/drawing/2014/main" id="{F0801DB1-8812-42EC-89CB-788E1102FB2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 xmlns:a16="http://schemas.microsoft.com/office/drawing/2014/main" id="{462EBF9A-6F57-4211-8E47-280E8F10EDE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 xmlns:a16="http://schemas.microsoft.com/office/drawing/2014/main" id="{1519A0EB-7798-43B0-A2D8-96DA82CB116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a:extLst>
            <a:ext uri="{FF2B5EF4-FFF2-40B4-BE49-F238E27FC236}">
              <a16:creationId xmlns="" xmlns:a16="http://schemas.microsoft.com/office/drawing/2014/main" id="{2A20E2FB-98FC-4122-805E-1E8B443CABB4}"/>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a:extLst>
            <a:ext uri="{FF2B5EF4-FFF2-40B4-BE49-F238E27FC236}">
              <a16:creationId xmlns="" xmlns:a16="http://schemas.microsoft.com/office/drawing/2014/main" id="{3A413287-F0CE-4441-9087-16B8CE1BDEB9}"/>
            </a:ext>
          </a:extLst>
        </xdr:cNvPr>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a:extLst>
            <a:ext uri="{FF2B5EF4-FFF2-40B4-BE49-F238E27FC236}">
              <a16:creationId xmlns="" xmlns:a16="http://schemas.microsoft.com/office/drawing/2014/main" id="{15964778-B383-4DEC-B364-540C0EDA8449}"/>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a:extLst>
            <a:ext uri="{FF2B5EF4-FFF2-40B4-BE49-F238E27FC236}">
              <a16:creationId xmlns="" xmlns:a16="http://schemas.microsoft.com/office/drawing/2014/main" id="{B6E9BBDB-2670-45B2-B8B3-6491644D1B88}"/>
            </a:ext>
          </a:extLst>
        </xdr:cNvPr>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a:extLst>
            <a:ext uri="{FF2B5EF4-FFF2-40B4-BE49-F238E27FC236}">
              <a16:creationId xmlns="" xmlns:a16="http://schemas.microsoft.com/office/drawing/2014/main" id="{FEFCE1F0-5A64-47FD-8600-75BFC76CCBCE}"/>
            </a:ext>
          </a:extLst>
        </xdr:cNvPr>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a:extLst>
            <a:ext uri="{FF2B5EF4-FFF2-40B4-BE49-F238E27FC236}">
              <a16:creationId xmlns="" xmlns:a16="http://schemas.microsoft.com/office/drawing/2014/main" id="{2D4615D8-A369-4205-94F4-97A4E7B83230}"/>
            </a:ext>
          </a:extLst>
        </xdr:cNvPr>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a:extLst>
            <a:ext uri="{FF2B5EF4-FFF2-40B4-BE49-F238E27FC236}">
              <a16:creationId xmlns="" xmlns:a16="http://schemas.microsoft.com/office/drawing/2014/main" id="{ECFB3E12-C782-4041-BB0B-83E88C6C2F38}"/>
            </a:ext>
          </a:extLst>
        </xdr:cNvPr>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 xmlns:a16="http://schemas.microsoft.com/office/drawing/2014/main" id="{248FA35E-6AB2-4EAB-A26E-69F508E9F5BC}"/>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 xmlns:a16="http://schemas.microsoft.com/office/drawing/2014/main" id="{36B194BF-5BB5-46AF-B581-5B3C85C2E551}"/>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 xmlns:a16="http://schemas.microsoft.com/office/drawing/2014/main" id="{6F11DB89-2629-4529-9FAF-60F7C2AABC2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a:extLst>
            <a:ext uri="{FF2B5EF4-FFF2-40B4-BE49-F238E27FC236}">
              <a16:creationId xmlns="" xmlns:a16="http://schemas.microsoft.com/office/drawing/2014/main" id="{84349275-CBD1-4156-A289-3A37CC63DF1D}"/>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 xmlns:a16="http://schemas.microsoft.com/office/drawing/2014/main" id="{73AFE3E2-BF75-47E0-8C01-3E9013F33C3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 xmlns:a16="http://schemas.microsoft.com/office/drawing/2014/main" id="{DBCD3A61-792D-4F6F-8442-53A44CE2716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 xmlns:a16="http://schemas.microsoft.com/office/drawing/2014/main" id="{1360944A-DA7D-46FB-8D0D-07680E73681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 xmlns:a16="http://schemas.microsoft.com/office/drawing/2014/main" id="{14B778B2-511F-41A0-B13F-6C3AEF03873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 xmlns:a16="http://schemas.microsoft.com/office/drawing/2014/main" id="{5AD301FF-751C-4A0E-B2CC-B162424021D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 xmlns:a16="http://schemas.microsoft.com/office/drawing/2014/main" id="{23DFDC55-A299-4601-BF86-D45CD4C759A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 xmlns:a16="http://schemas.microsoft.com/office/drawing/2014/main" id="{9FA79FB3-F052-4318-83DC-A72EED55DF0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 xmlns:a16="http://schemas.microsoft.com/office/drawing/2014/main" id="{8A29D3D4-8588-488A-B1D0-901A9E6C8D7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 xmlns:a16="http://schemas.microsoft.com/office/drawing/2014/main" id="{9F3136EA-520C-4C7F-8A8B-6104A4CABBD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 xmlns:a16="http://schemas.microsoft.com/office/drawing/2014/main" id="{A5E4CF0F-40CC-432B-A3D0-5AB25B30CE1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a:extLst>
            <a:ext uri="{FF2B5EF4-FFF2-40B4-BE49-F238E27FC236}">
              <a16:creationId xmlns="" xmlns:a16="http://schemas.microsoft.com/office/drawing/2014/main" id="{709FA38B-FBE4-43C0-A202-394839A3207B}"/>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 xmlns:a16="http://schemas.microsoft.com/office/drawing/2014/main" id="{A003E302-79BB-4BFE-9AAE-9413A7C7FAE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a:extLst>
            <a:ext uri="{FF2B5EF4-FFF2-40B4-BE49-F238E27FC236}">
              <a16:creationId xmlns="" xmlns:a16="http://schemas.microsoft.com/office/drawing/2014/main" id="{1BB9D2E3-206B-4F5D-9FC0-06174CEF0BD6}"/>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 xmlns:a16="http://schemas.microsoft.com/office/drawing/2014/main" id="{B5B896FF-6E31-42F4-B999-451C9AA8DF4B}"/>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 xmlns:a16="http://schemas.microsoft.com/office/drawing/2014/main" id="{F157E7C4-8A97-4FBE-8830-4FF2433A5BF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 xmlns:a16="http://schemas.microsoft.com/office/drawing/2014/main" id="{20AE72E3-8B49-4D6A-8E11-BC14C23D49BF}"/>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 xmlns:a16="http://schemas.microsoft.com/office/drawing/2014/main" id="{F55E1AE4-B923-4B6F-84E8-CBFA81CD631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a:extLst>
            <a:ext uri="{FF2B5EF4-FFF2-40B4-BE49-F238E27FC236}">
              <a16:creationId xmlns="" xmlns:a16="http://schemas.microsoft.com/office/drawing/2014/main" id="{75B814A9-DF05-48ED-8122-5A08268D979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a:extLst>
            <a:ext uri="{FF2B5EF4-FFF2-40B4-BE49-F238E27FC236}">
              <a16:creationId xmlns="" xmlns:a16="http://schemas.microsoft.com/office/drawing/2014/main" id="{6BDF6F12-9B95-47DD-95CF-20DA17B1EEC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a:extLst>
            <a:ext uri="{FF2B5EF4-FFF2-40B4-BE49-F238E27FC236}">
              <a16:creationId xmlns="" xmlns:a16="http://schemas.microsoft.com/office/drawing/2014/main" id="{765533B5-E864-43F1-8F55-D2CC468047E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a:extLst>
            <a:ext uri="{FF2B5EF4-FFF2-40B4-BE49-F238E27FC236}">
              <a16:creationId xmlns="" xmlns:a16="http://schemas.microsoft.com/office/drawing/2014/main" id="{54135EC5-2F6B-499E-9B7C-C1BA51BB7E3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a:extLst>
            <a:ext uri="{FF2B5EF4-FFF2-40B4-BE49-F238E27FC236}">
              <a16:creationId xmlns="" xmlns:a16="http://schemas.microsoft.com/office/drawing/2014/main" id="{9FF4C782-DEB3-477C-B75C-F195F7FDBB8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a:extLst>
            <a:ext uri="{FF2B5EF4-FFF2-40B4-BE49-F238E27FC236}">
              <a16:creationId xmlns="" xmlns:a16="http://schemas.microsoft.com/office/drawing/2014/main" id="{6643EE21-68BC-4A47-A68D-6FD7BB87A92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a:extLst>
            <a:ext uri="{FF2B5EF4-FFF2-40B4-BE49-F238E27FC236}">
              <a16:creationId xmlns="" xmlns:a16="http://schemas.microsoft.com/office/drawing/2014/main" id="{09F5F432-D828-4C02-BEC8-E069EA1E128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a:extLst>
            <a:ext uri="{FF2B5EF4-FFF2-40B4-BE49-F238E27FC236}">
              <a16:creationId xmlns="" xmlns:a16="http://schemas.microsoft.com/office/drawing/2014/main" id="{98CE384A-A597-46D3-83B8-CA6FE348F6B0}"/>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a:extLst>
            <a:ext uri="{FF2B5EF4-FFF2-40B4-BE49-F238E27FC236}">
              <a16:creationId xmlns="" xmlns:a16="http://schemas.microsoft.com/office/drawing/2014/main" id="{38A12F84-1E0C-401F-B249-73686D5CB54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a:extLst>
            <a:ext uri="{FF2B5EF4-FFF2-40B4-BE49-F238E27FC236}">
              <a16:creationId xmlns="" xmlns:a16="http://schemas.microsoft.com/office/drawing/2014/main" id="{C5FD67AD-BAB4-4AF3-9B31-2E7E22422798}"/>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a:extLst>
            <a:ext uri="{FF2B5EF4-FFF2-40B4-BE49-F238E27FC236}">
              <a16:creationId xmlns="" xmlns:a16="http://schemas.microsoft.com/office/drawing/2014/main" id="{67D28DDB-C63C-4093-A40D-65C3096DEBB9}"/>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a:extLst>
            <a:ext uri="{FF2B5EF4-FFF2-40B4-BE49-F238E27FC236}">
              <a16:creationId xmlns="" xmlns:a16="http://schemas.microsoft.com/office/drawing/2014/main" id="{3EE6829A-64C8-4285-9486-07C126DED53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a:extLst>
            <a:ext uri="{FF2B5EF4-FFF2-40B4-BE49-F238E27FC236}">
              <a16:creationId xmlns="" xmlns:a16="http://schemas.microsoft.com/office/drawing/2014/main" id="{693FC875-EA2C-4CBB-A776-1EA4B71807A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a:extLst>
            <a:ext uri="{FF2B5EF4-FFF2-40B4-BE49-F238E27FC236}">
              <a16:creationId xmlns="" xmlns:a16="http://schemas.microsoft.com/office/drawing/2014/main" id="{4BC44876-216E-47D2-A463-53E440EC945C}"/>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a:extLst>
            <a:ext uri="{FF2B5EF4-FFF2-40B4-BE49-F238E27FC236}">
              <a16:creationId xmlns="" xmlns:a16="http://schemas.microsoft.com/office/drawing/2014/main" id="{3595DF9D-0539-4462-B9E0-63E85A23CFB7}"/>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a:extLst>
            <a:ext uri="{FF2B5EF4-FFF2-40B4-BE49-F238E27FC236}">
              <a16:creationId xmlns="" xmlns:a16="http://schemas.microsoft.com/office/drawing/2014/main" id="{394D5F8A-B7EC-4CD6-9F96-28279FBEE06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a:extLst>
            <a:ext uri="{FF2B5EF4-FFF2-40B4-BE49-F238E27FC236}">
              <a16:creationId xmlns="" xmlns:a16="http://schemas.microsoft.com/office/drawing/2014/main" id="{A14D90A5-DE56-4436-B53A-517A229001F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679F5D44-AB49-46FA-8E5E-9D54ED7EBB7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7AD6BE13-305E-46EB-A4DA-53296105D27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18D06262-00F4-444E-AA1B-2DBFB5811E9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EEB6C8A7-E05C-4B6B-B6A5-F23B920F2A8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鹿児島県薩摩川内市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3A46F8B0-B8C9-4CDB-92AD-8D8BE4FAD5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9DEA781A-E4DB-4EDE-9905-AADA072F0D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4E61FC18-22DF-4802-A47E-2B373979992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CAB217C4-EC15-40AF-A1FD-98206DD554F5}"/>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B5026E2B-4748-4D2A-BE69-851FAC9576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3015C275-8783-4249-9798-65FCF6B3FBB1}"/>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97,636
97,247
682.92
56,980,076
54,111,983
2,208,621
31,042,725
48,892,874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43A2593D-AE5E-46AB-956D-D2CAD89ECA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BC5B5660-AE62-4BED-B9A6-E305E49EDC8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9C71FC64-4F2C-4A32-B657-CC2A6CF53BB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5CC26443-79D2-4CA5-ABB5-C30AD71B1A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26F1AF23-FD36-4699-ABE3-D936FAEBF80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6BA0844E-E04D-41F8-96F8-25A27F4F6266}"/>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 xmlns:a16="http://schemas.microsoft.com/office/drawing/2014/main" id="{16059E73-756C-4A3B-9071-D35E66A76846}"/>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599165F3-F1E3-4D78-9879-E44BAFD3ACC6}"/>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A61972DB-45E4-4A37-A654-04BDC808B72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29020C0B-6896-4996-A34B-295F68C20FDD}"/>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 xmlns:a16="http://schemas.microsoft.com/office/drawing/2014/main" id="{284B3BF0-7DB0-42D0-AAFB-656F7AB75F26}"/>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 xmlns:a16="http://schemas.microsoft.com/office/drawing/2014/main" id="{E074C94A-D8FE-42A7-BF3B-9F43CFFEBA3C}"/>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D12B23F1-6FDF-4D2D-9D20-E81D9B03E9E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 xmlns:a16="http://schemas.microsoft.com/office/drawing/2014/main" id="{C0CAAD10-829E-4D70-AFE3-5669E6023B0B}"/>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808D389F-D4F2-4C0B-B776-91802592D5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B2B13DB8-FB2A-4C2A-9DAC-EC1B575E3A6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4E3855B1-32A3-4247-9B21-6C6A2BB7EEF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512FD6AA-4B06-46EA-8BE4-D0455E8E22A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鹿児島県薩摩川内市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DBA85CD0-2F8D-4F07-A35B-56FC819645C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F9FF9356-2E7D-42DF-9DBD-750368CD486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A27FC4AB-2C55-4901-8A72-02D8EEE733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B3C8327-0BE8-4264-86C8-D3610870373E}"/>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DEBE3B2D-F250-4445-803D-6D0B5CB2FB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576A1177-E1E2-4DC4-B49B-9B7D9AE09B3C}"/>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97,636
97,247
682.92
56,980,076
54,111,983
2,208,621
31,042,725
48,892,874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82D7D021-DEC6-4E02-9EDD-4908E441319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C5759956-0966-48E2-9641-D4AAF2A7144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B9ECECE-188D-4471-90B6-C03FDAABC7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502192D6-1251-409B-9A33-179F7DB5BE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81BA882F-6C05-4055-ADE9-F6A1D8CEE2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 xmlns:a16="http://schemas.microsoft.com/office/drawing/2014/main" id="{ECB9E7C2-A8B7-4D16-8424-3F41DC7B414D}"/>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 xmlns:a16="http://schemas.microsoft.com/office/drawing/2014/main" id="{FF88CDC6-0C82-4967-BA44-394CDC1F8A01}"/>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170FA4AE-4BAA-45E6-AB08-BD596B56F4E3}"/>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1684EE0A-9250-4EC8-B85E-D88112C810FA}"/>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81CA03F3-11EE-4C73-B780-7A216C0B26CB}"/>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 xmlns:a16="http://schemas.microsoft.com/office/drawing/2014/main" id="{8E1CDDA8-CDE5-41A0-9C8E-DAB1FA8685AF}"/>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 xmlns:a16="http://schemas.microsoft.com/office/drawing/2014/main" id="{E0024C0C-2091-43F3-9C95-FBF01E325786}"/>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F66F38D7-F743-411C-97F7-29A653D582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 xmlns:a16="http://schemas.microsoft.com/office/drawing/2014/main" id="{39701E9F-B542-4A02-9FD9-2344ACEE90B5}"/>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鹿児島県薩摩川内市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97,636
97,247
682.92
56,980,076
54,111,983
2,208,621
31,042,725
48,892,874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広い市域と多くの施設を有し、その維持管理経費や過去の投資事業に対する公債費など財政需要は依然高い上、市税は前年度と比べて増加したものの、依然として厳しい経済情勢には変わりはなく、ここ数年は類似団体内平均値を下回っている。</a:t>
          </a:r>
          <a:endParaRPr lang="ja-JP" altLang="ja-JP" sz="1300">
            <a:effectLst/>
          </a:endParaRPr>
        </a:p>
        <a:p>
          <a:r>
            <a:rPr kumimoji="1" lang="ja-JP" altLang="ja-JP" sz="1300" baseline="0">
              <a:solidFill>
                <a:schemeClr val="dk1"/>
              </a:solidFill>
              <a:effectLst/>
              <a:latin typeface="+mn-lt"/>
              <a:ea typeface="+mn-ea"/>
              <a:cs typeface="+mn-cs"/>
            </a:rPr>
            <a:t>　今後も、市税などについて更なる収納対策を講じながら、自主財源の確保に努める。</a:t>
          </a:r>
          <a:r>
            <a:rPr kumimoji="1" lang="en-US" altLang="ja-JP" sz="1300" baseline="0">
              <a:solidFill>
                <a:schemeClr val="dk1"/>
              </a:solidFill>
              <a:effectLst/>
              <a:latin typeface="+mn-lt"/>
              <a:ea typeface="+mn-ea"/>
              <a:cs typeface="+mn-cs"/>
            </a:rPr>
            <a:t>	</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a:extLst>
            <a:ext uri="{FF2B5EF4-FFF2-40B4-BE49-F238E27FC236}">
              <a16:creationId xmlns="" xmlns:a16="http://schemas.microsoft.com/office/drawing/2014/main" id="{00000000-0008-0000-0300-000040000000}"/>
            </a:ext>
          </a:extLst>
        </xdr:cNvPr>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a:extLst>
            <a:ext uri="{FF2B5EF4-FFF2-40B4-BE49-F238E27FC236}">
              <a16:creationId xmlns=""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a:extLst>
            <a:ext uri="{FF2B5EF4-FFF2-40B4-BE49-F238E27FC236}">
              <a16:creationId xmlns="" xmlns:a16="http://schemas.microsoft.com/office/drawing/2014/main" id="{00000000-0008-0000-0300-000045000000}"/>
            </a:ext>
          </a:extLst>
        </xdr:cNvPr>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a:extLst>
            <a:ext uri="{FF2B5EF4-FFF2-40B4-BE49-F238E27FC236}">
              <a16:creationId xmlns="" xmlns:a16="http://schemas.microsoft.com/office/drawing/2014/main" id="{00000000-0008-0000-0300-000046000000}"/>
            </a:ext>
          </a:extLst>
        </xdr:cNvPr>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104775</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a:extLst>
            <a:ext uri="{FF2B5EF4-FFF2-40B4-BE49-F238E27FC236}">
              <a16:creationId xmlns="" xmlns:a16="http://schemas.microsoft.com/office/drawing/2014/main" id="{00000000-0008-0000-0300-000048000000}"/>
            </a:ext>
          </a:extLst>
        </xdr:cNvPr>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124883</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a:extLst>
            <a:ext uri="{FF2B5EF4-FFF2-40B4-BE49-F238E27FC236}">
              <a16:creationId xmlns="" xmlns:a16="http://schemas.microsoft.com/office/drawing/2014/main" id="{00000000-0008-0000-0300-00004B000000}"/>
            </a:ext>
          </a:extLst>
        </xdr:cNvPr>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a:extLst>
            <a:ext uri="{FF2B5EF4-FFF2-40B4-BE49-F238E27FC236}">
              <a16:creationId xmlns="" xmlns:a16="http://schemas.microsoft.com/office/drawing/2014/main" id="{00000000-0008-0000-0300-00004E000000}"/>
            </a:ext>
          </a:extLst>
        </xdr:cNvPr>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a:extLst>
            <a:ext uri="{FF2B5EF4-FFF2-40B4-BE49-F238E27FC236}">
              <a16:creationId xmlns="" xmlns:a16="http://schemas.microsoft.com/office/drawing/2014/main" id="{00000000-0008-0000-0300-000050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a:extLst>
            <a:ext uri="{FF2B5EF4-FFF2-40B4-BE49-F238E27FC236}">
              <a16:creationId xmlns="" xmlns:a16="http://schemas.microsoft.com/office/drawing/2014/main" id="{00000000-0008-0000-0300-000057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8" name="財政力該当値テキスト">
          <a:extLst>
            <a:ext uri="{FF2B5EF4-FFF2-40B4-BE49-F238E27FC236}">
              <a16:creationId xmlns="" xmlns:a16="http://schemas.microsoft.com/office/drawing/2014/main" id="{00000000-0008-0000-0300-000058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a:extLst>
            <a:ext uri="{FF2B5EF4-FFF2-40B4-BE49-F238E27FC236}">
              <a16:creationId xmlns="" xmlns:a16="http://schemas.microsoft.com/office/drawing/2014/main" id="{00000000-0008-0000-0300-000059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1" name="円/楕円 90">
          <a:extLst>
            <a:ext uri="{FF2B5EF4-FFF2-40B4-BE49-F238E27FC236}">
              <a16:creationId xmlns="" xmlns:a16="http://schemas.microsoft.com/office/drawing/2014/main" id="{00000000-0008-0000-0300-00005B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a:extLst>
            <a:ext uri="{FF2B5EF4-FFF2-40B4-BE49-F238E27FC236}">
              <a16:creationId xmlns="" xmlns:a16="http://schemas.microsoft.com/office/drawing/2014/main" id="{00000000-0008-0000-0300-00005D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a:extLst>
            <a:ext uri="{FF2B5EF4-FFF2-40B4-BE49-F238E27FC236}">
              <a16:creationId xmlns="" xmlns:a16="http://schemas.microsoft.com/office/drawing/2014/main" id="{00000000-0008-0000-0300-00005F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地方消費税交付金などの経常的に収入される財源が増えたものの、扶助費などの経常経費が増えたことにより、前年度と同率になり、類似団体内平均値を６．２ポイント上回っている。</a:t>
          </a:r>
          <a:endParaRPr lang="ja-JP" altLang="ja-JP" sz="1300">
            <a:effectLst/>
          </a:endParaRPr>
        </a:p>
        <a:p>
          <a:r>
            <a:rPr kumimoji="1" lang="ja-JP" altLang="ja-JP" sz="1300">
              <a:solidFill>
                <a:schemeClr val="dk1"/>
              </a:solidFill>
              <a:effectLst/>
              <a:latin typeface="+mn-lt"/>
              <a:ea typeface="+mn-ea"/>
              <a:cs typeface="+mn-cs"/>
            </a:rPr>
            <a:t>　今後においても、「財政運営プログラム」に基づく事業見直しに取り組み、人件費・物件費・維持補修費等の縮減、また、地方債発行額の抑制による公債費の縮減など、更なる経常経費の削減に努める。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a:extLst>
            <a:ext uri="{FF2B5EF4-FFF2-40B4-BE49-F238E27FC236}">
              <a16:creationId xmlns="" xmlns:a16="http://schemas.microsoft.com/office/drawing/2014/main" id="{00000000-0008-0000-0300-00007D000000}"/>
            </a:ext>
          </a:extLst>
        </xdr:cNvPr>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a:extLst>
            <a:ext uri="{FF2B5EF4-FFF2-40B4-BE49-F238E27FC236}">
              <a16:creationId xmlns="" xmlns:a16="http://schemas.microsoft.com/office/drawing/2014/main" id="{00000000-0008-0000-0300-00007F000000}"/>
            </a:ext>
          </a:extLst>
        </xdr:cNvPr>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128524</xdr:rowOff>
    </xdr:from>
    <xdr:to>
      <xdr:col>7</xdr:col>
      <xdr:colOff>152400</xdr:colOff>
      <xdr:row>65</xdr:row>
      <xdr:rowOff>128524</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114800" y="112727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a:extLst>
            <a:ext uri="{FF2B5EF4-FFF2-40B4-BE49-F238E27FC236}">
              <a16:creationId xmlns="" xmlns:a16="http://schemas.microsoft.com/office/drawing/2014/main" id="{00000000-0008-0000-0300-000082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a:extLst>
            <a:ext uri="{FF2B5EF4-FFF2-40B4-BE49-F238E27FC236}">
              <a16:creationId xmlns="" xmlns:a16="http://schemas.microsoft.com/office/drawing/2014/main" id="{00000000-0008-0000-0300-000083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3048</xdr:rowOff>
    </xdr:from>
    <xdr:to>
      <xdr:col>6</xdr:col>
      <xdr:colOff>0</xdr:colOff>
      <xdr:row>65</xdr:row>
      <xdr:rowOff>128524</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3225800" y="1114729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a:extLst>
            <a:ext uri="{FF2B5EF4-FFF2-40B4-BE49-F238E27FC236}">
              <a16:creationId xmlns="" xmlns:a16="http://schemas.microsoft.com/office/drawing/2014/main" id="{00000000-0008-0000-0300-000085000000}"/>
            </a:ext>
          </a:extLst>
        </xdr:cNvPr>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a:extLst>
            <a:ext uri="{FF2B5EF4-FFF2-40B4-BE49-F238E27FC236}">
              <a16:creationId xmlns="" xmlns:a16="http://schemas.microsoft.com/office/drawing/2014/main" id="{00000000-0008-0000-0300-000086000000}"/>
            </a:ext>
          </a:extLst>
        </xdr:cNvPr>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3048</xdr:rowOff>
    </xdr:from>
    <xdr:to>
      <xdr:col>4</xdr:col>
      <xdr:colOff>482600</xdr:colOff>
      <xdr:row>65</xdr:row>
      <xdr:rowOff>123698</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2336800" y="1114729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a:extLst>
            <a:ext uri="{FF2B5EF4-FFF2-40B4-BE49-F238E27FC236}">
              <a16:creationId xmlns="" xmlns:a16="http://schemas.microsoft.com/office/drawing/2014/main" id="{00000000-0008-0000-0300-000088000000}"/>
            </a:ext>
          </a:extLst>
        </xdr:cNvPr>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121412</xdr:rowOff>
    </xdr:from>
    <xdr:to>
      <xdr:col>3</xdr:col>
      <xdr:colOff>279400</xdr:colOff>
      <xdr:row>65</xdr:row>
      <xdr:rowOff>123698</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1447800" y="110942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a:extLst>
            <a:ext uri="{FF2B5EF4-FFF2-40B4-BE49-F238E27FC236}">
              <a16:creationId xmlns="" xmlns:a16="http://schemas.microsoft.com/office/drawing/2014/main" id="{00000000-0008-0000-0300-00008B000000}"/>
            </a:ext>
          </a:extLst>
        </xdr:cNvPr>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a:extLst>
            <a:ext uri="{FF2B5EF4-FFF2-40B4-BE49-F238E27FC236}">
              <a16:creationId xmlns="" xmlns:a16="http://schemas.microsoft.com/office/drawing/2014/main" id="{00000000-0008-0000-0300-00008D000000}"/>
            </a:ext>
          </a:extLst>
        </xdr:cNvPr>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77724</xdr:rowOff>
    </xdr:from>
    <xdr:to>
      <xdr:col>7</xdr:col>
      <xdr:colOff>203200</xdr:colOff>
      <xdr:row>66</xdr:row>
      <xdr:rowOff>7874</xdr:rowOff>
    </xdr:to>
    <xdr:sp macro="" textlink="">
      <xdr:nvSpPr>
        <xdr:cNvPr id="148" name="円/楕円 147">
          <a:extLst>
            <a:ext uri="{FF2B5EF4-FFF2-40B4-BE49-F238E27FC236}">
              <a16:creationId xmlns="" xmlns:a16="http://schemas.microsoft.com/office/drawing/2014/main" id="{00000000-0008-0000-0300-000094000000}"/>
            </a:ext>
          </a:extLst>
        </xdr:cNvPr>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49801</xdr:rowOff>
    </xdr:from>
    <xdr:ext cx="762000" cy="259045"/>
    <xdr:sp macro="" textlink="">
      <xdr:nvSpPr>
        <xdr:cNvPr id="149" name="財政構造の弾力性該当値テキスト">
          <a:extLst>
            <a:ext uri="{FF2B5EF4-FFF2-40B4-BE49-F238E27FC236}">
              <a16:creationId xmlns="" xmlns:a16="http://schemas.microsoft.com/office/drawing/2014/main" id="{00000000-0008-0000-0300-000095000000}"/>
            </a:ext>
          </a:extLst>
        </xdr:cNvPr>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77724</xdr:rowOff>
    </xdr:from>
    <xdr:to>
      <xdr:col>6</xdr:col>
      <xdr:colOff>50800</xdr:colOff>
      <xdr:row>66</xdr:row>
      <xdr:rowOff>7874</xdr:rowOff>
    </xdr:to>
    <xdr:sp macro="" textlink="">
      <xdr:nvSpPr>
        <xdr:cNvPr id="150" name="円/楕円 149">
          <a:extLst>
            <a:ext uri="{FF2B5EF4-FFF2-40B4-BE49-F238E27FC236}">
              <a16:creationId xmlns="" xmlns:a16="http://schemas.microsoft.com/office/drawing/2014/main" id="{00000000-0008-0000-0300-000096000000}"/>
            </a:ext>
          </a:extLst>
        </xdr:cNvPr>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164101</xdr:rowOff>
    </xdr:from>
    <xdr:ext cx="7366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123698</xdr:rowOff>
    </xdr:from>
    <xdr:to>
      <xdr:col>4</xdr:col>
      <xdr:colOff>533400</xdr:colOff>
      <xdr:row>65</xdr:row>
      <xdr:rowOff>53848</xdr:rowOff>
    </xdr:to>
    <xdr:sp macro="" textlink="">
      <xdr:nvSpPr>
        <xdr:cNvPr id="152" name="円/楕円 151">
          <a:extLst>
            <a:ext uri="{FF2B5EF4-FFF2-40B4-BE49-F238E27FC236}">
              <a16:creationId xmlns="" xmlns:a16="http://schemas.microsoft.com/office/drawing/2014/main" id="{00000000-0008-0000-0300-000098000000}"/>
            </a:ext>
          </a:extLst>
        </xdr:cNvPr>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38625</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72898</xdr:rowOff>
    </xdr:from>
    <xdr:to>
      <xdr:col>3</xdr:col>
      <xdr:colOff>330200</xdr:colOff>
      <xdr:row>66</xdr:row>
      <xdr:rowOff>3048</xdr:rowOff>
    </xdr:to>
    <xdr:sp macro="" textlink="">
      <xdr:nvSpPr>
        <xdr:cNvPr id="154" name="円/楕円 153">
          <a:extLst>
            <a:ext uri="{FF2B5EF4-FFF2-40B4-BE49-F238E27FC236}">
              <a16:creationId xmlns="" xmlns:a16="http://schemas.microsoft.com/office/drawing/2014/main" id="{00000000-0008-0000-0300-00009A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159275</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70612</xdr:rowOff>
    </xdr:from>
    <xdr:to>
      <xdr:col>2</xdr:col>
      <xdr:colOff>127000</xdr:colOff>
      <xdr:row>65</xdr:row>
      <xdr:rowOff>762</xdr:rowOff>
    </xdr:to>
    <xdr:sp macro="" textlink="">
      <xdr:nvSpPr>
        <xdr:cNvPr id="156" name="円/楕円 155">
          <a:extLst>
            <a:ext uri="{FF2B5EF4-FFF2-40B4-BE49-F238E27FC236}">
              <a16:creationId xmlns="" xmlns:a16="http://schemas.microsoft.com/office/drawing/2014/main" id="{00000000-0008-0000-0300-00009C000000}"/>
            </a:ext>
          </a:extLst>
        </xdr:cNvPr>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156989</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[159,990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「定員適正化方針」に基づく人件費削減等に取り組んできたものの、島嶼部を含む地理的条件から、人件費や施設の維持管理費等に多額の経費を要し、類似団体内平均値を４１，４６８円上回っている。</a:t>
          </a:r>
          <a:endParaRPr lang="ja-JP" altLang="ja-JP" sz="1300">
            <a:effectLst/>
          </a:endParaRPr>
        </a:p>
        <a:p>
          <a:r>
            <a:rPr kumimoji="1" lang="ja-JP" altLang="ja-JP" sz="1300">
              <a:solidFill>
                <a:schemeClr val="dk1"/>
              </a:solidFill>
              <a:effectLst/>
              <a:latin typeface="+mn-lt"/>
              <a:ea typeface="+mn-ea"/>
              <a:cs typeface="+mn-cs"/>
            </a:rPr>
            <a:t>　今後においても、「定員適正化方針」、「公有財産利活用基本方針」及び「財政運営プログラム」等に基づき更なるコスト削減を図っていく。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2964</xdr:rowOff>
    </xdr:from>
    <xdr:to>
      <xdr:col>7</xdr:col>
      <xdr:colOff>152400</xdr:colOff>
      <xdr:row>88</xdr:row>
      <xdr:rowOff>34299</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114800" y="15090564"/>
          <a:ext cx="838200" cy="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a:extLst>
            <a:ext uri="{FF2B5EF4-FFF2-40B4-BE49-F238E27FC236}">
              <a16:creationId xmlns="" xmlns:a16="http://schemas.microsoft.com/office/drawing/2014/main" id="{00000000-0008-0000-0300-0000C4000000}"/>
            </a:ext>
          </a:extLst>
        </xdr:cNvPr>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20327</xdr:rowOff>
    </xdr:from>
    <xdr:to>
      <xdr:col>6</xdr:col>
      <xdr:colOff>0</xdr:colOff>
      <xdr:row>88</xdr:row>
      <xdr:rowOff>2964</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3225800" y="14936477"/>
          <a:ext cx="889000" cy="1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a:extLst>
            <a:ext uri="{FF2B5EF4-FFF2-40B4-BE49-F238E27FC236}">
              <a16:creationId xmlns="" xmlns:a16="http://schemas.microsoft.com/office/drawing/2014/main" id="{00000000-0008-0000-0300-0000C6000000}"/>
            </a:ext>
          </a:extLst>
        </xdr:cNvPr>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114433</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41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20327</xdr:rowOff>
    </xdr:from>
    <xdr:to>
      <xdr:col>4</xdr:col>
      <xdr:colOff>482600</xdr:colOff>
      <xdr:row>87</xdr:row>
      <xdr:rowOff>139702</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flipV="1">
          <a:off x="2336800" y="14936477"/>
          <a:ext cx="889000" cy="11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a:extLst>
            <a:ext uri="{FF2B5EF4-FFF2-40B4-BE49-F238E27FC236}">
              <a16:creationId xmlns="" xmlns:a16="http://schemas.microsoft.com/office/drawing/2014/main" id="{00000000-0008-0000-0300-0000C9000000}"/>
            </a:ext>
          </a:extLst>
        </xdr:cNvPr>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97455</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415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114176</xdr:rowOff>
    </xdr:from>
    <xdr:to>
      <xdr:col>3</xdr:col>
      <xdr:colOff>279400</xdr:colOff>
      <xdr:row>87</xdr:row>
      <xdr:rowOff>139702</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447800" y="15030326"/>
          <a:ext cx="8890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a:extLst>
            <a:ext uri="{FF2B5EF4-FFF2-40B4-BE49-F238E27FC236}">
              <a16:creationId xmlns="" xmlns:a16="http://schemas.microsoft.com/office/drawing/2014/main" id="{00000000-0008-0000-0300-0000CC000000}"/>
            </a:ext>
          </a:extLst>
        </xdr:cNvPr>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71465</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413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a:extLst>
            <a:ext uri="{FF2B5EF4-FFF2-40B4-BE49-F238E27FC236}">
              <a16:creationId xmlns="" xmlns:a16="http://schemas.microsoft.com/office/drawing/2014/main" id="{00000000-0008-0000-0300-0000CE000000}"/>
            </a:ext>
          </a:extLst>
        </xdr:cNvPr>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92510</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41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154949</xdr:rowOff>
    </xdr:from>
    <xdr:to>
      <xdr:col>7</xdr:col>
      <xdr:colOff>203200</xdr:colOff>
      <xdr:row>88</xdr:row>
      <xdr:rowOff>85099</xdr:rowOff>
    </xdr:to>
    <xdr:sp macro="" textlink="">
      <xdr:nvSpPr>
        <xdr:cNvPr id="213" name="円/楕円 212">
          <a:extLst>
            <a:ext uri="{FF2B5EF4-FFF2-40B4-BE49-F238E27FC236}">
              <a16:creationId xmlns="" xmlns:a16="http://schemas.microsoft.com/office/drawing/2014/main" id="{00000000-0008-0000-0300-0000D5000000}"/>
            </a:ext>
          </a:extLst>
        </xdr:cNvPr>
        <xdr:cNvSpPr/>
      </xdr:nvSpPr>
      <xdr:spPr>
        <a:xfrm>
          <a:off x="4902200" y="150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127026</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504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159,990</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123614</xdr:rowOff>
    </xdr:from>
    <xdr:to>
      <xdr:col>6</xdr:col>
      <xdr:colOff>50800</xdr:colOff>
      <xdr:row>88</xdr:row>
      <xdr:rowOff>53764</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4064000" y="150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38541</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5126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158,172</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140977</xdr:rowOff>
    </xdr:from>
    <xdr:to>
      <xdr:col>4</xdr:col>
      <xdr:colOff>533400</xdr:colOff>
      <xdr:row>87</xdr:row>
      <xdr:rowOff>71127</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3175000" y="148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55904</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497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149,232</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88902</xdr:rowOff>
    </xdr:from>
    <xdr:to>
      <xdr:col>3</xdr:col>
      <xdr:colOff>330200</xdr:colOff>
      <xdr:row>88</xdr:row>
      <xdr:rowOff>19052</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2286000" y="15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3829</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5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156,158</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63376</xdr:rowOff>
    </xdr:from>
    <xdr:to>
      <xdr:col>2</xdr:col>
      <xdr:colOff>127000</xdr:colOff>
      <xdr:row>87</xdr:row>
      <xdr:rowOff>164976</xdr:rowOff>
    </xdr:to>
    <xdr:sp macro="" textlink="">
      <xdr:nvSpPr>
        <xdr:cNvPr id="221" name="円/楕円 220">
          <a:extLst>
            <a:ext uri="{FF2B5EF4-FFF2-40B4-BE49-F238E27FC236}">
              <a16:creationId xmlns="" xmlns:a16="http://schemas.microsoft.com/office/drawing/2014/main" id="{00000000-0008-0000-0300-0000DD000000}"/>
            </a:ext>
          </a:extLst>
        </xdr:cNvPr>
        <xdr:cNvSpPr/>
      </xdr:nvSpPr>
      <xdr:spPr>
        <a:xfrm>
          <a:off x="1397000" y="149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149753</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506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「経験年数階層の変動」のため、前年度より０．１ポイント増加したもの。</a:t>
          </a:r>
          <a:endParaRPr lang="ja-JP" altLang="ja-JP" sz="1300">
            <a:effectLst/>
          </a:endParaRPr>
        </a:p>
        <a:p>
          <a:r>
            <a:rPr kumimoji="1" lang="ja-JP" altLang="ja-JP" sz="1300">
              <a:solidFill>
                <a:schemeClr val="dk1"/>
              </a:solidFill>
              <a:effectLst/>
              <a:latin typeface="+mn-lt"/>
              <a:ea typeface="+mn-ea"/>
              <a:cs typeface="+mn-cs"/>
            </a:rPr>
            <a:t>　今後においても、給与制度等の見直しの検討を進める等、改善を図っていく。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7862</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179800" y="1439817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a:extLst>
            <a:ext uri="{FF2B5EF4-FFF2-40B4-BE49-F238E27FC236}">
              <a16:creationId xmlns=""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83</xdr:row>
      <xdr:rowOff>167821</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5290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a:extLst>
            <a:ext uri="{FF2B5EF4-FFF2-40B4-BE49-F238E27FC236}">
              <a16:creationId xmlns="" xmlns:a16="http://schemas.microsoft.com/office/drawing/2014/main" id="{00000000-0008-0000-0300-000006010000}"/>
            </a:ext>
          </a:extLst>
        </xdr:cNvPr>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87</xdr:row>
      <xdr:rowOff>136979</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4401800" y="14363700"/>
          <a:ext cx="889000" cy="6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a:extLst>
            <a:ext uri="{FF2B5EF4-FFF2-40B4-BE49-F238E27FC236}">
              <a16:creationId xmlns="" xmlns:a16="http://schemas.microsoft.com/office/drawing/2014/main" id="{00000000-0008-0000-0300-000009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136979</xdr:rowOff>
    </xdr:from>
    <xdr:to>
      <xdr:col>21</xdr:col>
      <xdr:colOff>0</xdr:colOff>
      <xdr:row>89</xdr:row>
      <xdr:rowOff>127302</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3512800" y="15053129"/>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a:extLst>
            <a:ext uri="{FF2B5EF4-FFF2-40B4-BE49-F238E27FC236}">
              <a16:creationId xmlns="" xmlns:a16="http://schemas.microsoft.com/office/drawing/2014/main" id="{00000000-0008-0000-0300-00000C010000}"/>
            </a:ext>
          </a:extLst>
        </xdr:cNvPr>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a:extLst>
            <a:ext uri="{FF2B5EF4-FFF2-40B4-BE49-F238E27FC236}">
              <a16:creationId xmlns="" xmlns:a16="http://schemas.microsoft.com/office/drawing/2014/main" id="{00000000-0008-0000-0300-00000E010000}"/>
            </a:ext>
          </a:extLst>
        </xdr:cNvPr>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100589</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4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81" name="円/楕円 280">
          <a:extLst>
            <a:ext uri="{FF2B5EF4-FFF2-40B4-BE49-F238E27FC236}">
              <a16:creationId xmlns="" xmlns:a16="http://schemas.microsoft.com/office/drawing/2014/main" id="{00000000-0008-0000-0300-000019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86179</xdr:rowOff>
    </xdr:from>
    <xdr:to>
      <xdr:col>21</xdr:col>
      <xdr:colOff>50800</xdr:colOff>
      <xdr:row>88</xdr:row>
      <xdr:rowOff>16329</xdr:rowOff>
    </xdr:to>
    <xdr:sp macro="" textlink="">
      <xdr:nvSpPr>
        <xdr:cNvPr id="283" name="円/楕円 282">
          <a:extLst>
            <a:ext uri="{FF2B5EF4-FFF2-40B4-BE49-F238E27FC236}">
              <a16:creationId xmlns="" xmlns:a16="http://schemas.microsoft.com/office/drawing/2014/main" id="{00000000-0008-0000-0300-00001B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26506</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5" name="円/楕円 284">
          <a:extLst>
            <a:ext uri="{FF2B5EF4-FFF2-40B4-BE49-F238E27FC236}">
              <a16:creationId xmlns="" xmlns:a16="http://schemas.microsoft.com/office/drawing/2014/main" id="{00000000-0008-0000-0300-00001D010000}"/>
            </a:ext>
          </a:extLst>
        </xdr:cNvPr>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定員適正化方針」に基づき定員の適正管理に努めてきたことにより、年次的に改善基調にあるものの、島嶼部を含むこと及び面積が広大であること等の地理的要因から、依然として類似団体平均を２．３１人上回っている。</a:t>
          </a:r>
          <a:endParaRPr lang="ja-JP" altLang="ja-JP" sz="1300">
            <a:effectLst/>
          </a:endParaRPr>
        </a:p>
        <a:p>
          <a:r>
            <a:rPr kumimoji="1" lang="ja-JP" altLang="ja-JP" sz="1300">
              <a:solidFill>
                <a:schemeClr val="dk1"/>
              </a:solidFill>
              <a:effectLst/>
              <a:latin typeface="+mn-lt"/>
              <a:ea typeface="+mn-ea"/>
              <a:cs typeface="+mn-cs"/>
            </a:rPr>
            <a:t>　今後においても、「定員適正化方針」に基づく本庁・支所のあり方を含めた組織体制の見直し、並びに「財政運営プログラム」に基づく業務手法の見直しを含めた事業見直しなどにより、引き続き職員数の適正管理に取り組んで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a:extLst>
            <a:ext uri="{FF2B5EF4-FFF2-40B4-BE49-F238E27FC236}">
              <a16:creationId xmlns=""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a:extLst>
            <a:ext uri="{FF2B5EF4-FFF2-40B4-BE49-F238E27FC236}">
              <a16:creationId xmlns="" xmlns:a16="http://schemas.microsoft.com/office/drawing/2014/main" id="{00000000-0008-0000-0300-00003D010000}"/>
            </a:ext>
          </a:extLst>
        </xdr:cNvPr>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a:extLst>
            <a:ext uri="{FF2B5EF4-FFF2-40B4-BE49-F238E27FC236}">
              <a16:creationId xmlns="" xmlns:a16="http://schemas.microsoft.com/office/drawing/2014/main" id="{00000000-0008-0000-0300-00003F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105728</xdr:rowOff>
    </xdr:from>
    <xdr:to>
      <xdr:col>24</xdr:col>
      <xdr:colOff>558800</xdr:colOff>
      <xdr:row>64</xdr:row>
      <xdr:rowOff>133879</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flipV="1">
          <a:off x="16179800" y="11078528"/>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a:extLst>
            <a:ext uri="{FF2B5EF4-FFF2-40B4-BE49-F238E27FC236}">
              <a16:creationId xmlns="" xmlns:a16="http://schemas.microsoft.com/office/drawing/2014/main" id="{00000000-0008-0000-0300-000042010000}"/>
            </a:ext>
          </a:extLst>
        </xdr:cNvPr>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a:extLst>
            <a:ext uri="{FF2B5EF4-FFF2-40B4-BE49-F238E27FC236}">
              <a16:creationId xmlns="" xmlns:a16="http://schemas.microsoft.com/office/drawing/2014/main" id="{00000000-0008-0000-0300-000043010000}"/>
            </a:ext>
          </a:extLst>
        </xdr:cNvPr>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133879</xdr:rowOff>
    </xdr:from>
    <xdr:to>
      <xdr:col>23</xdr:col>
      <xdr:colOff>406400</xdr:colOff>
      <xdr:row>64</xdr:row>
      <xdr:rowOff>149966</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flipV="1">
          <a:off x="15290800" y="1110667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a:extLst>
            <a:ext uri="{FF2B5EF4-FFF2-40B4-BE49-F238E27FC236}">
              <a16:creationId xmlns="" xmlns:a16="http://schemas.microsoft.com/office/drawing/2014/main" id="{00000000-0008-0000-0300-000045010000}"/>
            </a:ext>
          </a:extLst>
        </xdr:cNvPr>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149966</xdr:rowOff>
    </xdr:from>
    <xdr:to>
      <xdr:col>22</xdr:col>
      <xdr:colOff>203200</xdr:colOff>
      <xdr:row>65</xdr:row>
      <xdr:rowOff>34819</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flipV="1">
          <a:off x="14401800" y="11122766"/>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a:extLst>
            <a:ext uri="{FF2B5EF4-FFF2-40B4-BE49-F238E27FC236}">
              <a16:creationId xmlns="" xmlns:a16="http://schemas.microsoft.com/office/drawing/2014/main" id="{00000000-0008-0000-0300-000048010000}"/>
            </a:ext>
          </a:extLst>
        </xdr:cNvPr>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34819</xdr:rowOff>
    </xdr:from>
    <xdr:to>
      <xdr:col>21</xdr:col>
      <xdr:colOff>0</xdr:colOff>
      <xdr:row>65</xdr:row>
      <xdr:rowOff>69004</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flipV="1">
          <a:off x="13512800" y="11179069"/>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a:extLst>
            <a:ext uri="{FF2B5EF4-FFF2-40B4-BE49-F238E27FC236}">
              <a16:creationId xmlns="" xmlns:a16="http://schemas.microsoft.com/office/drawing/2014/main" id="{00000000-0008-0000-0300-00004B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a:extLst>
            <a:ext uri="{FF2B5EF4-FFF2-40B4-BE49-F238E27FC236}">
              <a16:creationId xmlns="" xmlns:a16="http://schemas.microsoft.com/office/drawing/2014/main" id="{00000000-0008-0000-0300-00004D010000}"/>
            </a:ext>
          </a:extLst>
        </xdr:cNvPr>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54928</xdr:rowOff>
    </xdr:from>
    <xdr:to>
      <xdr:col>24</xdr:col>
      <xdr:colOff>609600</xdr:colOff>
      <xdr:row>64</xdr:row>
      <xdr:rowOff>156528</xdr:rowOff>
    </xdr:to>
    <xdr:sp macro="" textlink="">
      <xdr:nvSpPr>
        <xdr:cNvPr id="340" name="円/楕円 339">
          <a:extLst>
            <a:ext uri="{FF2B5EF4-FFF2-40B4-BE49-F238E27FC236}">
              <a16:creationId xmlns="" xmlns:a16="http://schemas.microsoft.com/office/drawing/2014/main" id="{00000000-0008-0000-0300-000054010000}"/>
            </a:ext>
          </a:extLst>
        </xdr:cNvPr>
        <xdr:cNvSpPr/>
      </xdr:nvSpPr>
      <xdr:spPr>
        <a:xfrm>
          <a:off x="16967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27005</xdr:rowOff>
    </xdr:from>
    <xdr:ext cx="762000" cy="259045"/>
    <xdr:sp macro="" textlink="">
      <xdr:nvSpPr>
        <xdr:cNvPr id="341" name="定員管理の状況該当値テキスト">
          <a:extLst>
            <a:ext uri="{FF2B5EF4-FFF2-40B4-BE49-F238E27FC236}">
              <a16:creationId xmlns="" xmlns:a16="http://schemas.microsoft.com/office/drawing/2014/main" id="{00000000-0008-0000-0300-000055010000}"/>
            </a:ext>
          </a:extLst>
        </xdr:cNvPr>
        <xdr:cNvSpPr txBox="1"/>
      </xdr:nvSpPr>
      <xdr:spPr>
        <a:xfrm>
          <a:off x="17106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83079</xdr:rowOff>
    </xdr:from>
    <xdr:to>
      <xdr:col>23</xdr:col>
      <xdr:colOff>457200</xdr:colOff>
      <xdr:row>65</xdr:row>
      <xdr:rowOff>13229</xdr:rowOff>
    </xdr:to>
    <xdr:sp macro="" textlink="">
      <xdr:nvSpPr>
        <xdr:cNvPr id="342" name="円/楕円 341">
          <a:extLst>
            <a:ext uri="{FF2B5EF4-FFF2-40B4-BE49-F238E27FC236}">
              <a16:creationId xmlns="" xmlns:a16="http://schemas.microsoft.com/office/drawing/2014/main" id="{00000000-0008-0000-0300-000056010000}"/>
            </a:ext>
          </a:extLst>
        </xdr:cNvPr>
        <xdr:cNvSpPr/>
      </xdr:nvSpPr>
      <xdr:spPr>
        <a:xfrm>
          <a:off x="16129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169456</xdr:rowOff>
    </xdr:from>
    <xdr:ext cx="7366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5798800" y="11142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99166</xdr:rowOff>
    </xdr:from>
    <xdr:to>
      <xdr:col>22</xdr:col>
      <xdr:colOff>254000</xdr:colOff>
      <xdr:row>65</xdr:row>
      <xdr:rowOff>29316</xdr:rowOff>
    </xdr:to>
    <xdr:sp macro="" textlink="">
      <xdr:nvSpPr>
        <xdr:cNvPr id="344" name="円/楕円 343">
          <a:extLst>
            <a:ext uri="{FF2B5EF4-FFF2-40B4-BE49-F238E27FC236}">
              <a16:creationId xmlns="" xmlns:a16="http://schemas.microsoft.com/office/drawing/2014/main" id="{00000000-0008-0000-0300-000058010000}"/>
            </a:ext>
          </a:extLst>
        </xdr:cNvPr>
        <xdr:cNvSpPr/>
      </xdr:nvSpPr>
      <xdr:spPr>
        <a:xfrm>
          <a:off x="15240000" y="110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14093</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909800" y="1115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155469</xdr:rowOff>
    </xdr:from>
    <xdr:to>
      <xdr:col>21</xdr:col>
      <xdr:colOff>50800</xdr:colOff>
      <xdr:row>65</xdr:row>
      <xdr:rowOff>85619</xdr:rowOff>
    </xdr:to>
    <xdr:sp macro="" textlink="">
      <xdr:nvSpPr>
        <xdr:cNvPr id="346" name="円/楕円 345">
          <a:extLst>
            <a:ext uri="{FF2B5EF4-FFF2-40B4-BE49-F238E27FC236}">
              <a16:creationId xmlns="" xmlns:a16="http://schemas.microsoft.com/office/drawing/2014/main" id="{00000000-0008-0000-0300-00005A010000}"/>
            </a:ext>
          </a:extLst>
        </xdr:cNvPr>
        <xdr:cNvSpPr/>
      </xdr:nvSpPr>
      <xdr:spPr>
        <a:xfrm>
          <a:off x="14351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70396</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020800" y="112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18204</xdr:rowOff>
    </xdr:from>
    <xdr:to>
      <xdr:col>19</xdr:col>
      <xdr:colOff>533400</xdr:colOff>
      <xdr:row>65</xdr:row>
      <xdr:rowOff>119804</xdr:rowOff>
    </xdr:to>
    <xdr:sp macro="" textlink="">
      <xdr:nvSpPr>
        <xdr:cNvPr id="348" name="円/楕円 347">
          <a:extLst>
            <a:ext uri="{FF2B5EF4-FFF2-40B4-BE49-F238E27FC236}">
              <a16:creationId xmlns="" xmlns:a16="http://schemas.microsoft.com/office/drawing/2014/main" id="{00000000-0008-0000-0300-00005C010000}"/>
            </a:ext>
          </a:extLst>
        </xdr:cNvPr>
        <xdr:cNvSpPr/>
      </xdr:nvSpPr>
      <xdr:spPr>
        <a:xfrm>
          <a:off x="13462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104581</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131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交付税算入率が高い有利な市債の活用に努めているものの、地域活性化基金創設に伴う原資として前年度借り入れた合併特例事業債（３８億円）の元金償還（年３．８億円）等により、前年度比で０．５ポイント増加し、類似団体内平均値を２．５ポイント上回っている。</a:t>
          </a:r>
          <a:endParaRPr lang="ja-JP" altLang="ja-JP" sz="1300">
            <a:effectLst/>
          </a:endParaRPr>
        </a:p>
        <a:p>
          <a:r>
            <a:rPr kumimoji="1" lang="ja-JP" altLang="ja-JP" sz="1300">
              <a:solidFill>
                <a:schemeClr val="dk1"/>
              </a:solidFill>
              <a:effectLst/>
              <a:latin typeface="+mn-lt"/>
              <a:ea typeface="+mn-ea"/>
              <a:cs typeface="+mn-cs"/>
            </a:rPr>
            <a:t>　今後においても、起債抑制の方針は堅持しつつ、「財政運営プログラム」に基づき、普通建設事業の選択と集中を強化しながら、公債費の抑制を図っていく。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a:extLst>
            <a:ext uri="{FF2B5EF4-FFF2-40B4-BE49-F238E27FC236}">
              <a16:creationId xmlns="" xmlns:a16="http://schemas.microsoft.com/office/drawing/2014/main" id="{00000000-0008-0000-0300-000077010000}"/>
            </a:ext>
          </a:extLst>
        </xdr:cNvPr>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a:extLst>
            <a:ext uri="{FF2B5EF4-FFF2-40B4-BE49-F238E27FC236}">
              <a16:creationId xmlns=""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40</xdr:row>
      <xdr:rowOff>145097</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179800" y="697293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a:extLst>
            <a:ext uri="{FF2B5EF4-FFF2-40B4-BE49-F238E27FC236}">
              <a16:creationId xmlns="" xmlns:a16="http://schemas.microsoft.com/office/drawing/2014/main" id="{00000000-0008-0000-0300-00007C010000}"/>
            </a:ext>
          </a:extLst>
        </xdr:cNvPr>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a:extLst>
            <a:ext uri="{FF2B5EF4-FFF2-40B4-BE49-F238E27FC236}">
              <a16:creationId xmlns="" xmlns:a16="http://schemas.microsoft.com/office/drawing/2014/main" id="{00000000-0008-0000-0300-00007D010000}"/>
            </a:ext>
          </a:extLst>
        </xdr:cNvPr>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108903</xdr:rowOff>
    </xdr:from>
    <xdr:to>
      <xdr:col>23</xdr:col>
      <xdr:colOff>406400</xdr:colOff>
      <xdr:row>40</xdr:row>
      <xdr:rowOff>114935</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5290800" y="69669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a:extLst>
            <a:ext uri="{FF2B5EF4-FFF2-40B4-BE49-F238E27FC236}">
              <a16:creationId xmlns="" xmlns:a16="http://schemas.microsoft.com/office/drawing/2014/main" id="{00000000-0008-0000-0300-00007F010000}"/>
            </a:ext>
          </a:extLst>
        </xdr:cNvPr>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108903</xdr:rowOff>
    </xdr:from>
    <xdr:to>
      <xdr:col>22</xdr:col>
      <xdr:colOff>203200</xdr:colOff>
      <xdr:row>40</xdr:row>
      <xdr:rowOff>108903</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4401800" y="69669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a:extLst>
            <a:ext uri="{FF2B5EF4-FFF2-40B4-BE49-F238E27FC236}">
              <a16:creationId xmlns="" xmlns:a16="http://schemas.microsoft.com/office/drawing/2014/main" id="{00000000-0008-0000-0300-000082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108903</xdr:rowOff>
    </xdr:from>
    <xdr:to>
      <xdr:col>21</xdr:col>
      <xdr:colOff>0</xdr:colOff>
      <xdr:row>40</xdr:row>
      <xdr:rowOff>133032</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flipV="1">
          <a:off x="13512800" y="69669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a:extLst>
            <a:ext uri="{FF2B5EF4-FFF2-40B4-BE49-F238E27FC236}">
              <a16:creationId xmlns="" xmlns:a16="http://schemas.microsoft.com/office/drawing/2014/main" id="{00000000-0008-0000-0300-000085010000}"/>
            </a:ext>
          </a:extLst>
        </xdr:cNvPr>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a:extLst>
            <a:ext uri="{FF2B5EF4-FFF2-40B4-BE49-F238E27FC236}">
              <a16:creationId xmlns="" xmlns:a16="http://schemas.microsoft.com/office/drawing/2014/main" id="{00000000-0008-0000-0300-000087010000}"/>
            </a:ext>
          </a:extLst>
        </xdr:cNvPr>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94297</xdr:rowOff>
    </xdr:from>
    <xdr:to>
      <xdr:col>24</xdr:col>
      <xdr:colOff>609600</xdr:colOff>
      <xdr:row>41</xdr:row>
      <xdr:rowOff>24447</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69672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66374</xdr:rowOff>
    </xdr:from>
    <xdr:ext cx="762000" cy="259045"/>
    <xdr:sp macro="" textlink="">
      <xdr:nvSpPr>
        <xdr:cNvPr id="399" name="公債費負担の状況該当値テキスト">
          <a:extLst>
            <a:ext uri="{FF2B5EF4-FFF2-40B4-BE49-F238E27FC236}">
              <a16:creationId xmlns="" xmlns:a16="http://schemas.microsoft.com/office/drawing/2014/main" id="{00000000-0008-0000-0300-00008F010000}"/>
            </a:ext>
          </a:extLst>
        </xdr:cNvPr>
        <xdr:cNvSpPr txBox="1"/>
      </xdr:nvSpPr>
      <xdr:spPr>
        <a:xfrm>
          <a:off x="171069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150512</xdr:rowOff>
    </xdr:from>
    <xdr:ext cx="7366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798800" y="700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58103</xdr:rowOff>
    </xdr:from>
    <xdr:to>
      <xdr:col>22</xdr:col>
      <xdr:colOff>254000</xdr:colOff>
      <xdr:row>40</xdr:row>
      <xdr:rowOff>159703</xdr:rowOff>
    </xdr:to>
    <xdr:sp macro="" textlink="">
      <xdr:nvSpPr>
        <xdr:cNvPr id="402" name="円/楕円 401">
          <a:extLst>
            <a:ext uri="{FF2B5EF4-FFF2-40B4-BE49-F238E27FC236}">
              <a16:creationId xmlns="" xmlns:a16="http://schemas.microsoft.com/office/drawing/2014/main" id="{00000000-0008-0000-0300-000092010000}"/>
            </a:ext>
          </a:extLst>
        </xdr:cNvPr>
        <xdr:cNvSpPr/>
      </xdr:nvSpPr>
      <xdr:spPr>
        <a:xfrm>
          <a:off x="15240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58103</xdr:rowOff>
    </xdr:from>
    <xdr:to>
      <xdr:col>21</xdr:col>
      <xdr:colOff>50800</xdr:colOff>
      <xdr:row>40</xdr:row>
      <xdr:rowOff>159703</xdr:rowOff>
    </xdr:to>
    <xdr:sp macro="" textlink="">
      <xdr:nvSpPr>
        <xdr:cNvPr id="404" name="円/楕円 403">
          <a:extLst>
            <a:ext uri="{FF2B5EF4-FFF2-40B4-BE49-F238E27FC236}">
              <a16:creationId xmlns="" xmlns:a16="http://schemas.microsoft.com/office/drawing/2014/main" id="{00000000-0008-0000-0300-000094010000}"/>
            </a:ext>
          </a:extLst>
        </xdr:cNvPr>
        <xdr:cNvSpPr/>
      </xdr:nvSpPr>
      <xdr:spPr>
        <a:xfrm>
          <a:off x="14351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406" name="円/楕円 405">
          <a:extLst>
            <a:ext uri="{FF2B5EF4-FFF2-40B4-BE49-F238E27FC236}">
              <a16:creationId xmlns="" xmlns:a16="http://schemas.microsoft.com/office/drawing/2014/main" id="{00000000-0008-0000-0300-000096010000}"/>
            </a:ext>
          </a:extLst>
        </xdr:cNvPr>
        <xdr:cNvSpPr/>
      </xdr:nvSpPr>
      <xdr:spPr>
        <a:xfrm>
          <a:off x="13462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域活性化基金創設に伴う原資として前年度借り入れた合併特例事業債（３８億円）の元金償還（年３．８億円）が始まり、地方債現在高及び将来負担額が減額したことにより、前年度比で６．８ポイント改善し、類似団体内平均値で２６．６ポイント下回っている。</a:t>
          </a:r>
          <a:endParaRPr lang="ja-JP" altLang="ja-JP" sz="1300">
            <a:effectLst/>
          </a:endParaRPr>
        </a:p>
        <a:p>
          <a:r>
            <a:rPr kumimoji="1" lang="ja-JP" altLang="ja-JP" sz="1300">
              <a:solidFill>
                <a:schemeClr val="dk1"/>
              </a:solidFill>
              <a:effectLst/>
              <a:latin typeface="+mn-lt"/>
              <a:ea typeface="+mn-ea"/>
              <a:cs typeface="+mn-cs"/>
            </a:rPr>
            <a:t>　今後においても、「財政運営プログラム」に基づき普通建設事業の選択と集中を強化しながら、引き続き市債残高の抑制に努め、健全で安定的な財政運営の確立を図っていく。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a:extLst>
            <a:ext uri="{FF2B5EF4-FFF2-40B4-BE49-F238E27FC236}">
              <a16:creationId xmlns=""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a:extLst>
            <a:ext uri="{FF2B5EF4-FFF2-40B4-BE49-F238E27FC236}">
              <a16:creationId xmlns="" xmlns:a16="http://schemas.microsoft.com/office/drawing/2014/main" id="{00000000-0008-0000-0300-0000B5010000}"/>
            </a:ext>
          </a:extLst>
        </xdr:cNvPr>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a:extLst>
            <a:ext uri="{FF2B5EF4-FFF2-40B4-BE49-F238E27FC236}">
              <a16:creationId xmlns=""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56430</xdr:rowOff>
    </xdr:from>
    <xdr:to>
      <xdr:col>24</xdr:col>
      <xdr:colOff>558800</xdr:colOff>
      <xdr:row>14</xdr:row>
      <xdr:rowOff>111125</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6179800" y="2456730"/>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2" name="将来負担の状況平均値テキスト">
          <a:extLst>
            <a:ext uri="{FF2B5EF4-FFF2-40B4-BE49-F238E27FC236}">
              <a16:creationId xmlns="" xmlns:a16="http://schemas.microsoft.com/office/drawing/2014/main" id="{00000000-0008-0000-0300-0000BA010000}"/>
            </a:ext>
          </a:extLst>
        </xdr:cNvPr>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a:extLst>
            <a:ext uri="{FF2B5EF4-FFF2-40B4-BE49-F238E27FC236}">
              <a16:creationId xmlns="" xmlns:a16="http://schemas.microsoft.com/office/drawing/2014/main" id="{00000000-0008-0000-0300-0000BB010000}"/>
            </a:ext>
          </a:extLst>
        </xdr:cNvPr>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111125</xdr:rowOff>
    </xdr:from>
    <xdr:to>
      <xdr:col>23</xdr:col>
      <xdr:colOff>406400</xdr:colOff>
      <xdr:row>15</xdr:row>
      <xdr:rowOff>102150</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5290800" y="2511425"/>
          <a:ext cx="889000" cy="16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a:extLst>
            <a:ext uri="{FF2B5EF4-FFF2-40B4-BE49-F238E27FC236}">
              <a16:creationId xmlns="" xmlns:a16="http://schemas.microsoft.com/office/drawing/2014/main" id="{00000000-0008-0000-0300-0000BD010000}"/>
            </a:ext>
          </a:extLst>
        </xdr:cNvPr>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102150</xdr:rowOff>
    </xdr:from>
    <xdr:to>
      <xdr:col>22</xdr:col>
      <xdr:colOff>203200</xdr:colOff>
      <xdr:row>16</xdr:row>
      <xdr:rowOff>15155</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4401800" y="26739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a:extLst>
            <a:ext uri="{FF2B5EF4-FFF2-40B4-BE49-F238E27FC236}">
              <a16:creationId xmlns="" xmlns:a16="http://schemas.microsoft.com/office/drawing/2014/main" id="{00000000-0008-0000-0300-0000C0010000}"/>
            </a:ext>
          </a:extLst>
        </xdr:cNvPr>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15155</xdr:rowOff>
    </xdr:from>
    <xdr:to>
      <xdr:col>21</xdr:col>
      <xdr:colOff>0</xdr:colOff>
      <xdr:row>16</xdr:row>
      <xdr:rowOff>38481</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flipV="1">
          <a:off x="13512800" y="275835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a:extLst>
            <a:ext uri="{FF2B5EF4-FFF2-40B4-BE49-F238E27FC236}">
              <a16:creationId xmlns="" xmlns:a16="http://schemas.microsoft.com/office/drawing/2014/main" id="{00000000-0008-0000-0300-0000C3010000}"/>
            </a:ext>
          </a:extLst>
        </xdr:cNvPr>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a:extLst>
            <a:ext uri="{FF2B5EF4-FFF2-40B4-BE49-F238E27FC236}">
              <a16:creationId xmlns="" xmlns:a16="http://schemas.microsoft.com/office/drawing/2014/main" id="{00000000-0008-0000-0300-0000C5010000}"/>
            </a:ext>
          </a:extLst>
        </xdr:cNvPr>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5630</xdr:rowOff>
    </xdr:from>
    <xdr:to>
      <xdr:col>24</xdr:col>
      <xdr:colOff>609600</xdr:colOff>
      <xdr:row>14</xdr:row>
      <xdr:rowOff>107230</xdr:rowOff>
    </xdr:to>
    <xdr:sp macro="" textlink="">
      <xdr:nvSpPr>
        <xdr:cNvPr id="460" name="円/楕円 459">
          <a:extLst>
            <a:ext uri="{FF2B5EF4-FFF2-40B4-BE49-F238E27FC236}">
              <a16:creationId xmlns="" xmlns:a16="http://schemas.microsoft.com/office/drawing/2014/main" id="{00000000-0008-0000-0300-0000CC010000}"/>
            </a:ext>
          </a:extLst>
        </xdr:cNvPr>
        <xdr:cNvSpPr/>
      </xdr:nvSpPr>
      <xdr:spPr>
        <a:xfrm>
          <a:off x="169672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98357</xdr:rowOff>
    </xdr:from>
    <xdr:ext cx="762000" cy="259045"/>
    <xdr:sp macro="" textlink="">
      <xdr:nvSpPr>
        <xdr:cNvPr id="461" name="将来負担の状況該当値テキスト">
          <a:extLst>
            <a:ext uri="{FF2B5EF4-FFF2-40B4-BE49-F238E27FC236}">
              <a16:creationId xmlns="" xmlns:a16="http://schemas.microsoft.com/office/drawing/2014/main" id="{00000000-0008-0000-0300-0000CD010000}"/>
            </a:ext>
          </a:extLst>
        </xdr:cNvPr>
        <xdr:cNvSpPr txBox="1"/>
      </xdr:nvSpPr>
      <xdr:spPr>
        <a:xfrm>
          <a:off x="17106900" y="23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60325</xdr:rowOff>
    </xdr:from>
    <xdr:to>
      <xdr:col>23</xdr:col>
      <xdr:colOff>457200</xdr:colOff>
      <xdr:row>14</xdr:row>
      <xdr:rowOff>161925</xdr:rowOff>
    </xdr:to>
    <xdr:sp macro="" textlink="">
      <xdr:nvSpPr>
        <xdr:cNvPr id="462" name="円/楕円 461">
          <a:extLst>
            <a:ext uri="{FF2B5EF4-FFF2-40B4-BE49-F238E27FC236}">
              <a16:creationId xmlns="" xmlns:a16="http://schemas.microsoft.com/office/drawing/2014/main" id="{00000000-0008-0000-0300-0000CE010000}"/>
            </a:ext>
          </a:extLst>
        </xdr:cNvPr>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652</xdr:rowOff>
    </xdr:from>
    <xdr:ext cx="7366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798800" y="222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51350</xdr:rowOff>
    </xdr:from>
    <xdr:to>
      <xdr:col>22</xdr:col>
      <xdr:colOff>254000</xdr:colOff>
      <xdr:row>15</xdr:row>
      <xdr:rowOff>152950</xdr:rowOff>
    </xdr:to>
    <xdr:sp macro="" textlink="">
      <xdr:nvSpPr>
        <xdr:cNvPr id="464" name="円/楕円 463">
          <a:extLst>
            <a:ext uri="{FF2B5EF4-FFF2-40B4-BE49-F238E27FC236}">
              <a16:creationId xmlns="" xmlns:a16="http://schemas.microsoft.com/office/drawing/2014/main" id="{00000000-0008-0000-0300-0000D0010000}"/>
            </a:ext>
          </a:extLst>
        </xdr:cNvPr>
        <xdr:cNvSpPr/>
      </xdr:nvSpPr>
      <xdr:spPr>
        <a:xfrm>
          <a:off x="15240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163127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909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135805</xdr:rowOff>
    </xdr:from>
    <xdr:to>
      <xdr:col>21</xdr:col>
      <xdr:colOff>50800</xdr:colOff>
      <xdr:row>16</xdr:row>
      <xdr:rowOff>65955</xdr:rowOff>
    </xdr:to>
    <xdr:sp macro="" textlink="">
      <xdr:nvSpPr>
        <xdr:cNvPr id="466" name="円/楕円 465">
          <a:extLst>
            <a:ext uri="{FF2B5EF4-FFF2-40B4-BE49-F238E27FC236}">
              <a16:creationId xmlns="" xmlns:a16="http://schemas.microsoft.com/office/drawing/2014/main" id="{00000000-0008-0000-0300-0000D2010000}"/>
            </a:ext>
          </a:extLst>
        </xdr:cNvPr>
        <xdr:cNvSpPr/>
      </xdr:nvSpPr>
      <xdr:spPr>
        <a:xfrm>
          <a:off x="14351000" y="27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76132</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020800" y="24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159131</xdr:rowOff>
    </xdr:from>
    <xdr:to>
      <xdr:col>19</xdr:col>
      <xdr:colOff>533400</xdr:colOff>
      <xdr:row>16</xdr:row>
      <xdr:rowOff>89281</xdr:rowOff>
    </xdr:to>
    <xdr:sp macro="" textlink="">
      <xdr:nvSpPr>
        <xdr:cNvPr id="468" name="円/楕円 467">
          <a:extLst>
            <a:ext uri="{FF2B5EF4-FFF2-40B4-BE49-F238E27FC236}">
              <a16:creationId xmlns="" xmlns:a16="http://schemas.microsoft.com/office/drawing/2014/main" id="{00000000-0008-0000-0300-0000D4010000}"/>
            </a:ext>
          </a:extLst>
        </xdr:cNvPr>
        <xdr:cNvSpPr/>
      </xdr:nvSpPr>
      <xdr:spPr>
        <a:xfrm>
          <a:off x="13462000" y="27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99458</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3131800" y="249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鹿児島県薩摩川内市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97,636
97,247
682.92
56,980,076
54,111,983
2,208,621
31,042,725
48,892,874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「定員適正化方針」に基づき職員数の適正管理に努めてきた結果、前年度比０．９ポイント減少したものの、依然として類似団体内平均値を４．７ポイント上回っている。</a:t>
          </a:r>
          <a:endParaRPr lang="ja-JP" altLang="ja-JP" sz="1300">
            <a:effectLst/>
          </a:endParaRPr>
        </a:p>
        <a:p>
          <a:r>
            <a:rPr kumimoji="1" lang="ja-JP" altLang="ja-JP" sz="1300">
              <a:solidFill>
                <a:schemeClr val="dk1"/>
              </a:solidFill>
              <a:effectLst/>
              <a:latin typeface="+mn-lt"/>
              <a:ea typeface="+mn-ea"/>
              <a:cs typeface="+mn-cs"/>
            </a:rPr>
            <a:t>　今後においても、「定員適正化方針」及び「財政運営プログラム」に基づき、更なる人件費の削減に取り組んでいく。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38</xdr:row>
      <xdr:rowOff>149860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596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96520</xdr:rowOff>
    </xdr:from>
    <xdr:to>
      <xdr:col>5</xdr:col>
      <xdr:colOff>549275</xdr:colOff>
      <xdr:row>38</xdr:row>
      <xdr:rowOff>149860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61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a:extLst>
            <a:ext uri="{FF2B5EF4-FFF2-40B4-BE49-F238E27FC236}">
              <a16:creationId xmlns=""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96520</xdr:rowOff>
    </xdr:from>
    <xdr:to>
      <xdr:col>4</xdr:col>
      <xdr:colOff>346075</xdr:colOff>
      <xdr:row>39</xdr:row>
      <xdr:rowOff>69850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611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a:extLst>
            <a:ext uri="{FF2B5EF4-FFF2-40B4-BE49-F238E27FC236}">
              <a16:creationId xmlns=""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62230</xdr:rowOff>
    </xdr:from>
    <xdr:to>
      <xdr:col>3</xdr:col>
      <xdr:colOff>142875</xdr:colOff>
      <xdr:row>39</xdr:row>
      <xdr:rowOff>69850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a:extLst>
            <a:ext uri="{FF2B5EF4-FFF2-40B4-BE49-F238E27FC236}">
              <a16:creationId xmlns=""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93" name="円/楕円 92">
          <a:extLst>
            <a:ext uri="{FF2B5EF4-FFF2-40B4-BE49-F238E27FC236}">
              <a16:creationId xmlns="" xmlns:a16="http://schemas.microsoft.com/office/drawing/2014/main" id="{00000000-0008-0000-0400-00005D000000}"/>
            </a:ext>
          </a:extLst>
        </xdr:cNvPr>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「公有財産利活用基本方針」等に基づき、市有施設の管理形態の見直しを図るなど経費削減に努め、前年度比０．２ポイント減少し、類似団体内平均値を１．６ポイント下回っている。</a:t>
          </a:r>
          <a:endParaRPr lang="ja-JP" altLang="ja-JP" sz="1300">
            <a:effectLst/>
          </a:endParaRPr>
        </a:p>
        <a:p>
          <a:r>
            <a:rPr kumimoji="1" lang="ja-JP" altLang="ja-JP" sz="1300">
              <a:solidFill>
                <a:schemeClr val="dk1"/>
              </a:solidFill>
              <a:effectLst/>
              <a:latin typeface="+mn-lt"/>
              <a:ea typeface="+mn-ea"/>
              <a:cs typeface="+mn-cs"/>
            </a:rPr>
            <a:t>　今後においても、「公有財産利活用基本方針」による財産の仕分けや、「財政運営プログラム」に基づく市有施設の統廃合・事業の見直し等により、更なる経費削減に努めていく。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74422</xdr:rowOff>
    </xdr:from>
    <xdr:to>
      <xdr:col>24</xdr:col>
      <xdr:colOff>31750</xdr:colOff>
      <xdr:row>15</xdr:row>
      <xdr:rowOff>92710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flipV="1">
          <a:off x="15671800" y="2646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a:extLst>
            <a:ext uri="{FF2B5EF4-FFF2-40B4-BE49-F238E27FC236}">
              <a16:creationId xmlns="" xmlns:a16="http://schemas.microsoft.com/office/drawing/2014/main" id="{00000000-0008-0000-0400-00007F000000}"/>
            </a:ext>
          </a:extLst>
        </xdr:cNvPr>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28702</xdr:rowOff>
    </xdr:from>
    <xdr:to>
      <xdr:col>22</xdr:col>
      <xdr:colOff>565150</xdr:colOff>
      <xdr:row>15</xdr:row>
      <xdr:rowOff>92710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26004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19558</xdr:rowOff>
    </xdr:from>
    <xdr:to>
      <xdr:col>21</xdr:col>
      <xdr:colOff>361950</xdr:colOff>
      <xdr:row>15</xdr:row>
      <xdr:rowOff>28702</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591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117856</xdr:rowOff>
    </xdr:from>
    <xdr:to>
      <xdr:col>20</xdr:col>
      <xdr:colOff>158750</xdr:colOff>
      <xdr:row>15</xdr:row>
      <xdr:rowOff>19558</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5181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44" name="円/楕円 143">
          <a:extLst>
            <a:ext uri="{FF2B5EF4-FFF2-40B4-BE49-F238E27FC236}">
              <a16:creationId xmlns="" xmlns:a16="http://schemas.microsoft.com/office/drawing/2014/main" id="{00000000-0008-0000-0400-000090000000}"/>
            </a:ext>
          </a:extLst>
        </xdr:cNvPr>
        <xdr:cNvSpPr/>
      </xdr:nvSpPr>
      <xdr:spPr>
        <a:xfrm>
          <a:off x="164592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40149</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4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149352</xdr:rowOff>
    </xdr:from>
    <xdr:to>
      <xdr:col>21</xdr:col>
      <xdr:colOff>412750</xdr:colOff>
      <xdr:row>15</xdr:row>
      <xdr:rowOff>79502</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89679</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140208</xdr:rowOff>
    </xdr:from>
    <xdr:to>
      <xdr:col>20</xdr:col>
      <xdr:colOff>209550</xdr:colOff>
      <xdr:row>15</xdr:row>
      <xdr:rowOff>70358</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80535</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67056</xdr:rowOff>
    </xdr:from>
    <xdr:to>
      <xdr:col>19</xdr:col>
      <xdr:colOff>6350</xdr:colOff>
      <xdr:row>14</xdr:row>
      <xdr:rowOff>168656</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2954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7383</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保育所運営費及び生活保護費の増により前年度比１．３ポイント増加し、類似団体内平均値を０．７ポイント上回っている。</a:t>
          </a:r>
          <a:endParaRPr lang="ja-JP" altLang="ja-JP" sz="1300">
            <a:effectLst/>
          </a:endParaRPr>
        </a:p>
        <a:p>
          <a:r>
            <a:rPr kumimoji="1" lang="ja-JP" altLang="ja-JP" sz="1300">
              <a:solidFill>
                <a:schemeClr val="dk1"/>
              </a:solidFill>
              <a:effectLst/>
              <a:latin typeface="+mn-lt"/>
              <a:ea typeface="+mn-ea"/>
              <a:cs typeface="+mn-cs"/>
            </a:rPr>
            <a:t>　今後においても、資格審査の適正化に努め、単独扶助の見直しを進めていく。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63500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3987800" y="9499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a:extLst>
            <a:ext uri="{FF2B5EF4-FFF2-40B4-BE49-F238E27FC236}">
              <a16:creationId xmlns=""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69850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a:extLst>
            <a:ext uri="{FF2B5EF4-FFF2-40B4-BE49-F238E27FC236}">
              <a16:creationId xmlns="" xmlns:a16="http://schemas.microsoft.com/office/drawing/2014/main" id="{00000000-0008-0000-0400-0000BE000000}"/>
            </a:ext>
          </a:extLst>
        </xdr:cNvPr>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44450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22098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a:extLst>
            <a:ext uri="{FF2B5EF4-FFF2-40B4-BE49-F238E27FC236}">
              <a16:creationId xmlns="" xmlns:a16="http://schemas.microsoft.com/office/drawing/2014/main" id="{00000000-0008-0000-0400-0000C1000000}"/>
            </a:ext>
          </a:extLst>
        </xdr:cNvPr>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44450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a:extLst>
            <a:ext uri="{FF2B5EF4-FFF2-40B4-BE49-F238E27FC236}">
              <a16:creationId xmlns="" xmlns:a16="http://schemas.microsoft.com/office/drawing/2014/main" id="{00000000-0008-0000-0400-0000C4000000}"/>
            </a:ext>
          </a:extLst>
        </xdr:cNvPr>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a:extLst>
            <a:ext uri="{FF2B5EF4-FFF2-40B4-BE49-F238E27FC236}">
              <a16:creationId xmlns=""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12700</xdr:rowOff>
    </xdr:from>
    <xdr:to>
      <xdr:col>7</xdr:col>
      <xdr:colOff>66675</xdr:colOff>
      <xdr:row>56</xdr:row>
      <xdr:rowOff>114300</xdr:rowOff>
    </xdr:to>
    <xdr:sp macro="" textlink="">
      <xdr:nvSpPr>
        <xdr:cNvPr id="205" name="円/楕円 204">
          <a:extLst>
            <a:ext uri="{FF2B5EF4-FFF2-40B4-BE49-F238E27FC236}">
              <a16:creationId xmlns="" xmlns:a16="http://schemas.microsoft.com/office/drawing/2014/main" id="{00000000-0008-0000-0400-0000CD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156227</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a:extLst>
            <a:ext uri="{FF2B5EF4-FFF2-40B4-BE49-F238E27FC236}">
              <a16:creationId xmlns=""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9" name="円/楕円 208">
          <a:extLst>
            <a:ext uri="{FF2B5EF4-FFF2-40B4-BE49-F238E27FC236}">
              <a16:creationId xmlns="" xmlns:a16="http://schemas.microsoft.com/office/drawing/2014/main" id="{00000000-0008-0000-0400-0000D1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165100</xdr:rowOff>
    </xdr:from>
    <xdr:to>
      <xdr:col>3</xdr:col>
      <xdr:colOff>193675</xdr:colOff>
      <xdr:row>55</xdr:row>
      <xdr:rowOff>95250</xdr:rowOff>
    </xdr:to>
    <xdr:sp macro="" textlink="">
      <xdr:nvSpPr>
        <xdr:cNvPr id="211" name="円/楕円 210">
          <a:extLst>
            <a:ext uri="{FF2B5EF4-FFF2-40B4-BE49-F238E27FC236}">
              <a16:creationId xmlns="" xmlns:a16="http://schemas.microsoft.com/office/drawing/2014/main" id="{00000000-0008-0000-0400-0000D3000000}"/>
            </a:ext>
          </a:extLst>
        </xdr:cNvPr>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a:extLst>
            <a:ext uri="{FF2B5EF4-FFF2-40B4-BE49-F238E27FC236}">
              <a16:creationId xmlns="" xmlns:a16="http://schemas.microsoft.com/office/drawing/2014/main" id="{00000000-0008-0000-0400-0000D5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維持補修費及び繰出金の減少により、前年度比０．４ポイント減少したが、類似団体内平均値を０．５ポイント上回っている。</a:t>
          </a:r>
          <a:endParaRPr lang="ja-JP" altLang="ja-JP" sz="1300">
            <a:effectLst/>
          </a:endParaRPr>
        </a:p>
        <a:p>
          <a:r>
            <a:rPr kumimoji="1" lang="ja-JP" altLang="ja-JP" sz="1300">
              <a:solidFill>
                <a:schemeClr val="dk1"/>
              </a:solidFill>
              <a:effectLst/>
              <a:latin typeface="+mn-lt"/>
              <a:ea typeface="+mn-ea"/>
              <a:cs typeface="+mn-cs"/>
            </a:rPr>
            <a:t>　社会保障関連の繰出金の増加が主な要因であることから、今後においても独立採算の原則に基づき、経営健全化を図るよう促していく。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117475</xdr:rowOff>
    </xdr:from>
    <xdr:to>
      <xdr:col>24</xdr:col>
      <xdr:colOff>31750</xdr:colOff>
      <xdr:row>58</xdr:row>
      <xdr:rowOff>155575</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5671800" y="100615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a:extLst>
            <a:ext uri="{FF2B5EF4-FFF2-40B4-BE49-F238E27FC236}">
              <a16:creationId xmlns="" xmlns:a16="http://schemas.microsoft.com/office/drawing/2014/main" id="{00000000-0008-0000-0400-0000FD000000}"/>
            </a:ext>
          </a:extLst>
        </xdr:cNvPr>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146050</xdr:rowOff>
    </xdr:from>
    <xdr:to>
      <xdr:col>22</xdr:col>
      <xdr:colOff>565150</xdr:colOff>
      <xdr:row>58</xdr:row>
      <xdr:rowOff>155575</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4782800" y="10090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168927</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77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146050</xdr:rowOff>
    </xdr:from>
    <xdr:to>
      <xdr:col>21</xdr:col>
      <xdr:colOff>361950</xdr:colOff>
      <xdr:row>59</xdr:row>
      <xdr:rowOff>3175</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flipV="1">
          <a:off x="13893800" y="10090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a:extLst>
            <a:ext uri="{FF2B5EF4-FFF2-40B4-BE49-F238E27FC236}">
              <a16:creationId xmlns=""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155575</xdr:rowOff>
    </xdr:from>
    <xdr:to>
      <xdr:col>20</xdr:col>
      <xdr:colOff>158750</xdr:colOff>
      <xdr:row>59</xdr:row>
      <xdr:rowOff>3175</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a:off x="13004800" y="100996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a:extLst>
            <a:ext uri="{FF2B5EF4-FFF2-40B4-BE49-F238E27FC236}">
              <a16:creationId xmlns=""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a:extLst>
            <a:ext uri="{FF2B5EF4-FFF2-40B4-BE49-F238E27FC236}">
              <a16:creationId xmlns="" xmlns:a16="http://schemas.microsoft.com/office/drawing/2014/main" id="{00000000-0008-0000-0400-000007010000}"/>
            </a:ext>
          </a:extLst>
        </xdr:cNvPr>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66675</xdr:rowOff>
    </xdr:from>
    <xdr:to>
      <xdr:col>24</xdr:col>
      <xdr:colOff>82550</xdr:colOff>
      <xdr:row>58</xdr:row>
      <xdr:rowOff>168275</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64592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38752</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104775</xdr:rowOff>
    </xdr:from>
    <xdr:to>
      <xdr:col>22</xdr:col>
      <xdr:colOff>615950</xdr:colOff>
      <xdr:row>59</xdr:row>
      <xdr:rowOff>34925</xdr:rowOff>
    </xdr:to>
    <xdr:sp macro="" textlink="">
      <xdr:nvSpPr>
        <xdr:cNvPr id="272" name="円/楕円 271">
          <a:extLst>
            <a:ext uri="{FF2B5EF4-FFF2-40B4-BE49-F238E27FC236}">
              <a16:creationId xmlns="" xmlns:a16="http://schemas.microsoft.com/office/drawing/2014/main" id="{00000000-0008-0000-0400-000010010000}"/>
            </a:ext>
          </a:extLst>
        </xdr:cNvPr>
        <xdr:cNvSpPr/>
      </xdr:nvSpPr>
      <xdr:spPr>
        <a:xfrm>
          <a:off x="15621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19702</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95250</xdr:rowOff>
    </xdr:from>
    <xdr:to>
      <xdr:col>21</xdr:col>
      <xdr:colOff>412750</xdr:colOff>
      <xdr:row>59</xdr:row>
      <xdr:rowOff>25400</xdr:rowOff>
    </xdr:to>
    <xdr:sp macro="" textlink="">
      <xdr:nvSpPr>
        <xdr:cNvPr id="274" name="円/楕円 273">
          <a:extLst>
            <a:ext uri="{FF2B5EF4-FFF2-40B4-BE49-F238E27FC236}">
              <a16:creationId xmlns="" xmlns:a16="http://schemas.microsoft.com/office/drawing/2014/main" id="{00000000-0008-0000-0400-000012010000}"/>
            </a:ext>
          </a:extLst>
        </xdr:cNvPr>
        <xdr:cNvSpPr/>
      </xdr:nvSpPr>
      <xdr:spPr>
        <a:xfrm>
          <a:off x="14732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10177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123825</xdr:rowOff>
    </xdr:from>
    <xdr:to>
      <xdr:col>20</xdr:col>
      <xdr:colOff>209550</xdr:colOff>
      <xdr:row>59</xdr:row>
      <xdr:rowOff>53975</xdr:rowOff>
    </xdr:to>
    <xdr:sp macro="" textlink="">
      <xdr:nvSpPr>
        <xdr:cNvPr id="276" name="円/楕円 275">
          <a:extLst>
            <a:ext uri="{FF2B5EF4-FFF2-40B4-BE49-F238E27FC236}">
              <a16:creationId xmlns="" xmlns:a16="http://schemas.microsoft.com/office/drawing/2014/main" id="{00000000-0008-0000-0400-000014010000}"/>
            </a:ext>
          </a:extLst>
        </xdr:cNvPr>
        <xdr:cNvSpPr/>
      </xdr:nvSpPr>
      <xdr:spPr>
        <a:xfrm>
          <a:off x="13843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38752</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104775</xdr:rowOff>
    </xdr:from>
    <xdr:to>
      <xdr:col>19</xdr:col>
      <xdr:colOff>6350</xdr:colOff>
      <xdr:row>59</xdr:row>
      <xdr:rowOff>34925</xdr:rowOff>
    </xdr:to>
    <xdr:sp macro="" textlink="">
      <xdr:nvSpPr>
        <xdr:cNvPr id="278" name="円/楕円 277">
          <a:extLst>
            <a:ext uri="{FF2B5EF4-FFF2-40B4-BE49-F238E27FC236}">
              <a16:creationId xmlns="" xmlns:a16="http://schemas.microsoft.com/office/drawing/2014/main" id="{00000000-0008-0000-0400-000016010000}"/>
            </a:ext>
          </a:extLst>
        </xdr:cNvPr>
        <xdr:cNvSpPr/>
      </xdr:nvSpPr>
      <xdr:spPr>
        <a:xfrm>
          <a:off x="12954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19702</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補助金等基本条例に基づく補助金見直しを図ってきた結果、前年度比０．２ポイント減少し、類似団体内平均値を６．２ポイント下回っている。</a:t>
          </a:r>
          <a:endParaRPr lang="ja-JP" altLang="ja-JP" sz="1300">
            <a:effectLst/>
          </a:endParaRPr>
        </a:p>
        <a:p>
          <a:r>
            <a:rPr kumimoji="1" lang="ja-JP" altLang="ja-JP" sz="1300">
              <a:solidFill>
                <a:schemeClr val="dk1"/>
              </a:solidFill>
              <a:effectLst/>
              <a:latin typeface="+mn-lt"/>
              <a:ea typeface="+mn-ea"/>
              <a:cs typeface="+mn-cs"/>
            </a:rPr>
            <a:t>　今後においても、関係機関との連携を図りながら、補助金の見直しを継続的に実施していく。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a:extLst>
            <a:ext uri="{FF2B5EF4-FFF2-40B4-BE49-F238E27FC236}">
              <a16:creationId xmlns=""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a:extLst>
            <a:ext uri="{FF2B5EF4-FFF2-40B4-BE49-F238E27FC236}">
              <a16:creationId xmlns="" xmlns:a16="http://schemas.microsoft.com/office/drawing/2014/main" id="{00000000-0008-0000-0400-00002F010000}"/>
            </a:ext>
          </a:extLst>
        </xdr:cNvPr>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a:extLst>
            <a:ext uri="{FF2B5EF4-FFF2-40B4-BE49-F238E27FC236}">
              <a16:creationId xmlns="" xmlns:a16="http://schemas.microsoft.com/office/drawing/2014/main" id="{00000000-0008-0000-0400-000031010000}"/>
            </a:ext>
          </a:extLst>
        </xdr:cNvPr>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109855</xdr:rowOff>
    </xdr:from>
    <xdr:to>
      <xdr:col>24</xdr:col>
      <xdr:colOff>31750</xdr:colOff>
      <xdr:row>35</xdr:row>
      <xdr:rowOff>121285</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flipV="1">
          <a:off x="15671800" y="61106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a:extLst>
            <a:ext uri="{FF2B5EF4-FFF2-40B4-BE49-F238E27FC236}">
              <a16:creationId xmlns="" xmlns:a16="http://schemas.microsoft.com/office/drawing/2014/main" id="{00000000-0008-0000-0400-000034010000}"/>
            </a:ext>
          </a:extLst>
        </xdr:cNvPr>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a:extLst>
            <a:ext uri="{FF2B5EF4-FFF2-40B4-BE49-F238E27FC236}">
              <a16:creationId xmlns="" xmlns:a16="http://schemas.microsoft.com/office/drawing/2014/main" id="{00000000-0008-0000-0400-000035010000}"/>
            </a:ext>
          </a:extLst>
        </xdr:cNvPr>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121285</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4782800" y="6116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a:extLst>
            <a:ext uri="{FF2B5EF4-FFF2-40B4-BE49-F238E27FC236}">
              <a16:creationId xmlns="" xmlns:a16="http://schemas.microsoft.com/office/drawing/2014/main" id="{00000000-0008-0000-0400-000037010000}"/>
            </a:ext>
          </a:extLst>
        </xdr:cNvPr>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127000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3893800" y="6116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a:extLst>
            <a:ext uri="{FF2B5EF4-FFF2-40B4-BE49-F238E27FC236}">
              <a16:creationId xmlns="" xmlns:a16="http://schemas.microsoft.com/office/drawing/2014/main" id="{00000000-0008-0000-0400-00003A010000}"/>
            </a:ext>
          </a:extLst>
        </xdr:cNvPr>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98425</xdr:rowOff>
    </xdr:from>
    <xdr:to>
      <xdr:col>20</xdr:col>
      <xdr:colOff>158750</xdr:colOff>
      <xdr:row>35</xdr:row>
      <xdr:rowOff>127000</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a:off x="13004800" y="6099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a:extLst>
            <a:ext uri="{FF2B5EF4-FFF2-40B4-BE49-F238E27FC236}">
              <a16:creationId xmlns="" xmlns:a16="http://schemas.microsoft.com/office/drawing/2014/main" id="{00000000-0008-0000-0400-00003D010000}"/>
            </a:ext>
          </a:extLst>
        </xdr:cNvPr>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a:extLst>
            <a:ext uri="{FF2B5EF4-FFF2-40B4-BE49-F238E27FC236}">
              <a16:creationId xmlns="" xmlns:a16="http://schemas.microsoft.com/office/drawing/2014/main" id="{00000000-0008-0000-0400-00003F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59055</xdr:rowOff>
    </xdr:from>
    <xdr:to>
      <xdr:col>24</xdr:col>
      <xdr:colOff>82550</xdr:colOff>
      <xdr:row>35</xdr:row>
      <xdr:rowOff>160655</xdr:rowOff>
    </xdr:to>
    <xdr:sp macro="" textlink="">
      <xdr:nvSpPr>
        <xdr:cNvPr id="326" name="円/楕円 325">
          <a:extLst>
            <a:ext uri="{FF2B5EF4-FFF2-40B4-BE49-F238E27FC236}">
              <a16:creationId xmlns="" xmlns:a16="http://schemas.microsoft.com/office/drawing/2014/main" id="{00000000-0008-0000-0400-000046010000}"/>
            </a:ext>
          </a:extLst>
        </xdr:cNvPr>
        <xdr:cNvSpPr/>
      </xdr:nvSpPr>
      <xdr:spPr>
        <a:xfrm>
          <a:off x="164592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75582</xdr:rowOff>
    </xdr:from>
    <xdr:ext cx="762000" cy="259045"/>
    <xdr:sp macro="" textlink="">
      <xdr:nvSpPr>
        <xdr:cNvPr id="327" name="補助費等該当値テキスト">
          <a:extLst>
            <a:ext uri="{FF2B5EF4-FFF2-40B4-BE49-F238E27FC236}">
              <a16:creationId xmlns="" xmlns:a16="http://schemas.microsoft.com/office/drawing/2014/main" id="{00000000-0008-0000-0400-000047010000}"/>
            </a:ext>
          </a:extLst>
        </xdr:cNvPr>
        <xdr:cNvSpPr txBox="1"/>
      </xdr:nvSpPr>
      <xdr:spPr>
        <a:xfrm>
          <a:off x="16598900" y="590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70485</xdr:rowOff>
    </xdr:from>
    <xdr:to>
      <xdr:col>22</xdr:col>
      <xdr:colOff>615950</xdr:colOff>
      <xdr:row>36</xdr:row>
      <xdr:rowOff>635</xdr:rowOff>
    </xdr:to>
    <xdr:sp macro="" textlink="">
      <xdr:nvSpPr>
        <xdr:cNvPr id="328" name="円/楕円 327">
          <a:extLst>
            <a:ext uri="{FF2B5EF4-FFF2-40B4-BE49-F238E27FC236}">
              <a16:creationId xmlns="" xmlns:a16="http://schemas.microsoft.com/office/drawing/2014/main" id="{00000000-0008-0000-0400-000048010000}"/>
            </a:ext>
          </a:extLst>
        </xdr:cNvPr>
        <xdr:cNvSpPr/>
      </xdr:nvSpPr>
      <xdr:spPr>
        <a:xfrm>
          <a:off x="15621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10812</xdr:rowOff>
    </xdr:from>
    <xdr:ext cx="7366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5290800" y="5840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30" name="円/楕円 329">
          <a:extLst>
            <a:ext uri="{FF2B5EF4-FFF2-40B4-BE49-F238E27FC236}">
              <a16:creationId xmlns="" xmlns:a16="http://schemas.microsoft.com/office/drawing/2014/main" id="{00000000-0008-0000-0400-00004A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76200</xdr:rowOff>
    </xdr:from>
    <xdr:to>
      <xdr:col>20</xdr:col>
      <xdr:colOff>209550</xdr:colOff>
      <xdr:row>36</xdr:row>
      <xdr:rowOff>6350</xdr:rowOff>
    </xdr:to>
    <xdr:sp macro="" textlink="">
      <xdr:nvSpPr>
        <xdr:cNvPr id="332" name="円/楕円 331">
          <a:extLst>
            <a:ext uri="{FF2B5EF4-FFF2-40B4-BE49-F238E27FC236}">
              <a16:creationId xmlns="" xmlns:a16="http://schemas.microsoft.com/office/drawing/2014/main" id="{00000000-0008-0000-0400-00004C010000}"/>
            </a:ext>
          </a:extLst>
        </xdr:cNvPr>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16527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47625</xdr:rowOff>
    </xdr:from>
    <xdr:to>
      <xdr:col>19</xdr:col>
      <xdr:colOff>6350</xdr:colOff>
      <xdr:row>35</xdr:row>
      <xdr:rowOff>149225</xdr:rowOff>
    </xdr:to>
    <xdr:sp macro="" textlink="">
      <xdr:nvSpPr>
        <xdr:cNvPr id="334" name="円/楕円 333">
          <a:extLst>
            <a:ext uri="{FF2B5EF4-FFF2-40B4-BE49-F238E27FC236}">
              <a16:creationId xmlns="" xmlns:a16="http://schemas.microsoft.com/office/drawing/2014/main" id="{00000000-0008-0000-0400-00004E010000}"/>
            </a:ext>
          </a:extLst>
        </xdr:cNvPr>
        <xdr:cNvSpPr/>
      </xdr:nvSpPr>
      <xdr:spPr>
        <a:xfrm>
          <a:off x="12954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159402</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2623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交付税算入率が高い有利な市債の活用に努めているものの、地域活性化基金創設に伴う原資として前年度借り入れた合併特例事業債（３８億円）の元金償還（年３．８億円）等により、前年度比で０．４ポイント増加し、類似団体内平均値を８．１ポイント上回っている。</a:t>
          </a:r>
          <a:endParaRPr lang="ja-JP" altLang="ja-JP" sz="1250">
            <a:effectLst/>
          </a:endParaRPr>
        </a:p>
        <a:p>
          <a:r>
            <a:rPr kumimoji="1" lang="ja-JP" altLang="ja-JP" sz="1250">
              <a:solidFill>
                <a:schemeClr val="dk1"/>
              </a:solidFill>
              <a:effectLst/>
              <a:latin typeface="+mn-lt"/>
              <a:ea typeface="+mn-ea"/>
              <a:cs typeface="+mn-cs"/>
            </a:rPr>
            <a:t>　今後においても、起債抑制の方針は堅持しつつ、「財政運営プログラム」に基づき、普通建設事業の選択と集中を強化しながら、公債費の抑制を図っていく。</a:t>
          </a:r>
          <a:endParaRPr lang="ja-JP" altLang="ja-JP" sz="125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a:extLst>
            <a:ext uri="{FF2B5EF4-FFF2-40B4-BE49-F238E27FC236}">
              <a16:creationId xmlns=""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a:extLst>
            <a:ext uri="{FF2B5EF4-FFF2-40B4-BE49-F238E27FC236}">
              <a16:creationId xmlns="" xmlns:a16="http://schemas.microsoft.com/office/drawing/2014/main" id="{00000000-0008-0000-0400-000069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a:extLst>
            <a:ext uri="{FF2B5EF4-FFF2-40B4-BE49-F238E27FC236}">
              <a16:creationId xmlns="" xmlns:a16="http://schemas.microsoft.com/office/drawing/2014/main" id="{00000000-0008-0000-0400-00006B010000}"/>
            </a:ext>
          </a:extLst>
        </xdr:cNvPr>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124713</xdr:rowOff>
    </xdr:from>
    <xdr:to>
      <xdr:col>7</xdr:col>
      <xdr:colOff>15875</xdr:colOff>
      <xdr:row>79</xdr:row>
      <xdr:rowOff>143002</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3987800" y="136692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a:extLst>
            <a:ext uri="{FF2B5EF4-FFF2-40B4-BE49-F238E27FC236}">
              <a16:creationId xmlns="" xmlns:a16="http://schemas.microsoft.com/office/drawing/2014/main" id="{00000000-0008-0000-0400-00006E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a:extLst>
            <a:ext uri="{FF2B5EF4-FFF2-40B4-BE49-F238E27FC236}">
              <a16:creationId xmlns="" xmlns:a16="http://schemas.microsoft.com/office/drawing/2014/main" id="{00000000-0008-0000-0400-00006F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92711</xdr:rowOff>
    </xdr:from>
    <xdr:to>
      <xdr:col>5</xdr:col>
      <xdr:colOff>549275</xdr:colOff>
      <xdr:row>79</xdr:row>
      <xdr:rowOff>124713</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3098800" y="136372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a:extLst>
            <a:ext uri="{FF2B5EF4-FFF2-40B4-BE49-F238E27FC236}">
              <a16:creationId xmlns="" xmlns:a16="http://schemas.microsoft.com/office/drawing/2014/main" id="{00000000-0008-0000-0400-000071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79</xdr:row>
      <xdr:rowOff>97282</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flipV="1">
          <a:off x="2209800" y="136372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a:extLst>
            <a:ext uri="{FF2B5EF4-FFF2-40B4-BE49-F238E27FC236}">
              <a16:creationId xmlns="" xmlns:a16="http://schemas.microsoft.com/office/drawing/2014/main" id="{00000000-0008-0000-0400-000074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97282</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1320800" y="135686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a:extLst>
            <a:ext uri="{FF2B5EF4-FFF2-40B4-BE49-F238E27FC236}">
              <a16:creationId xmlns="" xmlns:a16="http://schemas.microsoft.com/office/drawing/2014/main" id="{00000000-0008-0000-0400-000077010000}"/>
            </a:ext>
          </a:extLst>
        </xdr:cNvPr>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a:extLst>
            <a:ext uri="{FF2B5EF4-FFF2-40B4-BE49-F238E27FC236}">
              <a16:creationId xmlns="" xmlns:a16="http://schemas.microsoft.com/office/drawing/2014/main" id="{00000000-0008-0000-0400-000079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92202</xdr:rowOff>
    </xdr:from>
    <xdr:to>
      <xdr:col>7</xdr:col>
      <xdr:colOff>66675</xdr:colOff>
      <xdr:row>80</xdr:row>
      <xdr:rowOff>22352</xdr:rowOff>
    </xdr:to>
    <xdr:sp macro="" textlink="">
      <xdr:nvSpPr>
        <xdr:cNvPr id="384" name="円/楕円 383">
          <a:extLst>
            <a:ext uri="{FF2B5EF4-FFF2-40B4-BE49-F238E27FC236}">
              <a16:creationId xmlns="" xmlns:a16="http://schemas.microsoft.com/office/drawing/2014/main" id="{00000000-0008-0000-0400-000080010000}"/>
            </a:ext>
          </a:extLst>
        </xdr:cNvPr>
        <xdr:cNvSpPr/>
      </xdr:nvSpPr>
      <xdr:spPr>
        <a:xfrm>
          <a:off x="4775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779</xdr:rowOff>
    </xdr:from>
    <xdr:ext cx="762000" cy="259045"/>
    <xdr:sp macro="" textlink="">
      <xdr:nvSpPr>
        <xdr:cNvPr id="385" name="公債費該当値テキスト">
          <a:extLst>
            <a:ext uri="{FF2B5EF4-FFF2-40B4-BE49-F238E27FC236}">
              <a16:creationId xmlns="" xmlns:a16="http://schemas.microsoft.com/office/drawing/2014/main" id="{00000000-0008-0000-0400-000081010000}"/>
            </a:ext>
          </a:extLst>
        </xdr:cNvPr>
        <xdr:cNvSpPr txBox="1"/>
      </xdr:nvSpPr>
      <xdr:spPr>
        <a:xfrm>
          <a:off x="4914900" y="1354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73913</xdr:rowOff>
    </xdr:from>
    <xdr:to>
      <xdr:col>5</xdr:col>
      <xdr:colOff>600075</xdr:colOff>
      <xdr:row>80</xdr:row>
      <xdr:rowOff>4063</xdr:rowOff>
    </xdr:to>
    <xdr:sp macro="" textlink="">
      <xdr:nvSpPr>
        <xdr:cNvPr id="386" name="円/楕円 385">
          <a:extLst>
            <a:ext uri="{FF2B5EF4-FFF2-40B4-BE49-F238E27FC236}">
              <a16:creationId xmlns="" xmlns:a16="http://schemas.microsoft.com/office/drawing/2014/main" id="{00000000-0008-0000-0400-000082010000}"/>
            </a:ext>
          </a:extLst>
        </xdr:cNvPr>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160290</xdr:rowOff>
    </xdr:from>
    <xdr:ext cx="7366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88" name="円/楕円 387">
          <a:extLst>
            <a:ext uri="{FF2B5EF4-FFF2-40B4-BE49-F238E27FC236}">
              <a16:creationId xmlns="" xmlns:a16="http://schemas.microsoft.com/office/drawing/2014/main" id="{00000000-0008-0000-0400-000084010000}"/>
            </a:ext>
          </a:extLst>
        </xdr:cNvPr>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46482</xdr:rowOff>
    </xdr:from>
    <xdr:to>
      <xdr:col>3</xdr:col>
      <xdr:colOff>193675</xdr:colOff>
      <xdr:row>79</xdr:row>
      <xdr:rowOff>148082</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132859</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92" name="円/楕円 391">
          <a:extLst>
            <a:ext uri="{FF2B5EF4-FFF2-40B4-BE49-F238E27FC236}">
              <a16:creationId xmlns="" xmlns:a16="http://schemas.microsoft.com/office/drawing/2014/main" id="{00000000-0008-0000-0400-000088010000}"/>
            </a:ext>
          </a:extLst>
        </xdr:cNvPr>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59707</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人件費・物件費・補助費等の減少に伴い、前年度比０．４ポイント減少し、類似団体内平均値を１．９ポイント下回っている。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今後においても、「定員適正化方針」、「公有財産利活用基本方針」及び「財政運営プログラム」等に基づき、更なるコスト削減を図っていく。</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a:extLst>
            <a:ext uri="{FF2B5EF4-FFF2-40B4-BE49-F238E27FC236}">
              <a16:creationId xmlns="" xmlns:a16="http://schemas.microsoft.com/office/drawing/2014/main" id="{00000000-0008-0000-0400-0000A4010000}"/>
            </a:ext>
          </a:extLst>
        </xdr:cNvPr>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a:extLst>
            <a:ext uri="{FF2B5EF4-FFF2-40B4-BE49-F238E27FC236}">
              <a16:creationId xmlns="" xmlns:a16="http://schemas.microsoft.com/office/drawing/2014/main" id="{00000000-0008-0000-0400-0000A6010000}"/>
            </a:ext>
          </a:extLst>
        </xdr:cNvPr>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49276</xdr:rowOff>
    </xdr:from>
    <xdr:to>
      <xdr:col>24</xdr:col>
      <xdr:colOff>31750</xdr:colOff>
      <xdr:row>76</xdr:row>
      <xdr:rowOff>67563</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5671800" y="130794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a:extLst>
            <a:ext uri="{FF2B5EF4-FFF2-40B4-BE49-F238E27FC236}">
              <a16:creationId xmlns="" xmlns:a16="http://schemas.microsoft.com/office/drawing/2014/main" id="{00000000-0008-0000-0400-0000A9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a:extLst>
            <a:ext uri="{FF2B5EF4-FFF2-40B4-BE49-F238E27FC236}">
              <a16:creationId xmlns="" xmlns:a16="http://schemas.microsoft.com/office/drawing/2014/main" id="{00000000-0008-0000-0400-0000AA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152146</xdr:rowOff>
    </xdr:from>
    <xdr:to>
      <xdr:col>22</xdr:col>
      <xdr:colOff>565150</xdr:colOff>
      <xdr:row>76</xdr:row>
      <xdr:rowOff>67563</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4782800" y="130108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a:extLst>
            <a:ext uri="{FF2B5EF4-FFF2-40B4-BE49-F238E27FC236}">
              <a16:creationId xmlns="" xmlns:a16="http://schemas.microsoft.com/office/drawing/2014/main" id="{00000000-0008-0000-0400-0000AC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152146</xdr:rowOff>
    </xdr:from>
    <xdr:to>
      <xdr:col>21</xdr:col>
      <xdr:colOff>361950</xdr:colOff>
      <xdr:row>76</xdr:row>
      <xdr:rowOff>90424</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flipV="1">
          <a:off x="13893800" y="130108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a:extLst>
            <a:ext uri="{FF2B5EF4-FFF2-40B4-BE49-F238E27FC236}">
              <a16:creationId xmlns="" xmlns:a16="http://schemas.microsoft.com/office/drawing/2014/main" id="{00000000-0008-0000-0400-0000AF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170435</xdr:rowOff>
    </xdr:from>
    <xdr:to>
      <xdr:col>20</xdr:col>
      <xdr:colOff>158750</xdr:colOff>
      <xdr:row>76</xdr:row>
      <xdr:rowOff>90424</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3004800" y="130291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a:extLst>
            <a:ext uri="{FF2B5EF4-FFF2-40B4-BE49-F238E27FC236}">
              <a16:creationId xmlns="" xmlns:a16="http://schemas.microsoft.com/office/drawing/2014/main" id="{00000000-0008-0000-0400-0000B2010000}"/>
            </a:ext>
          </a:extLst>
        </xdr:cNvPr>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a:extLst>
            <a:ext uri="{FF2B5EF4-FFF2-40B4-BE49-F238E27FC236}">
              <a16:creationId xmlns="" xmlns:a16="http://schemas.microsoft.com/office/drawing/2014/main" id="{00000000-0008-0000-0400-0000B4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169926</xdr:rowOff>
    </xdr:from>
    <xdr:to>
      <xdr:col>24</xdr:col>
      <xdr:colOff>82550</xdr:colOff>
      <xdr:row>76</xdr:row>
      <xdr:rowOff>100076</xdr:rowOff>
    </xdr:to>
    <xdr:sp macro="" textlink="">
      <xdr:nvSpPr>
        <xdr:cNvPr id="443" name="円/楕円 442">
          <a:extLst>
            <a:ext uri="{FF2B5EF4-FFF2-40B4-BE49-F238E27FC236}">
              <a16:creationId xmlns="" xmlns:a16="http://schemas.microsoft.com/office/drawing/2014/main" id="{00000000-0008-0000-0400-0000BB010000}"/>
            </a:ext>
          </a:extLst>
        </xdr:cNvPr>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15003</xdr:rowOff>
    </xdr:from>
    <xdr:ext cx="762000" cy="259045"/>
    <xdr:sp macro="" textlink="">
      <xdr:nvSpPr>
        <xdr:cNvPr id="444" name="公債費以外該当値テキスト">
          <a:extLst>
            <a:ext uri="{FF2B5EF4-FFF2-40B4-BE49-F238E27FC236}">
              <a16:creationId xmlns="" xmlns:a16="http://schemas.microsoft.com/office/drawing/2014/main" id="{00000000-0008-0000-0400-0000BC010000}"/>
            </a:ext>
          </a:extLst>
        </xdr:cNvPr>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xdr:rowOff>
    </xdr:from>
    <xdr:to>
      <xdr:col>22</xdr:col>
      <xdr:colOff>615950</xdr:colOff>
      <xdr:row>76</xdr:row>
      <xdr:rowOff>118363</xdr:rowOff>
    </xdr:to>
    <xdr:sp macro="" textlink="">
      <xdr:nvSpPr>
        <xdr:cNvPr id="445" name="円/楕円 444">
          <a:extLst>
            <a:ext uri="{FF2B5EF4-FFF2-40B4-BE49-F238E27FC236}">
              <a16:creationId xmlns="" xmlns:a16="http://schemas.microsoft.com/office/drawing/2014/main" id="{00000000-0008-0000-0400-0000BD010000}"/>
            </a:ext>
          </a:extLst>
        </xdr:cNvPr>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128541</xdr:rowOff>
    </xdr:from>
    <xdr:ext cx="7366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101346</xdr:rowOff>
    </xdr:from>
    <xdr:to>
      <xdr:col>21</xdr:col>
      <xdr:colOff>412750</xdr:colOff>
      <xdr:row>76</xdr:row>
      <xdr:rowOff>31496</xdr:rowOff>
    </xdr:to>
    <xdr:sp macro="" textlink="">
      <xdr:nvSpPr>
        <xdr:cNvPr id="447" name="円/楕円 446">
          <a:extLst>
            <a:ext uri="{FF2B5EF4-FFF2-40B4-BE49-F238E27FC236}">
              <a16:creationId xmlns="" xmlns:a16="http://schemas.microsoft.com/office/drawing/2014/main" id="{00000000-0008-0000-0400-0000BF010000}"/>
            </a:ext>
          </a:extLst>
        </xdr:cNvPr>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41673</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39624</xdr:rowOff>
    </xdr:from>
    <xdr:to>
      <xdr:col>20</xdr:col>
      <xdr:colOff>209550</xdr:colOff>
      <xdr:row>76</xdr:row>
      <xdr:rowOff>141224</xdr:rowOff>
    </xdr:to>
    <xdr:sp macro="" textlink="">
      <xdr:nvSpPr>
        <xdr:cNvPr id="449" name="円/楕円 448">
          <a:extLst>
            <a:ext uri="{FF2B5EF4-FFF2-40B4-BE49-F238E27FC236}">
              <a16:creationId xmlns="" xmlns:a16="http://schemas.microsoft.com/office/drawing/2014/main" id="{00000000-0008-0000-0400-0000C1010000}"/>
            </a:ext>
          </a:extLst>
        </xdr:cNvPr>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151401</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59961</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鹿児島県薩摩川内市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82042</xdr:rowOff>
    </xdr:from>
    <xdr:to>
      <xdr:col>4</xdr:col>
      <xdr:colOff>1117600</xdr:colOff>
      <xdr:row>14</xdr:row>
      <xdr:rowOff>114675</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5003800" y="2529967"/>
          <a:ext cx="647700" cy="32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a:extLst>
            <a:ext uri="{FF2B5EF4-FFF2-40B4-BE49-F238E27FC236}">
              <a16:creationId xmlns="" xmlns:a16="http://schemas.microsoft.com/office/drawing/2014/main" id="{00000000-0008-0000-0500-000034000000}"/>
            </a:ext>
          </a:extLst>
        </xdr:cNvPr>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82042</xdr:rowOff>
    </xdr:from>
    <xdr:to>
      <xdr:col>4</xdr:col>
      <xdr:colOff>469900</xdr:colOff>
      <xdr:row>14</xdr:row>
      <xdr:rowOff>144012</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529967"/>
          <a:ext cx="698500" cy="6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a:extLst>
            <a:ext uri="{FF2B5EF4-FFF2-40B4-BE49-F238E27FC236}">
              <a16:creationId xmlns="" xmlns:a16="http://schemas.microsoft.com/office/drawing/2014/main" id="{00000000-0008-0000-0500-000036000000}"/>
            </a:ext>
          </a:extLst>
        </xdr:cNvPr>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41980</xdr:rowOff>
    </xdr:from>
    <xdr:to>
      <xdr:col>3</xdr:col>
      <xdr:colOff>904875</xdr:colOff>
      <xdr:row>14</xdr:row>
      <xdr:rowOff>144012</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3606800" y="2489905"/>
          <a:ext cx="698500" cy="102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a:extLst>
            <a:ext uri="{FF2B5EF4-FFF2-40B4-BE49-F238E27FC236}">
              <a16:creationId xmlns="" xmlns:a16="http://schemas.microsoft.com/office/drawing/2014/main" id="{00000000-0008-0000-0500-000039000000}"/>
            </a:ext>
          </a:extLst>
        </xdr:cNvPr>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25102</xdr:rowOff>
    </xdr:from>
    <xdr:to>
      <xdr:col>3</xdr:col>
      <xdr:colOff>206375</xdr:colOff>
      <xdr:row>14</xdr:row>
      <xdr:rowOff>41980</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a:off x="2908300" y="2473027"/>
          <a:ext cx="698500" cy="1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a:extLst>
            <a:ext uri="{FF2B5EF4-FFF2-40B4-BE49-F238E27FC236}">
              <a16:creationId xmlns="" xmlns:a16="http://schemas.microsoft.com/office/drawing/2014/main" id="{00000000-0008-0000-0500-00003C000000}"/>
            </a:ext>
          </a:extLst>
        </xdr:cNvPr>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a:extLst>
            <a:ext uri="{FF2B5EF4-FFF2-40B4-BE49-F238E27FC236}">
              <a16:creationId xmlns="" xmlns:a16="http://schemas.microsoft.com/office/drawing/2014/main" id="{00000000-0008-0000-0500-00003E000000}"/>
            </a:ext>
          </a:extLst>
        </xdr:cNvPr>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63875</xdr:rowOff>
    </xdr:from>
    <xdr:to>
      <xdr:col>5</xdr:col>
      <xdr:colOff>34925</xdr:colOff>
      <xdr:row>14</xdr:row>
      <xdr:rowOff>165475</xdr:rowOff>
    </xdr:to>
    <xdr:sp macro="" textlink="">
      <xdr:nvSpPr>
        <xdr:cNvPr id="69" name="円/楕円 68">
          <a:extLst>
            <a:ext uri="{FF2B5EF4-FFF2-40B4-BE49-F238E27FC236}">
              <a16:creationId xmlns="" xmlns:a16="http://schemas.microsoft.com/office/drawing/2014/main" id="{00000000-0008-0000-0500-000045000000}"/>
            </a:ext>
          </a:extLst>
        </xdr:cNvPr>
        <xdr:cNvSpPr/>
      </xdr:nvSpPr>
      <xdr:spPr bwMode="auto">
        <a:xfrm>
          <a:off x="5600700" y="2511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80402</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92,147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31242</xdr:rowOff>
    </xdr:from>
    <xdr:to>
      <xdr:col>4</xdr:col>
      <xdr:colOff>520700</xdr:colOff>
      <xdr:row>14</xdr:row>
      <xdr:rowOff>132842</xdr:rowOff>
    </xdr:to>
    <xdr:sp macro="" textlink="">
      <xdr:nvSpPr>
        <xdr:cNvPr id="71" name="円/楕円 70">
          <a:extLst>
            <a:ext uri="{FF2B5EF4-FFF2-40B4-BE49-F238E27FC236}">
              <a16:creationId xmlns="" xmlns:a16="http://schemas.microsoft.com/office/drawing/2014/main" id="{00000000-0008-0000-0500-000047000000}"/>
            </a:ext>
          </a:extLst>
        </xdr:cNvPr>
        <xdr:cNvSpPr/>
      </xdr:nvSpPr>
      <xdr:spPr bwMode="auto">
        <a:xfrm>
          <a:off x="4953000" y="247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143019</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248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93,860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93212</xdr:rowOff>
    </xdr:from>
    <xdr:to>
      <xdr:col>3</xdr:col>
      <xdr:colOff>955675</xdr:colOff>
      <xdr:row>15</xdr:row>
      <xdr:rowOff>23362</xdr:rowOff>
    </xdr:to>
    <xdr:sp macro="" textlink="">
      <xdr:nvSpPr>
        <xdr:cNvPr id="73" name="円/楕円 72">
          <a:extLst>
            <a:ext uri="{FF2B5EF4-FFF2-40B4-BE49-F238E27FC236}">
              <a16:creationId xmlns="" xmlns:a16="http://schemas.microsoft.com/office/drawing/2014/main" id="{00000000-0008-0000-0500-000049000000}"/>
            </a:ext>
          </a:extLst>
        </xdr:cNvPr>
        <xdr:cNvSpPr/>
      </xdr:nvSpPr>
      <xdr:spPr bwMode="auto">
        <a:xfrm>
          <a:off x="4254500" y="254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33539</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31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90,607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162630</xdr:rowOff>
    </xdr:from>
    <xdr:to>
      <xdr:col>3</xdr:col>
      <xdr:colOff>257175</xdr:colOff>
      <xdr:row>14</xdr:row>
      <xdr:rowOff>92780</xdr:rowOff>
    </xdr:to>
    <xdr:sp macro="" textlink="">
      <xdr:nvSpPr>
        <xdr:cNvPr id="75" name="円/楕円 74">
          <a:extLst>
            <a:ext uri="{FF2B5EF4-FFF2-40B4-BE49-F238E27FC236}">
              <a16:creationId xmlns="" xmlns:a16="http://schemas.microsoft.com/office/drawing/2014/main" id="{00000000-0008-0000-0500-00004B000000}"/>
            </a:ext>
          </a:extLst>
        </xdr:cNvPr>
        <xdr:cNvSpPr/>
      </xdr:nvSpPr>
      <xdr:spPr bwMode="auto">
        <a:xfrm>
          <a:off x="3556000" y="243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102957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20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95,963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145752</xdr:rowOff>
    </xdr:from>
    <xdr:to>
      <xdr:col>2</xdr:col>
      <xdr:colOff>692150</xdr:colOff>
      <xdr:row>14</xdr:row>
      <xdr:rowOff>75902</xdr:rowOff>
    </xdr:to>
    <xdr:sp macro="" textlink="">
      <xdr:nvSpPr>
        <xdr:cNvPr id="77" name="円/楕円 76">
          <a:extLst>
            <a:ext uri="{FF2B5EF4-FFF2-40B4-BE49-F238E27FC236}">
              <a16:creationId xmlns="" xmlns:a16="http://schemas.microsoft.com/office/drawing/2014/main" id="{00000000-0008-0000-0500-00004D000000}"/>
            </a:ext>
          </a:extLst>
        </xdr:cNvPr>
        <xdr:cNvSpPr/>
      </xdr:nvSpPr>
      <xdr:spPr bwMode="auto">
        <a:xfrm>
          <a:off x="2857500" y="242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86079</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19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87877</xdr:rowOff>
    </xdr:from>
    <xdr:to>
      <xdr:col>4</xdr:col>
      <xdr:colOff>1117600</xdr:colOff>
      <xdr:row>34</xdr:row>
      <xdr:rowOff>152146</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5003800" y="6355327"/>
          <a:ext cx="647700" cy="6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a:extLst>
            <a:ext uri="{FF2B5EF4-FFF2-40B4-BE49-F238E27FC236}">
              <a16:creationId xmlns="" xmlns:a16="http://schemas.microsoft.com/office/drawing/2014/main" id="{00000000-0008-0000-0500-000073000000}"/>
            </a:ext>
          </a:extLst>
        </xdr:cNvPr>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152146</xdr:rowOff>
    </xdr:from>
    <xdr:to>
      <xdr:col>4</xdr:col>
      <xdr:colOff>469900</xdr:colOff>
      <xdr:row>34</xdr:row>
      <xdr:rowOff>200870</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4305300" y="6419596"/>
          <a:ext cx="6985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a:extLst>
            <a:ext uri="{FF2B5EF4-FFF2-40B4-BE49-F238E27FC236}">
              <a16:creationId xmlns="" xmlns:a16="http://schemas.microsoft.com/office/drawing/2014/main" id="{00000000-0008-0000-0500-000075000000}"/>
            </a:ext>
          </a:extLst>
        </xdr:cNvPr>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189781</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80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200870</xdr:rowOff>
    </xdr:from>
    <xdr:to>
      <xdr:col>3</xdr:col>
      <xdr:colOff>904875</xdr:colOff>
      <xdr:row>34</xdr:row>
      <xdr:rowOff>219093</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flipV="1">
          <a:off x="3606800" y="6468320"/>
          <a:ext cx="698500" cy="1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a:extLst>
            <a:ext uri="{FF2B5EF4-FFF2-40B4-BE49-F238E27FC236}">
              <a16:creationId xmlns="" xmlns:a16="http://schemas.microsoft.com/office/drawing/2014/main" id="{00000000-0008-0000-0500-000078000000}"/>
            </a:ext>
          </a:extLst>
        </xdr:cNvPr>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125120</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165829</xdr:rowOff>
    </xdr:from>
    <xdr:to>
      <xdr:col>3</xdr:col>
      <xdr:colOff>206375</xdr:colOff>
      <xdr:row>34</xdr:row>
      <xdr:rowOff>219093</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6433279"/>
          <a:ext cx="698500" cy="53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a:extLst>
            <a:ext uri="{FF2B5EF4-FFF2-40B4-BE49-F238E27FC236}">
              <a16:creationId xmlns="" xmlns:a16="http://schemas.microsoft.com/office/drawing/2014/main" id="{00000000-0008-0000-0500-00007B000000}"/>
            </a:ext>
          </a:extLst>
        </xdr:cNvPr>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75546</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a:extLst>
            <a:ext uri="{FF2B5EF4-FFF2-40B4-BE49-F238E27FC236}">
              <a16:creationId xmlns="" xmlns:a16="http://schemas.microsoft.com/office/drawing/2014/main" id="{00000000-0008-0000-0500-00007D000000}"/>
            </a:ext>
          </a:extLst>
        </xdr:cNvPr>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18755</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62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37077</xdr:rowOff>
    </xdr:from>
    <xdr:to>
      <xdr:col>5</xdr:col>
      <xdr:colOff>34925</xdr:colOff>
      <xdr:row>34</xdr:row>
      <xdr:rowOff>138677</xdr:rowOff>
    </xdr:to>
    <xdr:sp macro="" textlink="">
      <xdr:nvSpPr>
        <xdr:cNvPr id="132" name="円/楕円 131">
          <a:extLst>
            <a:ext uri="{FF2B5EF4-FFF2-40B4-BE49-F238E27FC236}">
              <a16:creationId xmlns="" xmlns:a16="http://schemas.microsoft.com/office/drawing/2014/main" id="{00000000-0008-0000-0500-000084000000}"/>
            </a:ext>
          </a:extLst>
        </xdr:cNvPr>
        <xdr:cNvSpPr/>
      </xdr:nvSpPr>
      <xdr:spPr bwMode="auto">
        <a:xfrm>
          <a:off x="5600700" y="630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225054</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1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28,448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101346</xdr:rowOff>
    </xdr:from>
    <xdr:to>
      <xdr:col>4</xdr:col>
      <xdr:colOff>520700</xdr:colOff>
      <xdr:row>34</xdr:row>
      <xdr:rowOff>202946</xdr:rowOff>
    </xdr:to>
    <xdr:sp macro="" textlink="">
      <xdr:nvSpPr>
        <xdr:cNvPr id="134" name="円/楕円 133">
          <a:extLst>
            <a:ext uri="{FF2B5EF4-FFF2-40B4-BE49-F238E27FC236}">
              <a16:creationId xmlns="" xmlns:a16="http://schemas.microsoft.com/office/drawing/2014/main" id="{00000000-0008-0000-0500-000086000000}"/>
            </a:ext>
          </a:extLst>
        </xdr:cNvPr>
        <xdr:cNvSpPr/>
      </xdr:nvSpPr>
      <xdr:spPr bwMode="auto">
        <a:xfrm>
          <a:off x="4953000" y="6368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213123</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13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26,480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150070</xdr:rowOff>
    </xdr:from>
    <xdr:to>
      <xdr:col>3</xdr:col>
      <xdr:colOff>955675</xdr:colOff>
      <xdr:row>34</xdr:row>
      <xdr:rowOff>251670</xdr:rowOff>
    </xdr:to>
    <xdr:sp macro="" textlink="">
      <xdr:nvSpPr>
        <xdr:cNvPr id="136" name="円/楕円 135">
          <a:extLst>
            <a:ext uri="{FF2B5EF4-FFF2-40B4-BE49-F238E27FC236}">
              <a16:creationId xmlns="" xmlns:a16="http://schemas.microsoft.com/office/drawing/2014/main" id="{00000000-0008-0000-0500-000088000000}"/>
            </a:ext>
          </a:extLst>
        </xdr:cNvPr>
        <xdr:cNvSpPr/>
      </xdr:nvSpPr>
      <xdr:spPr bwMode="auto">
        <a:xfrm>
          <a:off x="4254500" y="641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261847</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1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168293</xdr:rowOff>
    </xdr:from>
    <xdr:to>
      <xdr:col>3</xdr:col>
      <xdr:colOff>257175</xdr:colOff>
      <xdr:row>34</xdr:row>
      <xdr:rowOff>269894</xdr:rowOff>
    </xdr:to>
    <xdr:sp macro="" textlink="">
      <xdr:nvSpPr>
        <xdr:cNvPr id="138" name="円/楕円 137">
          <a:extLst>
            <a:ext uri="{FF2B5EF4-FFF2-40B4-BE49-F238E27FC236}">
              <a16:creationId xmlns="" xmlns:a16="http://schemas.microsoft.com/office/drawing/2014/main" id="{00000000-0008-0000-0500-00008A000000}"/>
            </a:ext>
          </a:extLst>
        </xdr:cNvPr>
        <xdr:cNvSpPr/>
      </xdr:nvSpPr>
      <xdr:spPr bwMode="auto">
        <a:xfrm>
          <a:off x="3556000" y="643574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280070</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62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115029</xdr:rowOff>
    </xdr:from>
    <xdr:to>
      <xdr:col>2</xdr:col>
      <xdr:colOff>692150</xdr:colOff>
      <xdr:row>34</xdr:row>
      <xdr:rowOff>216629</xdr:rowOff>
    </xdr:to>
    <xdr:sp macro="" textlink="">
      <xdr:nvSpPr>
        <xdr:cNvPr id="140" name="円/楕円 139">
          <a:extLst>
            <a:ext uri="{FF2B5EF4-FFF2-40B4-BE49-F238E27FC236}">
              <a16:creationId xmlns="" xmlns:a16="http://schemas.microsoft.com/office/drawing/2014/main" id="{00000000-0008-0000-0500-00008C000000}"/>
            </a:ext>
          </a:extLst>
        </xdr:cNvPr>
        <xdr:cNvSpPr/>
      </xdr:nvSpPr>
      <xdr:spPr bwMode="auto">
        <a:xfrm>
          <a:off x="2857500" y="638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226806</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615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a:extLst xmlns:a="http://schemas.openxmlformats.org/drawingml/2006/main">
            <a:ext uri="{FF2B5EF4-FFF2-40B4-BE49-F238E27FC236}">
              <a16:creationId xmlns="" xmlns:a16="http://schemas.microsoft.com/office/drawing/2014/main" id="{AF36031A-8721-4FF0-BCDC-C9AD8828A5C2}"/>
            </a:ext>
          </a:extLst>
        </cdr:cNvPr>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鹿児島県薩摩川内市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97,636
97,247
682.92
56,980,076
54,111,983
2,208,621
31,042,725
48,892,874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a:extLst>
            <a:ext uri="{FF2B5EF4-FFF2-40B4-BE49-F238E27FC236}">
              <a16:creationId xmlns="" xmlns:a16="http://schemas.microsoft.com/office/drawing/2014/main" id="{00000000-0008-0000-0600-000036000000}"/>
            </a:ext>
          </a:extLst>
        </xdr:cNvPr>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a:extLst>
            <a:ext uri="{FF2B5EF4-FFF2-40B4-BE49-F238E27FC236}">
              <a16:creationId xmlns="" xmlns:a16="http://schemas.microsoft.com/office/drawing/2014/main" id="{00000000-0008-0000-0600-000037000000}"/>
            </a:ext>
          </a:extLst>
        </xdr:cNvPr>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a:extLst>
            <a:ext uri="{FF2B5EF4-FFF2-40B4-BE49-F238E27FC236}">
              <a16:creationId xmlns="" xmlns:a16="http://schemas.microsoft.com/office/drawing/2014/main" id="{00000000-0008-0000-0600-000039000000}"/>
            </a:ext>
          </a:extLst>
        </xdr:cNvPr>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86962</xdr:rowOff>
    </xdr:from>
    <xdr:to>
      <xdr:col>6</xdr:col>
      <xdr:colOff>511175</xdr:colOff>
      <xdr:row>31</xdr:row>
      <xdr:rowOff>107262</xdr:rowOff>
    </xdr:to>
    <xdr:cxnSp macro="">
      <xdr:nvCxnSpPr>
        <xdr:cNvPr id="59" name="直線コネクタ 58">
          <a:extLst>
            <a:ext uri="{FF2B5EF4-FFF2-40B4-BE49-F238E27FC236}">
              <a16:creationId xmlns="" xmlns:a16="http://schemas.microsoft.com/office/drawing/2014/main" id="{00000000-0008-0000-0600-00003B000000}"/>
            </a:ext>
          </a:extLst>
        </xdr:cNvPr>
        <xdr:cNvCxnSpPr/>
      </xdr:nvCxnSpPr>
      <xdr:spPr>
        <a:xfrm>
          <a:off x="3797300" y="5401912"/>
          <a:ext cx="8382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a:extLst>
            <a:ext uri="{FF2B5EF4-FFF2-40B4-BE49-F238E27FC236}">
              <a16:creationId xmlns="" xmlns:a16="http://schemas.microsoft.com/office/drawing/2014/main" id="{00000000-0008-0000-0600-00003C000000}"/>
            </a:ext>
          </a:extLst>
        </xdr:cNvPr>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a:extLst>
            <a:ext uri="{FF2B5EF4-FFF2-40B4-BE49-F238E27FC236}">
              <a16:creationId xmlns="" xmlns:a16="http://schemas.microsoft.com/office/drawing/2014/main" id="{00000000-0008-0000-0600-00003D000000}"/>
            </a:ext>
          </a:extLst>
        </xdr:cNvPr>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86962</xdr:rowOff>
    </xdr:from>
    <xdr:to>
      <xdr:col>5</xdr:col>
      <xdr:colOff>358775</xdr:colOff>
      <xdr:row>31</xdr:row>
      <xdr:rowOff>158331</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flipV="1">
          <a:off x="2908300" y="5401912"/>
          <a:ext cx="8890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a:extLst>
            <a:ext uri="{FF2B5EF4-FFF2-40B4-BE49-F238E27FC236}">
              <a16:creationId xmlns="" xmlns:a16="http://schemas.microsoft.com/office/drawing/2014/main" id="{00000000-0008-0000-0600-00003F000000}"/>
            </a:ext>
          </a:extLst>
        </xdr:cNvPr>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a:extLst>
            <a:ext uri="{FF2B5EF4-FFF2-40B4-BE49-F238E27FC236}">
              <a16:creationId xmlns="" xmlns:a16="http://schemas.microsoft.com/office/drawing/2014/main" id="{00000000-0008-0000-0600-000040000000}"/>
            </a:ext>
          </a:extLst>
        </xdr:cNvPr>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45265</xdr:rowOff>
    </xdr:from>
    <xdr:to>
      <xdr:col>4</xdr:col>
      <xdr:colOff>155575</xdr:colOff>
      <xdr:row>31</xdr:row>
      <xdr:rowOff>158331</xdr:rowOff>
    </xdr:to>
    <xdr:cxnSp macro="">
      <xdr:nvCxnSpPr>
        <xdr:cNvPr id="65" name="直線コネクタ 64">
          <a:extLst>
            <a:ext uri="{FF2B5EF4-FFF2-40B4-BE49-F238E27FC236}">
              <a16:creationId xmlns="" xmlns:a16="http://schemas.microsoft.com/office/drawing/2014/main" id="{00000000-0008-0000-0600-000041000000}"/>
            </a:ext>
          </a:extLst>
        </xdr:cNvPr>
        <xdr:cNvCxnSpPr/>
      </xdr:nvCxnSpPr>
      <xdr:spPr>
        <a:xfrm>
          <a:off x="2019300" y="5360215"/>
          <a:ext cx="889000" cy="1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a:extLst>
            <a:ext uri="{FF2B5EF4-FFF2-40B4-BE49-F238E27FC236}">
              <a16:creationId xmlns="" xmlns:a16="http://schemas.microsoft.com/office/drawing/2014/main" id="{00000000-0008-0000-0600-000042000000}"/>
            </a:ext>
          </a:extLst>
        </xdr:cNvPr>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a:extLst>
            <a:ext uri="{FF2B5EF4-FFF2-40B4-BE49-F238E27FC236}">
              <a16:creationId xmlns="" xmlns:a16="http://schemas.microsoft.com/office/drawing/2014/main" id="{00000000-0008-0000-0600-000043000000}"/>
            </a:ext>
          </a:extLst>
        </xdr:cNvPr>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23914</xdr:rowOff>
    </xdr:from>
    <xdr:to>
      <xdr:col>2</xdr:col>
      <xdr:colOff>638175</xdr:colOff>
      <xdr:row>31</xdr:row>
      <xdr:rowOff>45265</xdr:rowOff>
    </xdr:to>
    <xdr:cxnSp macro="">
      <xdr:nvCxnSpPr>
        <xdr:cNvPr id="68" name="直線コネクタ 67">
          <a:extLst>
            <a:ext uri="{FF2B5EF4-FFF2-40B4-BE49-F238E27FC236}">
              <a16:creationId xmlns="" xmlns:a16="http://schemas.microsoft.com/office/drawing/2014/main" id="{00000000-0008-0000-0600-000044000000}"/>
            </a:ext>
          </a:extLst>
        </xdr:cNvPr>
        <xdr:cNvCxnSpPr/>
      </xdr:nvCxnSpPr>
      <xdr:spPr>
        <a:xfrm>
          <a:off x="1130300" y="5338864"/>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a:extLst>
            <a:ext uri="{FF2B5EF4-FFF2-40B4-BE49-F238E27FC236}">
              <a16:creationId xmlns="" xmlns:a16="http://schemas.microsoft.com/office/drawing/2014/main" id="{00000000-0008-0000-0600-000045000000}"/>
            </a:ext>
          </a:extLst>
        </xdr:cNvPr>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a:extLst>
            <a:ext uri="{FF2B5EF4-FFF2-40B4-BE49-F238E27FC236}">
              <a16:creationId xmlns="" xmlns:a16="http://schemas.microsoft.com/office/drawing/2014/main" id="{00000000-0008-0000-0600-000046000000}"/>
            </a:ext>
          </a:extLst>
        </xdr:cNvPr>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a:extLst>
            <a:ext uri="{FF2B5EF4-FFF2-40B4-BE49-F238E27FC236}">
              <a16:creationId xmlns="" xmlns:a16="http://schemas.microsoft.com/office/drawing/2014/main" id="{00000000-0008-0000-0600-000047000000}"/>
            </a:ext>
          </a:extLst>
        </xdr:cNvPr>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56462</xdr:rowOff>
    </xdr:from>
    <xdr:to>
      <xdr:col>6</xdr:col>
      <xdr:colOff>561975</xdr:colOff>
      <xdr:row>31</xdr:row>
      <xdr:rowOff>158062</xdr:rowOff>
    </xdr:to>
    <xdr:sp macro="" textlink="">
      <xdr:nvSpPr>
        <xdr:cNvPr id="78" name="円/楕円 77">
          <a:extLst>
            <a:ext uri="{FF2B5EF4-FFF2-40B4-BE49-F238E27FC236}">
              <a16:creationId xmlns="" xmlns:a16="http://schemas.microsoft.com/office/drawing/2014/main" id="{00000000-0008-0000-0600-00004E000000}"/>
            </a:ext>
          </a:extLst>
        </xdr:cNvPr>
        <xdr:cNvSpPr/>
      </xdr:nvSpPr>
      <xdr:spPr>
        <a:xfrm>
          <a:off x="4584700" y="53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145095</xdr:rowOff>
    </xdr:from>
    <xdr:ext cx="534377" cy="259045"/>
    <xdr:sp macro="" textlink="">
      <xdr:nvSpPr>
        <xdr:cNvPr id="79" name="人件費該当値テキスト">
          <a:extLst>
            <a:ext uri="{FF2B5EF4-FFF2-40B4-BE49-F238E27FC236}">
              <a16:creationId xmlns="" xmlns:a16="http://schemas.microsoft.com/office/drawing/2014/main" id="{00000000-0008-0000-0600-00004F000000}"/>
            </a:ext>
          </a:extLst>
        </xdr:cNvPr>
        <xdr:cNvSpPr txBox="1"/>
      </xdr:nvSpPr>
      <xdr:spPr>
        <a:xfrm>
          <a:off x="4686300" y="52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93,919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36162</xdr:rowOff>
    </xdr:from>
    <xdr:to>
      <xdr:col>5</xdr:col>
      <xdr:colOff>409575</xdr:colOff>
      <xdr:row>31</xdr:row>
      <xdr:rowOff>137762</xdr:rowOff>
    </xdr:to>
    <xdr:sp macro="" textlink="">
      <xdr:nvSpPr>
        <xdr:cNvPr id="80" name="円/楕円 79">
          <a:extLst>
            <a:ext uri="{FF2B5EF4-FFF2-40B4-BE49-F238E27FC236}">
              <a16:creationId xmlns="" xmlns:a16="http://schemas.microsoft.com/office/drawing/2014/main" id="{00000000-0008-0000-0600-000050000000}"/>
            </a:ext>
          </a:extLst>
        </xdr:cNvPr>
        <xdr:cNvSpPr/>
      </xdr:nvSpPr>
      <xdr:spPr>
        <a:xfrm>
          <a:off x="3746500" y="53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154289</xdr:rowOff>
    </xdr:from>
    <xdr:ext cx="534377"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3530111" y="51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94,807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107531</xdr:rowOff>
    </xdr:from>
    <xdr:to>
      <xdr:col>4</xdr:col>
      <xdr:colOff>206375</xdr:colOff>
      <xdr:row>32</xdr:row>
      <xdr:rowOff>37681</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2857500" y="54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54208</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2641111" y="519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91,685</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165915</xdr:rowOff>
    </xdr:from>
    <xdr:to>
      <xdr:col>3</xdr:col>
      <xdr:colOff>3175</xdr:colOff>
      <xdr:row>31</xdr:row>
      <xdr:rowOff>96065</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1968500" y="53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112592</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1752111" y="508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96,631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144564</xdr:rowOff>
    </xdr:from>
    <xdr:to>
      <xdr:col>1</xdr:col>
      <xdr:colOff>485775</xdr:colOff>
      <xdr:row>31</xdr:row>
      <xdr:rowOff>74714</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1079500" y="52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91241</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863111" y="50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a:extLst>
            <a:ext uri="{FF2B5EF4-FFF2-40B4-BE49-F238E27FC236}">
              <a16:creationId xmlns=""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a:extLst>
            <a:ext uri="{FF2B5EF4-FFF2-40B4-BE49-F238E27FC236}">
              <a16:creationId xmlns="" xmlns:a16="http://schemas.microsoft.com/office/drawing/2014/main" id="{00000000-0008-0000-0600-000071000000}"/>
            </a:ext>
          </a:extLst>
        </xdr:cNvPr>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a:extLst>
            <a:ext uri="{FF2B5EF4-FFF2-40B4-BE49-F238E27FC236}">
              <a16:creationId xmlns="" xmlns:a16="http://schemas.microsoft.com/office/drawing/2014/main" id="{00000000-0008-0000-0600-000073000000}"/>
            </a:ext>
          </a:extLst>
        </xdr:cNvPr>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66491</xdr:rowOff>
    </xdr:from>
    <xdr:to>
      <xdr:col>6</xdr:col>
      <xdr:colOff>511175</xdr:colOff>
      <xdr:row>54</xdr:row>
      <xdr:rowOff>131546</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3797300" y="9324791"/>
          <a:ext cx="838200" cy="6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a:extLst>
            <a:ext uri="{FF2B5EF4-FFF2-40B4-BE49-F238E27FC236}">
              <a16:creationId xmlns="" xmlns:a16="http://schemas.microsoft.com/office/drawing/2014/main" id="{00000000-0008-0000-0600-000076000000}"/>
            </a:ext>
          </a:extLst>
        </xdr:cNvPr>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a:extLst>
            <a:ext uri="{FF2B5EF4-FFF2-40B4-BE49-F238E27FC236}">
              <a16:creationId xmlns="" xmlns:a16="http://schemas.microsoft.com/office/drawing/2014/main" id="{00000000-0008-0000-0600-000077000000}"/>
            </a:ext>
          </a:extLst>
        </xdr:cNvPr>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131546</xdr:rowOff>
    </xdr:from>
    <xdr:to>
      <xdr:col>5</xdr:col>
      <xdr:colOff>358775</xdr:colOff>
      <xdr:row>55</xdr:row>
      <xdr:rowOff>47174</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2908300" y="9389846"/>
          <a:ext cx="889000" cy="8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a:extLst>
            <a:ext uri="{FF2B5EF4-FFF2-40B4-BE49-F238E27FC236}">
              <a16:creationId xmlns="" xmlns:a16="http://schemas.microsoft.com/office/drawing/2014/main" id="{00000000-0008-0000-0600-000079000000}"/>
            </a:ext>
          </a:extLst>
        </xdr:cNvPr>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68032</xdr:rowOff>
    </xdr:from>
    <xdr:ext cx="534377" cy="259045"/>
    <xdr:sp macro="" textlink="">
      <xdr:nvSpPr>
        <xdr:cNvPr id="122" name="テキスト ボックス 121">
          <a:extLst>
            <a:ext uri="{FF2B5EF4-FFF2-40B4-BE49-F238E27FC236}">
              <a16:creationId xmlns="" xmlns:a16="http://schemas.microsoft.com/office/drawing/2014/main" id="{00000000-0008-0000-0600-00007A000000}"/>
            </a:ext>
          </a:extLst>
        </xdr:cNvPr>
        <xdr:cNvSpPr txBox="1"/>
      </xdr:nvSpPr>
      <xdr:spPr>
        <a:xfrm>
          <a:off x="3530111" y="94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24905</xdr:rowOff>
    </xdr:from>
    <xdr:to>
      <xdr:col>4</xdr:col>
      <xdr:colOff>155575</xdr:colOff>
      <xdr:row>55</xdr:row>
      <xdr:rowOff>47174</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a:off x="2019300" y="9454655"/>
          <a:ext cx="889000" cy="2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a:extLst>
            <a:ext uri="{FF2B5EF4-FFF2-40B4-BE49-F238E27FC236}">
              <a16:creationId xmlns="" xmlns:a16="http://schemas.microsoft.com/office/drawing/2014/main" id="{00000000-0008-0000-0600-00007C000000}"/>
            </a:ext>
          </a:extLst>
        </xdr:cNvPr>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24905</xdr:rowOff>
    </xdr:from>
    <xdr:to>
      <xdr:col>2</xdr:col>
      <xdr:colOff>638175</xdr:colOff>
      <xdr:row>55</xdr:row>
      <xdr:rowOff>70986</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1130300" y="9454655"/>
          <a:ext cx="889000" cy="4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a:extLst>
            <a:ext uri="{FF2B5EF4-FFF2-40B4-BE49-F238E27FC236}">
              <a16:creationId xmlns="" xmlns:a16="http://schemas.microsoft.com/office/drawing/2014/main" id="{00000000-0008-0000-0600-00007F000000}"/>
            </a:ext>
          </a:extLst>
        </xdr:cNvPr>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123696</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1752111" y="95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133469</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863111" y="95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15691</xdr:rowOff>
    </xdr:from>
    <xdr:to>
      <xdr:col>6</xdr:col>
      <xdr:colOff>561975</xdr:colOff>
      <xdr:row>54</xdr:row>
      <xdr:rowOff>117291</xdr:rowOff>
    </xdr:to>
    <xdr:sp macro="" textlink="">
      <xdr:nvSpPr>
        <xdr:cNvPr id="136" name="円/楕円 135">
          <a:extLst>
            <a:ext uri="{FF2B5EF4-FFF2-40B4-BE49-F238E27FC236}">
              <a16:creationId xmlns="" xmlns:a16="http://schemas.microsoft.com/office/drawing/2014/main" id="{00000000-0008-0000-0600-000088000000}"/>
            </a:ext>
          </a:extLst>
        </xdr:cNvPr>
        <xdr:cNvSpPr/>
      </xdr:nvSpPr>
      <xdr:spPr>
        <a:xfrm>
          <a:off x="4584700" y="927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38568</xdr:rowOff>
    </xdr:from>
    <xdr:ext cx="534377" cy="259045"/>
    <xdr:sp macro="" textlink="">
      <xdr:nvSpPr>
        <xdr:cNvPr id="137" name="物件費該当値テキスト">
          <a:extLst>
            <a:ext uri="{FF2B5EF4-FFF2-40B4-BE49-F238E27FC236}">
              <a16:creationId xmlns="" xmlns:a16="http://schemas.microsoft.com/office/drawing/2014/main" id="{00000000-0008-0000-0600-000089000000}"/>
            </a:ext>
          </a:extLst>
        </xdr:cNvPr>
        <xdr:cNvSpPr txBox="1"/>
      </xdr:nvSpPr>
      <xdr:spPr>
        <a:xfrm>
          <a:off x="4686300" y="91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63,843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80746</xdr:rowOff>
    </xdr:from>
    <xdr:to>
      <xdr:col>5</xdr:col>
      <xdr:colOff>409575</xdr:colOff>
      <xdr:row>55</xdr:row>
      <xdr:rowOff>10896</xdr:rowOff>
    </xdr:to>
    <xdr:sp macro="" textlink="">
      <xdr:nvSpPr>
        <xdr:cNvPr id="138" name="円/楕円 137">
          <a:extLst>
            <a:ext uri="{FF2B5EF4-FFF2-40B4-BE49-F238E27FC236}">
              <a16:creationId xmlns="" xmlns:a16="http://schemas.microsoft.com/office/drawing/2014/main" id="{00000000-0008-0000-0600-00008A000000}"/>
            </a:ext>
          </a:extLst>
        </xdr:cNvPr>
        <xdr:cNvSpPr/>
      </xdr:nvSpPr>
      <xdr:spPr>
        <a:xfrm>
          <a:off x="3746500" y="93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27423</xdr:rowOff>
    </xdr:from>
    <xdr:ext cx="534377"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3530111" y="91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167824</xdr:rowOff>
    </xdr:from>
    <xdr:to>
      <xdr:col>4</xdr:col>
      <xdr:colOff>206375</xdr:colOff>
      <xdr:row>55</xdr:row>
      <xdr:rowOff>97974</xdr:rowOff>
    </xdr:to>
    <xdr:sp macro="" textlink="">
      <xdr:nvSpPr>
        <xdr:cNvPr id="140" name="円/楕円 139">
          <a:extLst>
            <a:ext uri="{FF2B5EF4-FFF2-40B4-BE49-F238E27FC236}">
              <a16:creationId xmlns="" xmlns:a16="http://schemas.microsoft.com/office/drawing/2014/main" id="{00000000-0008-0000-0600-00008C000000}"/>
            </a:ext>
          </a:extLst>
        </xdr:cNvPr>
        <xdr:cNvSpPr/>
      </xdr:nvSpPr>
      <xdr:spPr>
        <a:xfrm>
          <a:off x="2857500" y="94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89101</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641111" y="95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145555</xdr:rowOff>
    </xdr:from>
    <xdr:to>
      <xdr:col>3</xdr:col>
      <xdr:colOff>3175</xdr:colOff>
      <xdr:row>55</xdr:row>
      <xdr:rowOff>75705</xdr:rowOff>
    </xdr:to>
    <xdr:sp macro="" textlink="">
      <xdr:nvSpPr>
        <xdr:cNvPr id="142" name="円/楕円 141">
          <a:extLst>
            <a:ext uri="{FF2B5EF4-FFF2-40B4-BE49-F238E27FC236}">
              <a16:creationId xmlns="" xmlns:a16="http://schemas.microsoft.com/office/drawing/2014/main" id="{00000000-0008-0000-0600-00008E000000}"/>
            </a:ext>
          </a:extLst>
        </xdr:cNvPr>
        <xdr:cNvSpPr/>
      </xdr:nvSpPr>
      <xdr:spPr>
        <a:xfrm>
          <a:off x="1968500" y="94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92232</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1752111" y="9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20186</xdr:rowOff>
    </xdr:from>
    <xdr:to>
      <xdr:col>1</xdr:col>
      <xdr:colOff>485775</xdr:colOff>
      <xdr:row>55</xdr:row>
      <xdr:rowOff>121786</xdr:rowOff>
    </xdr:to>
    <xdr:sp macro="" textlink="">
      <xdr:nvSpPr>
        <xdr:cNvPr id="144" name="円/楕円 143">
          <a:extLst>
            <a:ext uri="{FF2B5EF4-FFF2-40B4-BE49-F238E27FC236}">
              <a16:creationId xmlns="" xmlns:a16="http://schemas.microsoft.com/office/drawing/2014/main" id="{00000000-0008-0000-0600-000090000000}"/>
            </a:ext>
          </a:extLst>
        </xdr:cNvPr>
        <xdr:cNvSpPr/>
      </xdr:nvSpPr>
      <xdr:spPr>
        <a:xfrm>
          <a:off x="1079500" y="9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138313</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863111" y="92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69</xdr:row>
      <xdr:rowOff>148191</xdr:rowOff>
    </xdr:from>
    <xdr:to>
      <xdr:col>6</xdr:col>
      <xdr:colOff>511175</xdr:colOff>
      <xdr:row>70</xdr:row>
      <xdr:rowOff>65242</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3797300" y="11978241"/>
          <a:ext cx="838200" cy="8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a:extLst>
            <a:ext uri="{FF2B5EF4-FFF2-40B4-BE49-F238E27FC236}">
              <a16:creationId xmlns="" xmlns:a16="http://schemas.microsoft.com/office/drawing/2014/main" id="{00000000-0008-0000-0600-0000B2000000}"/>
            </a:ext>
          </a:extLst>
        </xdr:cNvPr>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69</xdr:row>
      <xdr:rowOff>148191</xdr:rowOff>
    </xdr:from>
    <xdr:to>
      <xdr:col>5</xdr:col>
      <xdr:colOff>358775</xdr:colOff>
      <xdr:row>70</xdr:row>
      <xdr:rowOff>117656</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908300" y="11978241"/>
          <a:ext cx="889000" cy="1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a:extLst>
            <a:ext uri="{FF2B5EF4-FFF2-40B4-BE49-F238E27FC236}">
              <a16:creationId xmlns="" xmlns:a16="http://schemas.microsoft.com/office/drawing/2014/main" id="{00000000-0008-0000-0600-0000B4000000}"/>
            </a:ext>
          </a:extLst>
        </xdr:cNvPr>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82349</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7" y="1294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60506</xdr:rowOff>
    </xdr:from>
    <xdr:to>
      <xdr:col>4</xdr:col>
      <xdr:colOff>155575</xdr:colOff>
      <xdr:row>70</xdr:row>
      <xdr:rowOff>117656</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019300" y="120620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113537</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7" y="1297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54301</xdr:rowOff>
    </xdr:from>
    <xdr:to>
      <xdr:col>2</xdr:col>
      <xdr:colOff>638175</xdr:colOff>
      <xdr:row>70</xdr:row>
      <xdr:rowOff>60506</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1130300" y="1205580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98841</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7" y="129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a:extLst>
            <a:ext uri="{FF2B5EF4-FFF2-40B4-BE49-F238E27FC236}">
              <a16:creationId xmlns="" xmlns:a16="http://schemas.microsoft.com/office/drawing/2014/main" id="{00000000-0008-0000-0600-0000BC000000}"/>
            </a:ext>
          </a:extLst>
        </xdr:cNvPr>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145214</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7" y="1300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14442</xdr:rowOff>
    </xdr:from>
    <xdr:to>
      <xdr:col>6</xdr:col>
      <xdr:colOff>561975</xdr:colOff>
      <xdr:row>70</xdr:row>
      <xdr:rowOff>116042</xdr:rowOff>
    </xdr:to>
    <xdr:sp macro="" textlink="">
      <xdr:nvSpPr>
        <xdr:cNvPr id="195" name="円/楕円 194">
          <a:extLst>
            <a:ext uri="{FF2B5EF4-FFF2-40B4-BE49-F238E27FC236}">
              <a16:creationId xmlns="" xmlns:a16="http://schemas.microsoft.com/office/drawing/2014/main" id="{00000000-0008-0000-0600-0000C3000000}"/>
            </a:ext>
          </a:extLst>
        </xdr:cNvPr>
        <xdr:cNvSpPr/>
      </xdr:nvSpPr>
      <xdr:spPr>
        <a:xfrm>
          <a:off x="4584700" y="1201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100819</xdr:rowOff>
    </xdr:from>
    <xdr:ext cx="469744"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193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9,656</a:t>
          </a:r>
          <a:endParaRPr kumimoji="1" lang="ja-JP" altLang="en-US" sz="1000" b="1">
            <a:solidFill>
              <a:srgbClr val="FF0000"/>
            </a:solidFill>
            <a:latin typeface="ＭＳ Ｐゴシック"/>
          </a:endParaRPr>
        </a:p>
      </xdr:txBody>
    </xdr:sp>
    <xdr:clientData/>
  </xdr:oneCellAnchor>
  <xdr:twoCellAnchor>
    <xdr:from>
      <xdr:col>5</xdr:col>
      <xdr:colOff>307975</xdr:colOff>
      <xdr:row>69</xdr:row>
      <xdr:rowOff>97391</xdr:rowOff>
    </xdr:from>
    <xdr:to>
      <xdr:col>5</xdr:col>
      <xdr:colOff>409575</xdr:colOff>
      <xdr:row>70</xdr:row>
      <xdr:rowOff>27541</xdr:rowOff>
    </xdr:to>
    <xdr:sp macro="" textlink="">
      <xdr:nvSpPr>
        <xdr:cNvPr id="197" name="円/楕円 196">
          <a:extLst>
            <a:ext uri="{FF2B5EF4-FFF2-40B4-BE49-F238E27FC236}">
              <a16:creationId xmlns="" xmlns:a16="http://schemas.microsoft.com/office/drawing/2014/main" id="{00000000-0008-0000-0600-0000C5000000}"/>
            </a:ext>
          </a:extLst>
        </xdr:cNvPr>
        <xdr:cNvSpPr/>
      </xdr:nvSpPr>
      <xdr:spPr>
        <a:xfrm>
          <a:off x="3746500" y="119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68</xdr:row>
      <xdr:rowOff>44068</xdr:rowOff>
    </xdr:from>
    <xdr:ext cx="534377"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30111" y="117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10,198</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66856</xdr:rowOff>
    </xdr:from>
    <xdr:to>
      <xdr:col>4</xdr:col>
      <xdr:colOff>206375</xdr:colOff>
      <xdr:row>70</xdr:row>
      <xdr:rowOff>168456</xdr:rowOff>
    </xdr:to>
    <xdr:sp macro="" textlink="">
      <xdr:nvSpPr>
        <xdr:cNvPr id="199" name="円/楕円 198">
          <a:extLst>
            <a:ext uri="{FF2B5EF4-FFF2-40B4-BE49-F238E27FC236}">
              <a16:creationId xmlns="" xmlns:a16="http://schemas.microsoft.com/office/drawing/2014/main" id="{00000000-0008-0000-0600-0000C7000000}"/>
            </a:ext>
          </a:extLst>
        </xdr:cNvPr>
        <xdr:cNvSpPr/>
      </xdr:nvSpPr>
      <xdr:spPr>
        <a:xfrm>
          <a:off x="2857500" y="120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69</xdr:row>
      <xdr:rowOff>13533</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73427" y="1184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9706</xdr:rowOff>
    </xdr:from>
    <xdr:to>
      <xdr:col>3</xdr:col>
      <xdr:colOff>3175</xdr:colOff>
      <xdr:row>70</xdr:row>
      <xdr:rowOff>111306</xdr:rowOff>
    </xdr:to>
    <xdr:sp macro="" textlink="">
      <xdr:nvSpPr>
        <xdr:cNvPr id="201" name="円/楕円 200">
          <a:extLst>
            <a:ext uri="{FF2B5EF4-FFF2-40B4-BE49-F238E27FC236}">
              <a16:creationId xmlns="" xmlns:a16="http://schemas.microsoft.com/office/drawing/2014/main" id="{00000000-0008-0000-0600-0000C9000000}"/>
            </a:ext>
          </a:extLst>
        </xdr:cNvPr>
        <xdr:cNvSpPr/>
      </xdr:nvSpPr>
      <xdr:spPr>
        <a:xfrm>
          <a:off x="1968500" y="120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68</xdr:row>
      <xdr:rowOff>127833</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84427" y="1178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9,685</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3501</xdr:rowOff>
    </xdr:from>
    <xdr:to>
      <xdr:col>1</xdr:col>
      <xdr:colOff>485775</xdr:colOff>
      <xdr:row>70</xdr:row>
      <xdr:rowOff>105101</xdr:rowOff>
    </xdr:to>
    <xdr:sp macro="" textlink="">
      <xdr:nvSpPr>
        <xdr:cNvPr id="203" name="円/楕円 202">
          <a:extLst>
            <a:ext uri="{FF2B5EF4-FFF2-40B4-BE49-F238E27FC236}">
              <a16:creationId xmlns="" xmlns:a16="http://schemas.microsoft.com/office/drawing/2014/main" id="{00000000-0008-0000-0600-0000CB000000}"/>
            </a:ext>
          </a:extLst>
        </xdr:cNvPr>
        <xdr:cNvSpPr/>
      </xdr:nvSpPr>
      <xdr:spPr>
        <a:xfrm>
          <a:off x="1079500" y="120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68</xdr:row>
      <xdr:rowOff>121628</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7" y="1178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66796</xdr:rowOff>
    </xdr:from>
    <xdr:to>
      <xdr:col>6</xdr:col>
      <xdr:colOff>511175</xdr:colOff>
      <xdr:row>92</xdr:row>
      <xdr:rowOff>17799</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3797300" y="15668746"/>
          <a:ext cx="838200" cy="1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a:extLst>
            <a:ext uri="{FF2B5EF4-FFF2-40B4-BE49-F238E27FC236}">
              <a16:creationId xmlns="" xmlns:a16="http://schemas.microsoft.com/office/drawing/2014/main" id="{00000000-0008-0000-0600-0000EC000000}"/>
            </a:ext>
          </a:extLst>
        </xdr:cNvPr>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17799</xdr:rowOff>
    </xdr:from>
    <xdr:to>
      <xdr:col>5</xdr:col>
      <xdr:colOff>358775</xdr:colOff>
      <xdr:row>92</xdr:row>
      <xdr:rowOff>149416</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5791199"/>
          <a:ext cx="889000" cy="13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a:extLst>
            <a:ext uri="{FF2B5EF4-FFF2-40B4-BE49-F238E27FC236}">
              <a16:creationId xmlns="" xmlns:a16="http://schemas.microsoft.com/office/drawing/2014/main" id="{00000000-0008-0000-0600-0000EE000000}"/>
            </a:ext>
          </a:extLst>
        </xdr:cNvPr>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150804</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2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149416</xdr:rowOff>
    </xdr:from>
    <xdr:to>
      <xdr:col>4</xdr:col>
      <xdr:colOff>155575</xdr:colOff>
      <xdr:row>92</xdr:row>
      <xdr:rowOff>170123</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5922816"/>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96054</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3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170123</xdr:rowOff>
    </xdr:from>
    <xdr:to>
      <xdr:col>2</xdr:col>
      <xdr:colOff>638175</xdr:colOff>
      <xdr:row>93</xdr:row>
      <xdr:rowOff>52603</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5943523"/>
          <a:ext cx="889000" cy="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a:extLst>
            <a:ext uri="{FF2B5EF4-FFF2-40B4-BE49-F238E27FC236}">
              <a16:creationId xmlns="" xmlns:a16="http://schemas.microsoft.com/office/drawing/2014/main" id="{00000000-0008-0000-0600-0000F4000000}"/>
            </a:ext>
          </a:extLst>
        </xdr:cNvPr>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124477</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4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a:extLst>
            <a:ext uri="{FF2B5EF4-FFF2-40B4-BE49-F238E27FC236}">
              <a16:creationId xmlns="" xmlns:a16="http://schemas.microsoft.com/office/drawing/2014/main" id="{00000000-0008-0000-0600-0000F6000000}"/>
            </a:ext>
          </a:extLst>
        </xdr:cNvPr>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111656</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3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15996</xdr:rowOff>
    </xdr:from>
    <xdr:to>
      <xdr:col>6</xdr:col>
      <xdr:colOff>561975</xdr:colOff>
      <xdr:row>91</xdr:row>
      <xdr:rowOff>117596</xdr:rowOff>
    </xdr:to>
    <xdr:sp macro="" textlink="">
      <xdr:nvSpPr>
        <xdr:cNvPr id="253" name="円/楕円 252">
          <a:extLst>
            <a:ext uri="{FF2B5EF4-FFF2-40B4-BE49-F238E27FC236}">
              <a16:creationId xmlns="" xmlns:a16="http://schemas.microsoft.com/office/drawing/2014/main" id="{00000000-0008-0000-0600-0000FD000000}"/>
            </a:ext>
          </a:extLst>
        </xdr:cNvPr>
        <xdr:cNvSpPr/>
      </xdr:nvSpPr>
      <xdr:spPr>
        <a:xfrm>
          <a:off x="4584700" y="1561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38873</xdr:rowOff>
    </xdr:from>
    <xdr:ext cx="599010"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54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110,827</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138449</xdr:rowOff>
    </xdr:from>
    <xdr:to>
      <xdr:col>5</xdr:col>
      <xdr:colOff>409575</xdr:colOff>
      <xdr:row>92</xdr:row>
      <xdr:rowOff>68599</xdr:rowOff>
    </xdr:to>
    <xdr:sp macro="" textlink="">
      <xdr:nvSpPr>
        <xdr:cNvPr id="255" name="円/楕円 254">
          <a:extLst>
            <a:ext uri="{FF2B5EF4-FFF2-40B4-BE49-F238E27FC236}">
              <a16:creationId xmlns="" xmlns:a16="http://schemas.microsoft.com/office/drawing/2014/main" id="{00000000-0008-0000-0600-0000FF000000}"/>
            </a:ext>
          </a:extLst>
        </xdr:cNvPr>
        <xdr:cNvSpPr/>
      </xdr:nvSpPr>
      <xdr:spPr>
        <a:xfrm>
          <a:off x="3746500" y="157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85126</xdr:rowOff>
    </xdr:from>
    <xdr:ext cx="59901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497794" y="1551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104,399</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98616</xdr:rowOff>
    </xdr:from>
    <xdr:to>
      <xdr:col>4</xdr:col>
      <xdr:colOff>206375</xdr:colOff>
      <xdr:row>93</xdr:row>
      <xdr:rowOff>28766</xdr:rowOff>
    </xdr:to>
    <xdr:sp macro="" textlink="">
      <xdr:nvSpPr>
        <xdr:cNvPr id="257" name="円/楕円 256">
          <a:extLst>
            <a:ext uri="{FF2B5EF4-FFF2-40B4-BE49-F238E27FC236}">
              <a16:creationId xmlns="" xmlns:a16="http://schemas.microsoft.com/office/drawing/2014/main" id="{00000000-0008-0000-0600-000001010000}"/>
            </a:ext>
          </a:extLst>
        </xdr:cNvPr>
        <xdr:cNvSpPr/>
      </xdr:nvSpPr>
      <xdr:spPr>
        <a:xfrm>
          <a:off x="2857500" y="158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45293</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56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97,490</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119323</xdr:rowOff>
    </xdr:from>
    <xdr:to>
      <xdr:col>3</xdr:col>
      <xdr:colOff>3175</xdr:colOff>
      <xdr:row>93</xdr:row>
      <xdr:rowOff>49473</xdr:rowOff>
    </xdr:to>
    <xdr:sp macro="" textlink="">
      <xdr:nvSpPr>
        <xdr:cNvPr id="259" name="円/楕円 258">
          <a:extLst>
            <a:ext uri="{FF2B5EF4-FFF2-40B4-BE49-F238E27FC236}">
              <a16:creationId xmlns="" xmlns:a16="http://schemas.microsoft.com/office/drawing/2014/main" id="{00000000-0008-0000-0600-000003010000}"/>
            </a:ext>
          </a:extLst>
        </xdr:cNvPr>
        <xdr:cNvSpPr/>
      </xdr:nvSpPr>
      <xdr:spPr>
        <a:xfrm>
          <a:off x="1968500" y="158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66000</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566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96,403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1803</xdr:rowOff>
    </xdr:from>
    <xdr:to>
      <xdr:col>1</xdr:col>
      <xdr:colOff>485775</xdr:colOff>
      <xdr:row>93</xdr:row>
      <xdr:rowOff>103403</xdr:rowOff>
    </xdr:to>
    <xdr:sp macro="" textlink="">
      <xdr:nvSpPr>
        <xdr:cNvPr id="261" name="円/楕円 260">
          <a:extLst>
            <a:ext uri="{FF2B5EF4-FFF2-40B4-BE49-F238E27FC236}">
              <a16:creationId xmlns="" xmlns:a16="http://schemas.microsoft.com/office/drawing/2014/main" id="{00000000-0008-0000-0600-000005010000}"/>
            </a:ext>
          </a:extLst>
        </xdr:cNvPr>
        <xdr:cNvSpPr/>
      </xdr:nvSpPr>
      <xdr:spPr>
        <a:xfrm>
          <a:off x="1079500" y="159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119930</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57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34442</xdr:rowOff>
    </xdr:from>
    <xdr:to>
      <xdr:col>15</xdr:col>
      <xdr:colOff>180975</xdr:colOff>
      <xdr:row>37</xdr:row>
      <xdr:rowOff>50927</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9639300" y="6378092"/>
          <a:ext cx="838200" cy="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a:extLst>
            <a:ext uri="{FF2B5EF4-FFF2-40B4-BE49-F238E27FC236}">
              <a16:creationId xmlns="" xmlns:a16="http://schemas.microsoft.com/office/drawing/2014/main" id="{00000000-0008-0000-0600-000025010000}"/>
            </a:ext>
          </a:extLst>
        </xdr:cNvPr>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50927</xdr:rowOff>
    </xdr:from>
    <xdr:to>
      <xdr:col>14</xdr:col>
      <xdr:colOff>28575</xdr:colOff>
      <xdr:row>37</xdr:row>
      <xdr:rowOff>79362</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8750300" y="6394577"/>
          <a:ext cx="889000" cy="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a:extLst>
            <a:ext uri="{FF2B5EF4-FFF2-40B4-BE49-F238E27FC236}">
              <a16:creationId xmlns="" xmlns:a16="http://schemas.microsoft.com/office/drawing/2014/main" id="{00000000-0008-0000-0600-000027010000}"/>
            </a:ext>
          </a:extLst>
        </xdr:cNvPr>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79362</xdr:rowOff>
    </xdr:from>
    <xdr:to>
      <xdr:col>12</xdr:col>
      <xdr:colOff>511175</xdr:colOff>
      <xdr:row>37</xdr:row>
      <xdr:rowOff>91961</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7861300" y="6423012"/>
          <a:ext cx="8890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a:extLst>
            <a:ext uri="{FF2B5EF4-FFF2-40B4-BE49-F238E27FC236}">
              <a16:creationId xmlns="" xmlns:a16="http://schemas.microsoft.com/office/drawing/2014/main" id="{00000000-0008-0000-0600-00002A010000}"/>
            </a:ext>
          </a:extLst>
        </xdr:cNvPr>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66853</xdr:rowOff>
    </xdr:from>
    <xdr:to>
      <xdr:col>11</xdr:col>
      <xdr:colOff>307975</xdr:colOff>
      <xdr:row>37</xdr:row>
      <xdr:rowOff>91961</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6972300" y="6410503"/>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a:extLst>
            <a:ext uri="{FF2B5EF4-FFF2-40B4-BE49-F238E27FC236}">
              <a16:creationId xmlns="" xmlns:a16="http://schemas.microsoft.com/office/drawing/2014/main" id="{00000000-0008-0000-0600-00002D010000}"/>
            </a:ext>
          </a:extLst>
        </xdr:cNvPr>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a:extLst>
            <a:ext uri="{FF2B5EF4-FFF2-40B4-BE49-F238E27FC236}">
              <a16:creationId xmlns="" xmlns:a16="http://schemas.microsoft.com/office/drawing/2014/main" id="{00000000-0008-0000-0600-00002F010000}"/>
            </a:ext>
          </a:extLst>
        </xdr:cNvPr>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155092</xdr:rowOff>
    </xdr:from>
    <xdr:to>
      <xdr:col>15</xdr:col>
      <xdr:colOff>231775</xdr:colOff>
      <xdr:row>37</xdr:row>
      <xdr:rowOff>85242</xdr:rowOff>
    </xdr:to>
    <xdr:sp macro="" textlink="">
      <xdr:nvSpPr>
        <xdr:cNvPr id="310" name="円/楕円 309">
          <a:extLst>
            <a:ext uri="{FF2B5EF4-FFF2-40B4-BE49-F238E27FC236}">
              <a16:creationId xmlns="" xmlns:a16="http://schemas.microsoft.com/office/drawing/2014/main" id="{00000000-0008-0000-0600-000036010000}"/>
            </a:ext>
          </a:extLst>
        </xdr:cNvPr>
        <xdr:cNvSpPr/>
      </xdr:nvSpPr>
      <xdr:spPr>
        <a:xfrm>
          <a:off x="10426700" y="63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133519</xdr:rowOff>
    </xdr:from>
    <xdr:ext cx="534377"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63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27,788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127</xdr:rowOff>
    </xdr:from>
    <xdr:to>
      <xdr:col>14</xdr:col>
      <xdr:colOff>79375</xdr:colOff>
      <xdr:row>37</xdr:row>
      <xdr:rowOff>101727</xdr:rowOff>
    </xdr:to>
    <xdr:sp macro="" textlink="">
      <xdr:nvSpPr>
        <xdr:cNvPr id="312" name="円/楕円 311">
          <a:extLst>
            <a:ext uri="{FF2B5EF4-FFF2-40B4-BE49-F238E27FC236}">
              <a16:creationId xmlns="" xmlns:a16="http://schemas.microsoft.com/office/drawing/2014/main" id="{00000000-0008-0000-0600-000038010000}"/>
            </a:ext>
          </a:extLst>
        </xdr:cNvPr>
        <xdr:cNvSpPr/>
      </xdr:nvSpPr>
      <xdr:spPr>
        <a:xfrm>
          <a:off x="9588500" y="63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92854</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72111" y="643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28562</xdr:rowOff>
    </xdr:from>
    <xdr:to>
      <xdr:col>12</xdr:col>
      <xdr:colOff>561975</xdr:colOff>
      <xdr:row>37</xdr:row>
      <xdr:rowOff>130162</xdr:rowOff>
    </xdr:to>
    <xdr:sp macro="" textlink="">
      <xdr:nvSpPr>
        <xdr:cNvPr id="314" name="円/楕円 313">
          <a:extLst>
            <a:ext uri="{FF2B5EF4-FFF2-40B4-BE49-F238E27FC236}">
              <a16:creationId xmlns="" xmlns:a16="http://schemas.microsoft.com/office/drawing/2014/main" id="{00000000-0008-0000-0600-00003A010000}"/>
            </a:ext>
          </a:extLst>
        </xdr:cNvPr>
        <xdr:cNvSpPr/>
      </xdr:nvSpPr>
      <xdr:spPr>
        <a:xfrm>
          <a:off x="8699500" y="63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121289</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83111" y="64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41161</xdr:rowOff>
    </xdr:from>
    <xdr:to>
      <xdr:col>11</xdr:col>
      <xdr:colOff>358775</xdr:colOff>
      <xdr:row>37</xdr:row>
      <xdr:rowOff>142761</xdr:rowOff>
    </xdr:to>
    <xdr:sp macro="" textlink="">
      <xdr:nvSpPr>
        <xdr:cNvPr id="316" name="円/楕円 315">
          <a:extLst>
            <a:ext uri="{FF2B5EF4-FFF2-40B4-BE49-F238E27FC236}">
              <a16:creationId xmlns="" xmlns:a16="http://schemas.microsoft.com/office/drawing/2014/main" id="{00000000-0008-0000-0600-00003C010000}"/>
            </a:ext>
          </a:extLst>
        </xdr:cNvPr>
        <xdr:cNvSpPr/>
      </xdr:nvSpPr>
      <xdr:spPr>
        <a:xfrm>
          <a:off x="7810500" y="63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133888</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94111" y="64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16053</xdr:rowOff>
    </xdr:from>
    <xdr:to>
      <xdr:col>10</xdr:col>
      <xdr:colOff>155575</xdr:colOff>
      <xdr:row>37</xdr:row>
      <xdr:rowOff>117653</xdr:rowOff>
    </xdr:to>
    <xdr:sp macro="" textlink="">
      <xdr:nvSpPr>
        <xdr:cNvPr id="318" name="円/楕円 317">
          <a:extLst>
            <a:ext uri="{FF2B5EF4-FFF2-40B4-BE49-F238E27FC236}">
              <a16:creationId xmlns="" xmlns:a16="http://schemas.microsoft.com/office/drawing/2014/main" id="{00000000-0008-0000-0600-00003E010000}"/>
            </a:ext>
          </a:extLst>
        </xdr:cNvPr>
        <xdr:cNvSpPr/>
      </xdr:nvSpPr>
      <xdr:spPr>
        <a:xfrm>
          <a:off x="6921500" y="635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108780</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705111" y="645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a:extLst>
            <a:ext uri="{FF2B5EF4-FFF2-40B4-BE49-F238E27FC236}">
              <a16:creationId xmlns="" xmlns:a16="http://schemas.microsoft.com/office/drawing/2014/main" id="{00000000-0008-0000-0600-00005A010000}"/>
            </a:ext>
          </a:extLst>
        </xdr:cNvPr>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a:extLst>
            <a:ext uri="{FF2B5EF4-FFF2-40B4-BE49-F238E27FC236}">
              <a16:creationId xmlns="" xmlns:a16="http://schemas.microsoft.com/office/drawing/2014/main" id="{00000000-0008-0000-0600-00005C010000}"/>
            </a:ext>
          </a:extLst>
        </xdr:cNvPr>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67277</xdr:rowOff>
    </xdr:from>
    <xdr:to>
      <xdr:col>15</xdr:col>
      <xdr:colOff>180975</xdr:colOff>
      <xdr:row>54</xdr:row>
      <xdr:rowOff>144228</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9639300" y="9325577"/>
          <a:ext cx="838200" cy="7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a:extLst>
            <a:ext uri="{FF2B5EF4-FFF2-40B4-BE49-F238E27FC236}">
              <a16:creationId xmlns="" xmlns:a16="http://schemas.microsoft.com/office/drawing/2014/main" id="{00000000-0008-0000-0600-00005F010000}"/>
            </a:ext>
          </a:extLst>
        </xdr:cNvPr>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a:extLst>
            <a:ext uri="{FF2B5EF4-FFF2-40B4-BE49-F238E27FC236}">
              <a16:creationId xmlns="" xmlns:a16="http://schemas.microsoft.com/office/drawing/2014/main" id="{00000000-0008-0000-0600-000060010000}"/>
            </a:ext>
          </a:extLst>
        </xdr:cNvPr>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63653</xdr:rowOff>
    </xdr:from>
    <xdr:to>
      <xdr:col>14</xdr:col>
      <xdr:colOff>28575</xdr:colOff>
      <xdr:row>54</xdr:row>
      <xdr:rowOff>67277</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8750300" y="9321953"/>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a:extLst>
            <a:ext uri="{FF2B5EF4-FFF2-40B4-BE49-F238E27FC236}">
              <a16:creationId xmlns="" xmlns:a16="http://schemas.microsoft.com/office/drawing/2014/main" id="{00000000-0008-0000-0600-000062010000}"/>
            </a:ext>
          </a:extLst>
        </xdr:cNvPr>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105373</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9372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45680</xdr:rowOff>
    </xdr:from>
    <xdr:to>
      <xdr:col>12</xdr:col>
      <xdr:colOff>511175</xdr:colOff>
      <xdr:row>54</xdr:row>
      <xdr:rowOff>63653</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7861300" y="9303980"/>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a:extLst>
            <a:ext uri="{FF2B5EF4-FFF2-40B4-BE49-F238E27FC236}">
              <a16:creationId xmlns="" xmlns:a16="http://schemas.microsoft.com/office/drawing/2014/main" id="{00000000-0008-0000-0600-000065010000}"/>
            </a:ext>
          </a:extLst>
        </xdr:cNvPr>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78620</xdr:rowOff>
    </xdr:from>
    <xdr:to>
      <xdr:col>11</xdr:col>
      <xdr:colOff>307975</xdr:colOff>
      <xdr:row>54</xdr:row>
      <xdr:rowOff>45680</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a:off x="6972300" y="9165470"/>
          <a:ext cx="889000" cy="13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a:extLst>
            <a:ext uri="{FF2B5EF4-FFF2-40B4-BE49-F238E27FC236}">
              <a16:creationId xmlns="" xmlns:a16="http://schemas.microsoft.com/office/drawing/2014/main" id="{00000000-0008-0000-0600-000068010000}"/>
            </a:ext>
          </a:extLst>
        </xdr:cNvPr>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a:extLst>
            <a:ext uri="{FF2B5EF4-FFF2-40B4-BE49-F238E27FC236}">
              <a16:creationId xmlns="" xmlns:a16="http://schemas.microsoft.com/office/drawing/2014/main" id="{00000000-0008-0000-0600-00006A010000}"/>
            </a:ext>
          </a:extLst>
        </xdr:cNvPr>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137333</xdr:rowOff>
    </xdr:from>
    <xdr:ext cx="534377"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05111" y="97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93428</xdr:rowOff>
    </xdr:from>
    <xdr:to>
      <xdr:col>15</xdr:col>
      <xdr:colOff>231775</xdr:colOff>
      <xdr:row>55</xdr:row>
      <xdr:rowOff>23578</xdr:rowOff>
    </xdr:to>
    <xdr:sp macro="" textlink="">
      <xdr:nvSpPr>
        <xdr:cNvPr id="369" name="円/楕円 368">
          <a:extLst>
            <a:ext uri="{FF2B5EF4-FFF2-40B4-BE49-F238E27FC236}">
              <a16:creationId xmlns="" xmlns:a16="http://schemas.microsoft.com/office/drawing/2014/main" id="{00000000-0008-0000-0600-000071010000}"/>
            </a:ext>
          </a:extLst>
        </xdr:cNvPr>
        <xdr:cNvSpPr/>
      </xdr:nvSpPr>
      <xdr:spPr>
        <a:xfrm>
          <a:off x="10426700" y="93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116305</xdr:rowOff>
    </xdr:from>
    <xdr:ext cx="534377" cy="259045"/>
    <xdr:sp macro="" textlink="">
      <xdr:nvSpPr>
        <xdr:cNvPr id="370" name="普通建設事業費該当値テキスト">
          <a:extLst>
            <a:ext uri="{FF2B5EF4-FFF2-40B4-BE49-F238E27FC236}">
              <a16:creationId xmlns="" xmlns:a16="http://schemas.microsoft.com/office/drawing/2014/main" id="{00000000-0008-0000-0600-000072010000}"/>
            </a:ext>
          </a:extLst>
        </xdr:cNvPr>
        <xdr:cNvSpPr txBox="1"/>
      </xdr:nvSpPr>
      <xdr:spPr>
        <a:xfrm>
          <a:off x="10528300" y="92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74,584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16477</xdr:rowOff>
    </xdr:from>
    <xdr:to>
      <xdr:col>14</xdr:col>
      <xdr:colOff>79375</xdr:colOff>
      <xdr:row>54</xdr:row>
      <xdr:rowOff>118077</xdr:rowOff>
    </xdr:to>
    <xdr:sp macro="" textlink="">
      <xdr:nvSpPr>
        <xdr:cNvPr id="371" name="円/楕円 370">
          <a:extLst>
            <a:ext uri="{FF2B5EF4-FFF2-40B4-BE49-F238E27FC236}">
              <a16:creationId xmlns="" xmlns:a16="http://schemas.microsoft.com/office/drawing/2014/main" id="{00000000-0008-0000-0600-000073010000}"/>
            </a:ext>
          </a:extLst>
        </xdr:cNvPr>
        <xdr:cNvSpPr/>
      </xdr:nvSpPr>
      <xdr:spPr>
        <a:xfrm>
          <a:off x="9588500" y="92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134604</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9372111" y="90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12853</xdr:rowOff>
    </xdr:from>
    <xdr:to>
      <xdr:col>12</xdr:col>
      <xdr:colOff>561975</xdr:colOff>
      <xdr:row>54</xdr:row>
      <xdr:rowOff>114453</xdr:rowOff>
    </xdr:to>
    <xdr:sp macro="" textlink="">
      <xdr:nvSpPr>
        <xdr:cNvPr id="373" name="円/楕円 372">
          <a:extLst>
            <a:ext uri="{FF2B5EF4-FFF2-40B4-BE49-F238E27FC236}">
              <a16:creationId xmlns="" xmlns:a16="http://schemas.microsoft.com/office/drawing/2014/main" id="{00000000-0008-0000-0600-000075010000}"/>
            </a:ext>
          </a:extLst>
        </xdr:cNvPr>
        <xdr:cNvSpPr/>
      </xdr:nvSpPr>
      <xdr:spPr>
        <a:xfrm>
          <a:off x="8699500" y="92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130980</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8483111" y="904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81,986</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166330</xdr:rowOff>
    </xdr:from>
    <xdr:to>
      <xdr:col>11</xdr:col>
      <xdr:colOff>358775</xdr:colOff>
      <xdr:row>54</xdr:row>
      <xdr:rowOff>96480</xdr:rowOff>
    </xdr:to>
    <xdr:sp macro="" textlink="">
      <xdr:nvSpPr>
        <xdr:cNvPr id="375" name="円/楕円 374">
          <a:extLst>
            <a:ext uri="{FF2B5EF4-FFF2-40B4-BE49-F238E27FC236}">
              <a16:creationId xmlns="" xmlns:a16="http://schemas.microsoft.com/office/drawing/2014/main" id="{00000000-0008-0000-0600-000077010000}"/>
            </a:ext>
          </a:extLst>
        </xdr:cNvPr>
        <xdr:cNvSpPr/>
      </xdr:nvSpPr>
      <xdr:spPr>
        <a:xfrm>
          <a:off x="7810500" y="92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113007</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7594111" y="902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83,637</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27820</xdr:rowOff>
    </xdr:from>
    <xdr:to>
      <xdr:col>10</xdr:col>
      <xdr:colOff>155575</xdr:colOff>
      <xdr:row>53</xdr:row>
      <xdr:rowOff>129420</xdr:rowOff>
    </xdr:to>
    <xdr:sp macro="" textlink="">
      <xdr:nvSpPr>
        <xdr:cNvPr id="377" name="円/楕円 376">
          <a:extLst>
            <a:ext uri="{FF2B5EF4-FFF2-40B4-BE49-F238E27FC236}">
              <a16:creationId xmlns="" xmlns:a16="http://schemas.microsoft.com/office/drawing/2014/main" id="{00000000-0008-0000-0600-000079010000}"/>
            </a:ext>
          </a:extLst>
        </xdr:cNvPr>
        <xdr:cNvSpPr/>
      </xdr:nvSpPr>
      <xdr:spPr>
        <a:xfrm>
          <a:off x="6921500" y="91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145947</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6705111" y="88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a:extLst>
            <a:ext uri="{FF2B5EF4-FFF2-40B4-BE49-F238E27FC236}">
              <a16:creationId xmlns=""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a:extLst>
            <a:ext uri="{FF2B5EF4-FFF2-40B4-BE49-F238E27FC236}">
              <a16:creationId xmlns="" xmlns:a16="http://schemas.microsoft.com/office/drawing/2014/main" id="{00000000-0008-0000-0600-000097010000}"/>
            </a:ext>
          </a:extLst>
        </xdr:cNvPr>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15325</xdr:rowOff>
    </xdr:from>
    <xdr:to>
      <xdr:col>15</xdr:col>
      <xdr:colOff>180975</xdr:colOff>
      <xdr:row>76</xdr:row>
      <xdr:rowOff>30527</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9639300" y="13045525"/>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a:extLst>
            <a:ext uri="{FF2B5EF4-FFF2-40B4-BE49-F238E27FC236}">
              <a16:creationId xmlns="" xmlns:a16="http://schemas.microsoft.com/office/drawing/2014/main" id="{00000000-0008-0000-0600-00009A010000}"/>
            </a:ext>
          </a:extLst>
        </xdr:cNvPr>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a:extLst>
            <a:ext uri="{FF2B5EF4-FFF2-40B4-BE49-F238E27FC236}">
              <a16:creationId xmlns="" xmlns:a16="http://schemas.microsoft.com/office/drawing/2014/main" id="{00000000-0008-0000-0600-00009B010000}"/>
            </a:ext>
          </a:extLst>
        </xdr:cNvPr>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a:extLst>
            <a:ext uri="{FF2B5EF4-FFF2-40B4-BE49-F238E27FC236}">
              <a16:creationId xmlns="" xmlns:a16="http://schemas.microsoft.com/office/drawing/2014/main" id="{00000000-0008-0000-0600-00009C010000}"/>
            </a:ext>
          </a:extLst>
        </xdr:cNvPr>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151177</xdr:rowOff>
    </xdr:from>
    <xdr:to>
      <xdr:col>15</xdr:col>
      <xdr:colOff>231775</xdr:colOff>
      <xdr:row>76</xdr:row>
      <xdr:rowOff>81327</xdr:rowOff>
    </xdr:to>
    <xdr:sp macro="" textlink="">
      <xdr:nvSpPr>
        <xdr:cNvPr id="419" name="円/楕円 418">
          <a:extLst>
            <a:ext uri="{FF2B5EF4-FFF2-40B4-BE49-F238E27FC236}">
              <a16:creationId xmlns="" xmlns:a16="http://schemas.microsoft.com/office/drawing/2014/main" id="{00000000-0008-0000-0600-0000A3010000}"/>
            </a:ext>
          </a:extLst>
        </xdr:cNvPr>
        <xdr:cNvSpPr/>
      </xdr:nvSpPr>
      <xdr:spPr>
        <a:xfrm>
          <a:off x="10426700" y="130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2604</xdr:rowOff>
    </xdr:from>
    <xdr:ext cx="534377" cy="259045"/>
    <xdr:sp macro="" textlink="">
      <xdr:nvSpPr>
        <xdr:cNvPr id="420" name="普通建設事業費 （ うち新規整備　）該当値テキスト">
          <a:extLst>
            <a:ext uri="{FF2B5EF4-FFF2-40B4-BE49-F238E27FC236}">
              <a16:creationId xmlns="" xmlns:a16="http://schemas.microsoft.com/office/drawing/2014/main" id="{00000000-0008-0000-0600-0000A4010000}"/>
            </a:ext>
          </a:extLst>
        </xdr:cNvPr>
        <xdr:cNvSpPr txBox="1"/>
      </xdr:nvSpPr>
      <xdr:spPr>
        <a:xfrm>
          <a:off x="10528300" y="1286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35,686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135975</xdr:rowOff>
    </xdr:from>
    <xdr:to>
      <xdr:col>14</xdr:col>
      <xdr:colOff>79375</xdr:colOff>
      <xdr:row>76</xdr:row>
      <xdr:rowOff>66126</xdr:rowOff>
    </xdr:to>
    <xdr:sp macro="" textlink="">
      <xdr:nvSpPr>
        <xdr:cNvPr id="421" name="円/楕円 420">
          <a:extLst>
            <a:ext uri="{FF2B5EF4-FFF2-40B4-BE49-F238E27FC236}">
              <a16:creationId xmlns="" xmlns:a16="http://schemas.microsoft.com/office/drawing/2014/main" id="{00000000-0008-0000-0600-0000A5010000}"/>
            </a:ext>
          </a:extLst>
        </xdr:cNvPr>
        <xdr:cNvSpPr/>
      </xdr:nvSpPr>
      <xdr:spPr>
        <a:xfrm>
          <a:off x="9588500" y="129947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82652</xdr:rowOff>
    </xdr:from>
    <xdr:ext cx="534377"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372111" y="1276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a:extLst>
            <a:ext uri="{FF2B5EF4-FFF2-40B4-BE49-F238E27FC236}">
              <a16:creationId xmlns=""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a:extLst>
            <a:ext uri="{FF2B5EF4-FFF2-40B4-BE49-F238E27FC236}">
              <a16:creationId xmlns=""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a:extLst>
            <a:ext uri="{FF2B5EF4-FFF2-40B4-BE49-F238E27FC236}">
              <a16:creationId xmlns="" xmlns:a16="http://schemas.microsoft.com/office/drawing/2014/main" id="{00000000-0008-0000-06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a:extLst>
            <a:ext uri="{FF2B5EF4-FFF2-40B4-BE49-F238E27FC236}">
              <a16:creationId xmlns="" xmlns:a16="http://schemas.microsoft.com/office/drawing/2014/main" id="{00000000-0008-0000-0600-0000C1010000}"/>
            </a:ext>
          </a:extLst>
        </xdr:cNvPr>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a:extLst>
            <a:ext uri="{FF2B5EF4-FFF2-40B4-BE49-F238E27FC236}">
              <a16:creationId xmlns="" xmlns:a16="http://schemas.microsoft.com/office/drawing/2014/main" id="{00000000-0008-0000-0600-0000C3010000}"/>
            </a:ext>
          </a:extLst>
        </xdr:cNvPr>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47541</xdr:rowOff>
    </xdr:from>
    <xdr:to>
      <xdr:col>15</xdr:col>
      <xdr:colOff>180975</xdr:colOff>
      <xdr:row>97</xdr:row>
      <xdr:rowOff>104871</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flipV="1">
          <a:off x="9639300" y="16678191"/>
          <a:ext cx="838200" cy="5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a:extLst>
            <a:ext uri="{FF2B5EF4-FFF2-40B4-BE49-F238E27FC236}">
              <a16:creationId xmlns="" xmlns:a16="http://schemas.microsoft.com/office/drawing/2014/main" id="{00000000-0008-0000-0600-0000C6010000}"/>
            </a:ext>
          </a:extLst>
        </xdr:cNvPr>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a:extLst>
            <a:ext uri="{FF2B5EF4-FFF2-40B4-BE49-F238E27FC236}">
              <a16:creationId xmlns="" xmlns:a16="http://schemas.microsoft.com/office/drawing/2014/main" id="{00000000-0008-0000-0600-0000C7010000}"/>
            </a:ext>
          </a:extLst>
        </xdr:cNvPr>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a:extLst>
            <a:ext uri="{FF2B5EF4-FFF2-40B4-BE49-F238E27FC236}">
              <a16:creationId xmlns="" xmlns:a16="http://schemas.microsoft.com/office/drawing/2014/main" id="{00000000-0008-0000-0600-0000C8010000}"/>
            </a:ext>
          </a:extLst>
        </xdr:cNvPr>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168191</xdr:rowOff>
    </xdr:from>
    <xdr:to>
      <xdr:col>15</xdr:col>
      <xdr:colOff>231775</xdr:colOff>
      <xdr:row>97</xdr:row>
      <xdr:rowOff>98341</xdr:rowOff>
    </xdr:to>
    <xdr:sp macro="" textlink="">
      <xdr:nvSpPr>
        <xdr:cNvPr id="463" name="円/楕円 462">
          <a:extLst>
            <a:ext uri="{FF2B5EF4-FFF2-40B4-BE49-F238E27FC236}">
              <a16:creationId xmlns="" xmlns:a16="http://schemas.microsoft.com/office/drawing/2014/main" id="{00000000-0008-0000-0600-0000CF010000}"/>
            </a:ext>
          </a:extLst>
        </xdr:cNvPr>
        <xdr:cNvSpPr/>
      </xdr:nvSpPr>
      <xdr:spPr>
        <a:xfrm>
          <a:off x="10426700" y="166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19618</xdr:rowOff>
    </xdr:from>
    <xdr:ext cx="534377" cy="259045"/>
    <xdr:sp macro="" textlink="">
      <xdr:nvSpPr>
        <xdr:cNvPr id="464" name="普通建設事業費 （ うち更新整備　）該当値テキスト">
          <a:extLst>
            <a:ext uri="{FF2B5EF4-FFF2-40B4-BE49-F238E27FC236}">
              <a16:creationId xmlns="" xmlns:a16="http://schemas.microsoft.com/office/drawing/2014/main" id="{00000000-0008-0000-0600-0000D0010000}"/>
            </a:ext>
          </a:extLst>
        </xdr:cNvPr>
        <xdr:cNvSpPr txBox="1"/>
      </xdr:nvSpPr>
      <xdr:spPr>
        <a:xfrm>
          <a:off x="10528300" y="164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54071</xdr:rowOff>
    </xdr:from>
    <xdr:to>
      <xdr:col>14</xdr:col>
      <xdr:colOff>79375</xdr:colOff>
      <xdr:row>97</xdr:row>
      <xdr:rowOff>155671</xdr:rowOff>
    </xdr:to>
    <xdr:sp macro="" textlink="">
      <xdr:nvSpPr>
        <xdr:cNvPr id="465" name="円/楕円 464">
          <a:extLst>
            <a:ext uri="{FF2B5EF4-FFF2-40B4-BE49-F238E27FC236}">
              <a16:creationId xmlns="" xmlns:a16="http://schemas.microsoft.com/office/drawing/2014/main" id="{00000000-0008-0000-0600-0000D1010000}"/>
            </a:ext>
          </a:extLst>
        </xdr:cNvPr>
        <xdr:cNvSpPr/>
      </xdr:nvSpPr>
      <xdr:spPr>
        <a:xfrm>
          <a:off x="9588500" y="166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146798</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9372111" y="167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a:extLst>
            <a:ext uri="{FF2B5EF4-FFF2-40B4-BE49-F238E27FC236}">
              <a16:creationId xmlns="" xmlns:a16="http://schemas.microsoft.com/office/drawing/2014/main" id="{00000000-0008-0000-0600-0000D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a:extLst>
            <a:ext uri="{FF2B5EF4-FFF2-40B4-BE49-F238E27FC236}">
              <a16:creationId xmlns="" xmlns:a16="http://schemas.microsoft.com/office/drawing/2014/main" id="{00000000-0008-0000-0600-0000D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a:extLst>
            <a:ext uri="{FF2B5EF4-FFF2-40B4-BE49-F238E27FC236}">
              <a16:creationId xmlns="" xmlns:a16="http://schemas.microsoft.com/office/drawing/2014/main" id="{00000000-0008-0000-0600-0000D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a:extLst>
            <a:ext uri="{FF2B5EF4-FFF2-40B4-BE49-F238E27FC236}">
              <a16:creationId xmlns="" xmlns:a16="http://schemas.microsoft.com/office/drawing/2014/main" id="{00000000-0008-0000-0600-0000D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a:extLst>
            <a:ext uri="{FF2B5EF4-FFF2-40B4-BE49-F238E27FC236}">
              <a16:creationId xmlns="" xmlns:a16="http://schemas.microsoft.com/office/drawing/2014/main" id="{00000000-0008-0000-0600-0000D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a:extLst>
            <a:ext uri="{FF2B5EF4-FFF2-40B4-BE49-F238E27FC236}">
              <a16:creationId xmlns="" xmlns:a16="http://schemas.microsoft.com/office/drawing/2014/main" id="{00000000-0008-0000-0600-0000D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a:extLst>
            <a:ext uri="{FF2B5EF4-FFF2-40B4-BE49-F238E27FC236}">
              <a16:creationId xmlns="" xmlns:a16="http://schemas.microsoft.com/office/drawing/2014/main" id="{00000000-0008-0000-0600-0000D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a:extLst>
            <a:ext uri="{FF2B5EF4-FFF2-40B4-BE49-F238E27FC236}">
              <a16:creationId xmlns="" xmlns:a16="http://schemas.microsoft.com/office/drawing/2014/main" id="{00000000-0008-0000-0600-0000D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a:extLst>
            <a:ext uri="{FF2B5EF4-FFF2-40B4-BE49-F238E27FC236}">
              <a16:creationId xmlns="" xmlns:a16="http://schemas.microsoft.com/office/drawing/2014/main" id="{00000000-0008-0000-0600-0000D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a:extLst>
            <a:ext uri="{FF2B5EF4-FFF2-40B4-BE49-F238E27FC236}">
              <a16:creationId xmlns="" xmlns:a16="http://schemas.microsoft.com/office/drawing/2014/main" id="{00000000-0008-0000-0600-0000D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a:extLst>
            <a:ext uri="{FF2B5EF4-FFF2-40B4-BE49-F238E27FC236}">
              <a16:creationId xmlns="" xmlns:a16="http://schemas.microsoft.com/office/drawing/2014/main" id="{00000000-0008-0000-0600-0000E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a:extLst>
            <a:ext uri="{FF2B5EF4-FFF2-40B4-BE49-F238E27FC236}">
              <a16:creationId xmlns="" xmlns:a16="http://schemas.microsoft.com/office/drawing/2014/main" id="{00000000-0008-0000-0600-0000E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a:extLst>
            <a:ext uri="{FF2B5EF4-FFF2-40B4-BE49-F238E27FC236}">
              <a16:creationId xmlns="" xmlns:a16="http://schemas.microsoft.com/office/drawing/2014/main" id="{00000000-0008-0000-0600-0000E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a:extLst>
            <a:ext uri="{FF2B5EF4-FFF2-40B4-BE49-F238E27FC236}">
              <a16:creationId xmlns="" xmlns:a16="http://schemas.microsoft.com/office/drawing/2014/main" id="{00000000-0008-0000-0600-0000E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a:extLst>
            <a:ext uri="{FF2B5EF4-FFF2-40B4-BE49-F238E27FC236}">
              <a16:creationId xmlns="" xmlns:a16="http://schemas.microsoft.com/office/drawing/2014/main" id="{00000000-0008-0000-0600-0000E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a:extLst>
            <a:ext uri="{FF2B5EF4-FFF2-40B4-BE49-F238E27FC236}">
              <a16:creationId xmlns="" xmlns:a16="http://schemas.microsoft.com/office/drawing/2014/main" id="{00000000-0008-0000-0600-0000ED010000}"/>
            </a:ext>
          </a:extLst>
        </xdr:cNvPr>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142329</xdr:rowOff>
    </xdr:from>
    <xdr:to>
      <xdr:col>23</xdr:col>
      <xdr:colOff>517525</xdr:colOff>
      <xdr:row>39</xdr:row>
      <xdr:rowOff>1474</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flipV="1">
          <a:off x="15481300" y="6485979"/>
          <a:ext cx="838200" cy="20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88549</xdr:rowOff>
    </xdr:from>
    <xdr:ext cx="469744" cy="259045"/>
    <xdr:sp macro="" textlink="">
      <xdr:nvSpPr>
        <xdr:cNvPr id="496" name="災害復旧事業費平均値テキスト">
          <a:extLst>
            <a:ext uri="{FF2B5EF4-FFF2-40B4-BE49-F238E27FC236}">
              <a16:creationId xmlns="" xmlns:a16="http://schemas.microsoft.com/office/drawing/2014/main" id="{00000000-0008-0000-0600-0000F0010000}"/>
            </a:ext>
          </a:extLst>
        </xdr:cNvPr>
        <xdr:cNvSpPr txBox="1"/>
      </xdr:nvSpPr>
      <xdr:spPr>
        <a:xfrm>
          <a:off x="16370300" y="660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a:extLst>
            <a:ext uri="{FF2B5EF4-FFF2-40B4-BE49-F238E27FC236}">
              <a16:creationId xmlns="" xmlns:a16="http://schemas.microsoft.com/office/drawing/2014/main" id="{00000000-0008-0000-0600-0000F1010000}"/>
            </a:ext>
          </a:extLst>
        </xdr:cNvPr>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168504</xdr:rowOff>
    </xdr:from>
    <xdr:to>
      <xdr:col>22</xdr:col>
      <xdr:colOff>365125</xdr:colOff>
      <xdr:row>39</xdr:row>
      <xdr:rowOff>1474</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4592300" y="6683604"/>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a:extLst>
            <a:ext uri="{FF2B5EF4-FFF2-40B4-BE49-F238E27FC236}">
              <a16:creationId xmlns="" xmlns:a16="http://schemas.microsoft.com/office/drawing/2014/main" id="{00000000-0008-0000-0600-0000F3010000}"/>
            </a:ext>
          </a:extLst>
        </xdr:cNvPr>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141605</xdr:rowOff>
    </xdr:from>
    <xdr:to>
      <xdr:col>21</xdr:col>
      <xdr:colOff>161925</xdr:colOff>
      <xdr:row>38</xdr:row>
      <xdr:rowOff>168504</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3703300" y="6656705"/>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a:extLst>
            <a:ext uri="{FF2B5EF4-FFF2-40B4-BE49-F238E27FC236}">
              <a16:creationId xmlns="" xmlns:a16="http://schemas.microsoft.com/office/drawing/2014/main" id="{00000000-0008-0000-0600-0000F6010000}"/>
            </a:ext>
          </a:extLst>
        </xdr:cNvPr>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129184</xdr:rowOff>
    </xdr:from>
    <xdr:to>
      <xdr:col>19</xdr:col>
      <xdr:colOff>644525</xdr:colOff>
      <xdr:row>38</xdr:row>
      <xdr:rowOff>141605</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814300" y="6644284"/>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a:extLst>
            <a:ext uri="{FF2B5EF4-FFF2-40B4-BE49-F238E27FC236}">
              <a16:creationId xmlns="" xmlns:a16="http://schemas.microsoft.com/office/drawing/2014/main" id="{00000000-0008-0000-0600-0000F9010000}"/>
            </a:ext>
          </a:extLst>
        </xdr:cNvPr>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a:extLst>
            <a:ext uri="{FF2B5EF4-FFF2-40B4-BE49-F238E27FC236}">
              <a16:creationId xmlns="" xmlns:a16="http://schemas.microsoft.com/office/drawing/2014/main" id="{00000000-0008-0000-0600-0000FB010000}"/>
            </a:ext>
          </a:extLst>
        </xdr:cNvPr>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91529</xdr:rowOff>
    </xdr:from>
    <xdr:to>
      <xdr:col>23</xdr:col>
      <xdr:colOff>568325</xdr:colOff>
      <xdr:row>38</xdr:row>
      <xdr:rowOff>21679</xdr:rowOff>
    </xdr:to>
    <xdr:sp macro="" textlink="">
      <xdr:nvSpPr>
        <xdr:cNvPr id="514" name="円/楕円 513">
          <a:extLst>
            <a:ext uri="{FF2B5EF4-FFF2-40B4-BE49-F238E27FC236}">
              <a16:creationId xmlns="" xmlns:a16="http://schemas.microsoft.com/office/drawing/2014/main" id="{00000000-0008-0000-0600-000002020000}"/>
            </a:ext>
          </a:extLst>
        </xdr:cNvPr>
        <xdr:cNvSpPr/>
      </xdr:nvSpPr>
      <xdr:spPr>
        <a:xfrm>
          <a:off x="16268700" y="64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114406</xdr:rowOff>
    </xdr:from>
    <xdr:ext cx="469744" cy="259045"/>
    <xdr:sp macro="" textlink="">
      <xdr:nvSpPr>
        <xdr:cNvPr id="515" name="災害復旧事業費該当値テキスト">
          <a:extLst>
            <a:ext uri="{FF2B5EF4-FFF2-40B4-BE49-F238E27FC236}">
              <a16:creationId xmlns="" xmlns:a16="http://schemas.microsoft.com/office/drawing/2014/main" id="{00000000-0008-0000-0600-000003020000}"/>
            </a:ext>
          </a:extLst>
        </xdr:cNvPr>
        <xdr:cNvSpPr txBox="1"/>
      </xdr:nvSpPr>
      <xdr:spPr>
        <a:xfrm>
          <a:off x="16370300" y="628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122124</xdr:rowOff>
    </xdr:from>
    <xdr:to>
      <xdr:col>22</xdr:col>
      <xdr:colOff>415925</xdr:colOff>
      <xdr:row>39</xdr:row>
      <xdr:rowOff>52274</xdr:rowOff>
    </xdr:to>
    <xdr:sp macro="" textlink="">
      <xdr:nvSpPr>
        <xdr:cNvPr id="516" name="円/楕円 515">
          <a:extLst>
            <a:ext uri="{FF2B5EF4-FFF2-40B4-BE49-F238E27FC236}">
              <a16:creationId xmlns="" xmlns:a16="http://schemas.microsoft.com/office/drawing/2014/main" id="{00000000-0008-0000-0600-000004020000}"/>
            </a:ext>
          </a:extLst>
        </xdr:cNvPr>
        <xdr:cNvSpPr/>
      </xdr:nvSpPr>
      <xdr:spPr>
        <a:xfrm>
          <a:off x="15430500" y="66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43401</xdr:rowOff>
    </xdr:from>
    <xdr:ext cx="469744"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5246427" y="672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117704</xdr:rowOff>
    </xdr:from>
    <xdr:to>
      <xdr:col>21</xdr:col>
      <xdr:colOff>212725</xdr:colOff>
      <xdr:row>39</xdr:row>
      <xdr:rowOff>47854</xdr:rowOff>
    </xdr:to>
    <xdr:sp macro="" textlink="">
      <xdr:nvSpPr>
        <xdr:cNvPr id="518" name="円/楕円 517">
          <a:extLst>
            <a:ext uri="{FF2B5EF4-FFF2-40B4-BE49-F238E27FC236}">
              <a16:creationId xmlns="" xmlns:a16="http://schemas.microsoft.com/office/drawing/2014/main" id="{00000000-0008-0000-0600-000006020000}"/>
            </a:ext>
          </a:extLst>
        </xdr:cNvPr>
        <xdr:cNvSpPr/>
      </xdr:nvSpPr>
      <xdr:spPr>
        <a:xfrm>
          <a:off x="14541500" y="66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38981</xdr:rowOff>
    </xdr:from>
    <xdr:ext cx="469744"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4357427" y="672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90805</xdr:rowOff>
    </xdr:from>
    <xdr:to>
      <xdr:col>20</xdr:col>
      <xdr:colOff>9525</xdr:colOff>
      <xdr:row>39</xdr:row>
      <xdr:rowOff>20955</xdr:rowOff>
    </xdr:to>
    <xdr:sp macro="" textlink="">
      <xdr:nvSpPr>
        <xdr:cNvPr id="520" name="円/楕円 519">
          <a:extLst>
            <a:ext uri="{FF2B5EF4-FFF2-40B4-BE49-F238E27FC236}">
              <a16:creationId xmlns="" xmlns:a16="http://schemas.microsoft.com/office/drawing/2014/main" id="{00000000-0008-0000-0600-000008020000}"/>
            </a:ext>
          </a:extLst>
        </xdr:cNvPr>
        <xdr:cNvSpPr/>
      </xdr:nvSpPr>
      <xdr:spPr>
        <a:xfrm>
          <a:off x="13652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12082</xdr:rowOff>
    </xdr:from>
    <xdr:ext cx="469744"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3468427" y="669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78384</xdr:rowOff>
    </xdr:from>
    <xdr:to>
      <xdr:col>18</xdr:col>
      <xdr:colOff>492125</xdr:colOff>
      <xdr:row>39</xdr:row>
      <xdr:rowOff>8534</xdr:rowOff>
    </xdr:to>
    <xdr:sp macro="" textlink="">
      <xdr:nvSpPr>
        <xdr:cNvPr id="522" name="円/楕円 521">
          <a:extLst>
            <a:ext uri="{FF2B5EF4-FFF2-40B4-BE49-F238E27FC236}">
              <a16:creationId xmlns="" xmlns:a16="http://schemas.microsoft.com/office/drawing/2014/main" id="{00000000-0008-0000-0600-00000A020000}"/>
            </a:ext>
          </a:extLst>
        </xdr:cNvPr>
        <xdr:cNvSpPr/>
      </xdr:nvSpPr>
      <xdr:spPr>
        <a:xfrm>
          <a:off x="12763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171111</xdr:rowOff>
    </xdr:from>
    <xdr:ext cx="469744"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2579427"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a:extLst>
            <a:ext uri="{FF2B5EF4-FFF2-40B4-BE49-F238E27FC236}">
              <a16:creationId xmlns="" xmlns:a16="http://schemas.microsoft.com/office/drawing/2014/main" id="{00000000-0008-0000-0600-00000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a:extLst>
            <a:ext uri="{FF2B5EF4-FFF2-40B4-BE49-F238E27FC236}">
              <a16:creationId xmlns="" xmlns:a16="http://schemas.microsoft.com/office/drawing/2014/main" id="{00000000-0008-0000-0600-00000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a:extLst>
            <a:ext uri="{FF2B5EF4-FFF2-40B4-BE49-F238E27FC236}">
              <a16:creationId xmlns="" xmlns:a16="http://schemas.microsoft.com/office/drawing/2014/main" id="{00000000-0008-0000-0600-00000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a:extLst>
            <a:ext uri="{FF2B5EF4-FFF2-40B4-BE49-F238E27FC236}">
              <a16:creationId xmlns="" xmlns:a16="http://schemas.microsoft.com/office/drawing/2014/main" id="{00000000-0008-0000-0600-00000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a:extLst>
            <a:ext uri="{FF2B5EF4-FFF2-40B4-BE49-F238E27FC236}">
              <a16:creationId xmlns="" xmlns:a16="http://schemas.microsoft.com/office/drawing/2014/main" id="{00000000-0008-0000-0600-00001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a:extLst>
            <a:ext uri="{FF2B5EF4-FFF2-40B4-BE49-F238E27FC236}">
              <a16:creationId xmlns="" xmlns:a16="http://schemas.microsoft.com/office/drawing/2014/main" id="{00000000-0008-0000-0600-00001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a:extLst>
            <a:ext uri="{FF2B5EF4-FFF2-40B4-BE49-F238E27FC236}">
              <a16:creationId xmlns="" xmlns:a16="http://schemas.microsoft.com/office/drawing/2014/main" id="{00000000-0008-0000-0600-00001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a:extLst>
            <a:ext uri="{FF2B5EF4-FFF2-40B4-BE49-F238E27FC236}">
              <a16:creationId xmlns="" xmlns:a16="http://schemas.microsoft.com/office/drawing/2014/main"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a:extLst>
            <a:ext uri="{FF2B5EF4-FFF2-40B4-BE49-F238E27FC236}">
              <a16:creationId xmlns="" xmlns:a16="http://schemas.microsoft.com/office/drawing/2014/main" id="{00000000-0008-0000-0600-00001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a:extLst>
            <a:ext uri="{FF2B5EF4-FFF2-40B4-BE49-F238E27FC236}">
              <a16:creationId xmlns="" xmlns:a16="http://schemas.microsoft.com/office/drawing/2014/main" id="{00000000-0008-0000-0600-00001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a:extLst>
            <a:ext uri="{FF2B5EF4-FFF2-40B4-BE49-F238E27FC236}">
              <a16:creationId xmlns="" xmlns:a16="http://schemas.microsoft.com/office/drawing/2014/main" id="{00000000-0008-0000-0600-00001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a:extLst>
            <a:ext uri="{FF2B5EF4-FFF2-40B4-BE49-F238E27FC236}">
              <a16:creationId xmlns="" xmlns:a16="http://schemas.microsoft.com/office/drawing/2014/main" id="{00000000-0008-0000-0600-00001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a:extLst>
            <a:ext uri="{FF2B5EF4-FFF2-40B4-BE49-F238E27FC236}">
              <a16:creationId xmlns=""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a:extLst>
            <a:ext uri="{FF2B5EF4-FFF2-40B4-BE49-F238E27FC236}">
              <a16:creationId xmlns="" xmlns:a16="http://schemas.microsoft.com/office/drawing/2014/main" id="{00000000-0008-0000-0600-00001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a:extLst>
            <a:ext uri="{FF2B5EF4-FFF2-40B4-BE49-F238E27FC236}">
              <a16:creationId xmlns="" xmlns:a16="http://schemas.microsoft.com/office/drawing/2014/main"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a:extLst>
            <a:ext uri="{FF2B5EF4-FFF2-40B4-BE49-F238E27FC236}">
              <a16:creationId xmlns="" xmlns:a16="http://schemas.microsoft.com/office/drawing/2014/main" id="{00000000-0008-0000-0600-00002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a:extLst>
            <a:ext uri="{FF2B5EF4-FFF2-40B4-BE49-F238E27FC236}">
              <a16:creationId xmlns="" xmlns:a16="http://schemas.microsoft.com/office/drawing/2014/main" id="{00000000-0008-0000-0600-00002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a:extLst>
            <a:ext uri="{FF2B5EF4-FFF2-40B4-BE49-F238E27FC236}">
              <a16:creationId xmlns="" xmlns:a16="http://schemas.microsoft.com/office/drawing/2014/main" id="{00000000-0008-0000-0600-00002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a:extLst>
            <a:ext uri="{FF2B5EF4-FFF2-40B4-BE49-F238E27FC236}">
              <a16:creationId xmlns="" xmlns:a16="http://schemas.microsoft.com/office/drawing/2014/main" id="{00000000-0008-0000-0600-00002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a:extLst>
            <a:ext uri="{FF2B5EF4-FFF2-40B4-BE49-F238E27FC236}">
              <a16:creationId xmlns="" xmlns:a16="http://schemas.microsoft.com/office/drawing/2014/main" id="{00000000-0008-0000-0600-00002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a:extLst>
            <a:ext uri="{FF2B5EF4-FFF2-40B4-BE49-F238E27FC236}">
              <a16:creationId xmlns="" xmlns:a16="http://schemas.microsoft.com/office/drawing/2014/main" id="{00000000-0008-0000-0600-00002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a:extLst>
            <a:ext uri="{FF2B5EF4-FFF2-40B4-BE49-F238E27FC236}">
              <a16:creationId xmlns="" xmlns:a16="http://schemas.microsoft.com/office/drawing/2014/main" id="{00000000-0008-0000-0600-00003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a:extLst>
            <a:ext uri="{FF2B5EF4-FFF2-40B4-BE49-F238E27FC236}">
              <a16:creationId xmlns="" xmlns:a16="http://schemas.microsoft.com/office/drawing/2014/main" id="{00000000-0008-0000-0600-00003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a:extLst>
            <a:ext uri="{FF2B5EF4-FFF2-40B4-BE49-F238E27FC236}">
              <a16:creationId xmlns="" xmlns:a16="http://schemas.microsoft.com/office/drawing/2014/main" id="{00000000-0008-0000-0600-00003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a:extLst>
            <a:ext uri="{FF2B5EF4-FFF2-40B4-BE49-F238E27FC236}">
              <a16:creationId xmlns="" xmlns:a16="http://schemas.microsoft.com/office/drawing/2014/main" id="{00000000-0008-0000-0600-00003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a:extLst>
            <a:ext uri="{FF2B5EF4-FFF2-40B4-BE49-F238E27FC236}">
              <a16:creationId xmlns="" xmlns:a16="http://schemas.microsoft.com/office/drawing/2014/main" id="{00000000-0008-0000-0600-00003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a:extLst>
            <a:ext uri="{FF2B5EF4-FFF2-40B4-BE49-F238E27FC236}">
              <a16:creationId xmlns="" xmlns:a16="http://schemas.microsoft.com/office/drawing/2014/main" id="{00000000-0008-0000-0600-00003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a:extLst>
            <a:ext uri="{FF2B5EF4-FFF2-40B4-BE49-F238E27FC236}">
              <a16:creationId xmlns="" xmlns:a16="http://schemas.microsoft.com/office/drawing/2014/main" id="{00000000-0008-0000-0600-00003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a:extLst>
            <a:ext uri="{FF2B5EF4-FFF2-40B4-BE49-F238E27FC236}">
              <a16:creationId xmlns="" xmlns:a16="http://schemas.microsoft.com/office/drawing/2014/main" id="{00000000-0008-0000-0600-00003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a:extLst>
            <a:ext uri="{FF2B5EF4-FFF2-40B4-BE49-F238E27FC236}">
              <a16:creationId xmlns="" xmlns:a16="http://schemas.microsoft.com/office/drawing/2014/main" id="{00000000-0008-0000-0600-00003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a:extLst>
            <a:ext uri="{FF2B5EF4-FFF2-40B4-BE49-F238E27FC236}">
              <a16:creationId xmlns="" xmlns:a16="http://schemas.microsoft.com/office/drawing/2014/main" id="{00000000-0008-0000-0600-00004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a:extLst>
            <a:ext uri="{FF2B5EF4-FFF2-40B4-BE49-F238E27FC236}">
              <a16:creationId xmlns="" xmlns:a16="http://schemas.microsoft.com/office/drawing/2014/main" id="{00000000-0008-0000-0600-00004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a:extLst>
            <a:ext uri="{FF2B5EF4-FFF2-40B4-BE49-F238E27FC236}">
              <a16:creationId xmlns="" xmlns:a16="http://schemas.microsoft.com/office/drawing/2014/main" id="{00000000-0008-0000-0600-00004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a:extLst>
            <a:ext uri="{FF2B5EF4-FFF2-40B4-BE49-F238E27FC236}">
              <a16:creationId xmlns="" xmlns:a16="http://schemas.microsoft.com/office/drawing/2014/main" id="{00000000-0008-0000-0600-00004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a:extLst>
            <a:ext uri="{FF2B5EF4-FFF2-40B4-BE49-F238E27FC236}">
              <a16:creationId xmlns="" xmlns:a16="http://schemas.microsoft.com/office/drawing/2014/main" id="{00000000-0008-0000-0600-00004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a:extLst>
            <a:ext uri="{FF2B5EF4-FFF2-40B4-BE49-F238E27FC236}">
              <a16:creationId xmlns="" xmlns:a16="http://schemas.microsoft.com/office/drawing/2014/main" id="{00000000-0008-0000-0600-00004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a:extLst>
            <a:ext uri="{FF2B5EF4-FFF2-40B4-BE49-F238E27FC236}">
              <a16:creationId xmlns="" xmlns:a16="http://schemas.microsoft.com/office/drawing/2014/main" id="{00000000-0008-0000-0600-00004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a:extLst>
            <a:ext uri="{FF2B5EF4-FFF2-40B4-BE49-F238E27FC236}">
              <a16:creationId xmlns="" xmlns:a16="http://schemas.microsoft.com/office/drawing/2014/main" id="{00000000-0008-0000-0600-00004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a:extLst>
            <a:ext uri="{FF2B5EF4-FFF2-40B4-BE49-F238E27FC236}">
              <a16:creationId xmlns="" xmlns:a16="http://schemas.microsoft.com/office/drawing/2014/main" id="{00000000-0008-0000-0600-00004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a:extLst>
            <a:ext uri="{FF2B5EF4-FFF2-40B4-BE49-F238E27FC236}">
              <a16:creationId xmlns="" xmlns:a16="http://schemas.microsoft.com/office/drawing/2014/main" id="{00000000-0008-0000-0600-00004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a:extLst>
            <a:ext uri="{FF2B5EF4-FFF2-40B4-BE49-F238E27FC236}">
              <a16:creationId xmlns="" xmlns:a16="http://schemas.microsoft.com/office/drawing/2014/main" id="{00000000-0008-0000-0600-00005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a:extLst>
            <a:ext uri="{FF2B5EF4-FFF2-40B4-BE49-F238E27FC236}">
              <a16:creationId xmlns="" xmlns:a16="http://schemas.microsoft.com/office/drawing/2014/main" id="{00000000-0008-0000-0600-00005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a:extLst>
            <a:ext uri="{FF2B5EF4-FFF2-40B4-BE49-F238E27FC236}">
              <a16:creationId xmlns="" xmlns:a16="http://schemas.microsoft.com/office/drawing/2014/main" id="{00000000-0008-0000-0600-000057020000}"/>
            </a:ext>
          </a:extLst>
        </xdr:cNvPr>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a:extLst>
            <a:ext uri="{FF2B5EF4-FFF2-40B4-BE49-F238E27FC236}">
              <a16:creationId xmlns="" xmlns:a16="http://schemas.microsoft.com/office/drawing/2014/main" id="{00000000-0008-0000-0600-000059020000}"/>
            </a:ext>
          </a:extLst>
        </xdr:cNvPr>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597</xdr:rowOff>
    </xdr:from>
    <xdr:to>
      <xdr:col>23</xdr:col>
      <xdr:colOff>517525</xdr:colOff>
      <xdr:row>72</xdr:row>
      <xdr:rowOff>45190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flipV="1">
          <a:off x="15481300" y="12344997"/>
          <a:ext cx="8382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a:extLst>
            <a:ext uri="{FF2B5EF4-FFF2-40B4-BE49-F238E27FC236}">
              <a16:creationId xmlns="" xmlns:a16="http://schemas.microsoft.com/office/drawing/2014/main" id="{00000000-0008-0000-0600-00005C020000}"/>
            </a:ext>
          </a:extLst>
        </xdr:cNvPr>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a:extLst>
            <a:ext uri="{FF2B5EF4-FFF2-40B4-BE49-F238E27FC236}">
              <a16:creationId xmlns="" xmlns:a16="http://schemas.microsoft.com/office/drawing/2014/main" id="{00000000-0008-0000-0600-00005D020000}"/>
            </a:ext>
          </a:extLst>
        </xdr:cNvPr>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45190</xdr:rowOff>
    </xdr:from>
    <xdr:to>
      <xdr:col>22</xdr:col>
      <xdr:colOff>365125</xdr:colOff>
      <xdr:row>72</xdr:row>
      <xdr:rowOff>87138</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flipV="1">
          <a:off x="14592300" y="12389590"/>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a:extLst>
            <a:ext uri="{FF2B5EF4-FFF2-40B4-BE49-F238E27FC236}">
              <a16:creationId xmlns="" xmlns:a16="http://schemas.microsoft.com/office/drawing/2014/main" id="{00000000-0008-0000-0600-00005F020000}"/>
            </a:ext>
          </a:extLst>
        </xdr:cNvPr>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87138</xdr:rowOff>
    </xdr:from>
    <xdr:to>
      <xdr:col>21</xdr:col>
      <xdr:colOff>161925</xdr:colOff>
      <xdr:row>72</xdr:row>
      <xdr:rowOff>93931</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flipV="1">
          <a:off x="13703300" y="12431538"/>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a:extLst>
            <a:ext uri="{FF2B5EF4-FFF2-40B4-BE49-F238E27FC236}">
              <a16:creationId xmlns="" xmlns:a16="http://schemas.microsoft.com/office/drawing/2014/main" id="{00000000-0008-0000-0600-000062020000}"/>
            </a:ext>
          </a:extLst>
        </xdr:cNvPr>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93931</xdr:rowOff>
    </xdr:from>
    <xdr:to>
      <xdr:col>19</xdr:col>
      <xdr:colOff>644525</xdr:colOff>
      <xdr:row>72</xdr:row>
      <xdr:rowOff>135748</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flipV="1">
          <a:off x="12814300" y="12438331"/>
          <a:ext cx="889000" cy="4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a:extLst>
            <a:ext uri="{FF2B5EF4-FFF2-40B4-BE49-F238E27FC236}">
              <a16:creationId xmlns="" xmlns:a16="http://schemas.microsoft.com/office/drawing/2014/main" id="{00000000-0008-0000-0600-000065020000}"/>
            </a:ext>
          </a:extLst>
        </xdr:cNvPr>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a:extLst>
            <a:ext uri="{FF2B5EF4-FFF2-40B4-BE49-F238E27FC236}">
              <a16:creationId xmlns="" xmlns:a16="http://schemas.microsoft.com/office/drawing/2014/main" id="{00000000-0008-0000-0600-000067020000}"/>
            </a:ext>
          </a:extLst>
        </xdr:cNvPr>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121247</xdr:rowOff>
    </xdr:from>
    <xdr:to>
      <xdr:col>23</xdr:col>
      <xdr:colOff>568325</xdr:colOff>
      <xdr:row>72</xdr:row>
      <xdr:rowOff>51397</xdr:rowOff>
    </xdr:to>
    <xdr:sp macro="" textlink="">
      <xdr:nvSpPr>
        <xdr:cNvPr id="622" name="円/楕円 621">
          <a:extLst>
            <a:ext uri="{FF2B5EF4-FFF2-40B4-BE49-F238E27FC236}">
              <a16:creationId xmlns="" xmlns:a16="http://schemas.microsoft.com/office/drawing/2014/main" id="{00000000-0008-0000-0600-00006E020000}"/>
            </a:ext>
          </a:extLst>
        </xdr:cNvPr>
        <xdr:cNvSpPr/>
      </xdr:nvSpPr>
      <xdr:spPr>
        <a:xfrm>
          <a:off x="16268700" y="122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144124</xdr:rowOff>
    </xdr:from>
    <xdr:ext cx="534377" cy="259045"/>
    <xdr:sp macro="" textlink="">
      <xdr:nvSpPr>
        <xdr:cNvPr id="623" name="公債費該当値テキスト">
          <a:extLst>
            <a:ext uri="{FF2B5EF4-FFF2-40B4-BE49-F238E27FC236}">
              <a16:creationId xmlns="" xmlns:a16="http://schemas.microsoft.com/office/drawing/2014/main" id="{00000000-0008-0000-0600-00006F020000}"/>
            </a:ext>
          </a:extLst>
        </xdr:cNvPr>
        <xdr:cNvSpPr txBox="1"/>
      </xdr:nvSpPr>
      <xdr:spPr>
        <a:xfrm>
          <a:off x="16370300" y="1214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79,519</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165840</xdr:rowOff>
    </xdr:from>
    <xdr:to>
      <xdr:col>22</xdr:col>
      <xdr:colOff>415925</xdr:colOff>
      <xdr:row>72</xdr:row>
      <xdr:rowOff>95990</xdr:rowOff>
    </xdr:to>
    <xdr:sp macro="" textlink="">
      <xdr:nvSpPr>
        <xdr:cNvPr id="624" name="円/楕円 623">
          <a:extLst>
            <a:ext uri="{FF2B5EF4-FFF2-40B4-BE49-F238E27FC236}">
              <a16:creationId xmlns="" xmlns:a16="http://schemas.microsoft.com/office/drawing/2014/main" id="{00000000-0008-0000-0600-000070020000}"/>
            </a:ext>
          </a:extLst>
        </xdr:cNvPr>
        <xdr:cNvSpPr/>
      </xdr:nvSpPr>
      <xdr:spPr>
        <a:xfrm>
          <a:off x="15430500" y="123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112517</xdr:rowOff>
    </xdr:from>
    <xdr:ext cx="534377"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5214111" y="1211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76,788</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36338</xdr:rowOff>
    </xdr:from>
    <xdr:to>
      <xdr:col>21</xdr:col>
      <xdr:colOff>212725</xdr:colOff>
      <xdr:row>72</xdr:row>
      <xdr:rowOff>137938</xdr:rowOff>
    </xdr:to>
    <xdr:sp macro="" textlink="">
      <xdr:nvSpPr>
        <xdr:cNvPr id="626" name="円/楕円 625">
          <a:extLst>
            <a:ext uri="{FF2B5EF4-FFF2-40B4-BE49-F238E27FC236}">
              <a16:creationId xmlns="" xmlns:a16="http://schemas.microsoft.com/office/drawing/2014/main" id="{00000000-0008-0000-0600-000072020000}"/>
            </a:ext>
          </a:extLst>
        </xdr:cNvPr>
        <xdr:cNvSpPr/>
      </xdr:nvSpPr>
      <xdr:spPr>
        <a:xfrm>
          <a:off x="14541500" y="123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154465</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4325111" y="1215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74,219</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43131</xdr:rowOff>
    </xdr:from>
    <xdr:to>
      <xdr:col>20</xdr:col>
      <xdr:colOff>9525</xdr:colOff>
      <xdr:row>72</xdr:row>
      <xdr:rowOff>144731</xdr:rowOff>
    </xdr:to>
    <xdr:sp macro="" textlink="">
      <xdr:nvSpPr>
        <xdr:cNvPr id="628" name="円/楕円 627">
          <a:extLst>
            <a:ext uri="{FF2B5EF4-FFF2-40B4-BE49-F238E27FC236}">
              <a16:creationId xmlns="" xmlns:a16="http://schemas.microsoft.com/office/drawing/2014/main" id="{00000000-0008-0000-0600-000074020000}"/>
            </a:ext>
          </a:extLst>
        </xdr:cNvPr>
        <xdr:cNvSpPr/>
      </xdr:nvSpPr>
      <xdr:spPr>
        <a:xfrm>
          <a:off x="13652500" y="1238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161258</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36111" y="1216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73,803</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84948</xdr:rowOff>
    </xdr:from>
    <xdr:to>
      <xdr:col>18</xdr:col>
      <xdr:colOff>492125</xdr:colOff>
      <xdr:row>73</xdr:row>
      <xdr:rowOff>15098</xdr:rowOff>
    </xdr:to>
    <xdr:sp macro="" textlink="">
      <xdr:nvSpPr>
        <xdr:cNvPr id="630" name="円/楕円 629">
          <a:extLst>
            <a:ext uri="{FF2B5EF4-FFF2-40B4-BE49-F238E27FC236}">
              <a16:creationId xmlns="" xmlns:a16="http://schemas.microsoft.com/office/drawing/2014/main" id="{00000000-0008-0000-0600-000076020000}"/>
            </a:ext>
          </a:extLst>
        </xdr:cNvPr>
        <xdr:cNvSpPr/>
      </xdr:nvSpPr>
      <xdr:spPr>
        <a:xfrm>
          <a:off x="12763500" y="124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31625</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47111" y="122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a:extLst>
            <a:ext uri="{FF2B5EF4-FFF2-40B4-BE49-F238E27FC236}">
              <a16:creationId xmlns="" xmlns:a16="http://schemas.microsoft.com/office/drawing/2014/main" id="{00000000-0008-0000-0600-00007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a:extLst>
            <a:ext uri="{FF2B5EF4-FFF2-40B4-BE49-F238E27FC236}">
              <a16:creationId xmlns="" xmlns:a16="http://schemas.microsoft.com/office/drawing/2014/main" id="{00000000-0008-0000-0600-00007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a:extLst>
            <a:ext uri="{FF2B5EF4-FFF2-40B4-BE49-F238E27FC236}">
              <a16:creationId xmlns="" xmlns:a16="http://schemas.microsoft.com/office/drawing/2014/main" id="{00000000-0008-0000-0600-00007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a:extLst>
            <a:ext uri="{FF2B5EF4-FFF2-40B4-BE49-F238E27FC236}">
              <a16:creationId xmlns="" xmlns:a16="http://schemas.microsoft.com/office/drawing/2014/main" id="{00000000-0008-0000-0600-00007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a:extLst>
            <a:ext uri="{FF2B5EF4-FFF2-40B4-BE49-F238E27FC236}">
              <a16:creationId xmlns="" xmlns:a16="http://schemas.microsoft.com/office/drawing/2014/main" id="{00000000-0008-0000-0600-00007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a:extLst>
            <a:ext uri="{FF2B5EF4-FFF2-40B4-BE49-F238E27FC236}">
              <a16:creationId xmlns="" xmlns:a16="http://schemas.microsoft.com/office/drawing/2014/main" id="{00000000-0008-0000-0600-00007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a:extLst>
            <a:ext uri="{FF2B5EF4-FFF2-40B4-BE49-F238E27FC236}">
              <a16:creationId xmlns="" xmlns:a16="http://schemas.microsoft.com/office/drawing/2014/main" id="{00000000-0008-0000-0600-00007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a:extLst>
            <a:ext uri="{FF2B5EF4-FFF2-40B4-BE49-F238E27FC236}">
              <a16:creationId xmlns="" xmlns:a16="http://schemas.microsoft.com/office/drawing/2014/main" id="{00000000-0008-0000-0600-00007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a:extLst>
            <a:ext uri="{FF2B5EF4-FFF2-40B4-BE49-F238E27FC236}">
              <a16:creationId xmlns="" xmlns:a16="http://schemas.microsoft.com/office/drawing/2014/main" id="{00000000-0008-0000-0600-00008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a:extLst>
            <a:ext uri="{FF2B5EF4-FFF2-40B4-BE49-F238E27FC236}">
              <a16:creationId xmlns="" xmlns:a16="http://schemas.microsoft.com/office/drawing/2014/main" id="{00000000-0008-0000-0600-00008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a:extLst>
            <a:ext uri="{FF2B5EF4-FFF2-40B4-BE49-F238E27FC236}">
              <a16:creationId xmlns="" xmlns:a16="http://schemas.microsoft.com/office/drawing/2014/main" id="{00000000-0008-0000-0600-00008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a:extLst>
            <a:ext uri="{FF2B5EF4-FFF2-40B4-BE49-F238E27FC236}">
              <a16:creationId xmlns="" xmlns:a16="http://schemas.microsoft.com/office/drawing/2014/main" id="{00000000-0008-0000-0600-00008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a:extLst>
            <a:ext uri="{FF2B5EF4-FFF2-40B4-BE49-F238E27FC236}">
              <a16:creationId xmlns="" xmlns:a16="http://schemas.microsoft.com/office/drawing/2014/main" id="{00000000-0008-0000-0600-00008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a:extLst>
            <a:ext uri="{FF2B5EF4-FFF2-40B4-BE49-F238E27FC236}">
              <a16:creationId xmlns="" xmlns:a16="http://schemas.microsoft.com/office/drawing/2014/main" id="{00000000-0008-0000-0600-00008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a:extLst>
            <a:ext uri="{FF2B5EF4-FFF2-40B4-BE49-F238E27FC236}">
              <a16:creationId xmlns="" xmlns:a16="http://schemas.microsoft.com/office/drawing/2014/main" id="{00000000-0008-0000-0600-00008F020000}"/>
            </a:ext>
          </a:extLst>
        </xdr:cNvPr>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a:extLst>
            <a:ext uri="{FF2B5EF4-FFF2-40B4-BE49-F238E27FC236}">
              <a16:creationId xmlns="" xmlns:a16="http://schemas.microsoft.com/office/drawing/2014/main" id="{00000000-0008-0000-0600-000090020000}"/>
            </a:ext>
          </a:extLst>
        </xdr:cNvPr>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a:extLst>
            <a:ext uri="{FF2B5EF4-FFF2-40B4-BE49-F238E27FC236}">
              <a16:creationId xmlns="" xmlns:a16="http://schemas.microsoft.com/office/drawing/2014/main" id="{00000000-0008-0000-0600-000092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68357</xdr:rowOff>
    </xdr:from>
    <xdr:to>
      <xdr:col>23</xdr:col>
      <xdr:colOff>517525</xdr:colOff>
      <xdr:row>95</xdr:row>
      <xdr:rowOff>127070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5481300" y="15841757"/>
          <a:ext cx="838200" cy="57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a:extLst>
            <a:ext uri="{FF2B5EF4-FFF2-40B4-BE49-F238E27FC236}">
              <a16:creationId xmlns="" xmlns:a16="http://schemas.microsoft.com/office/drawing/2014/main" id="{00000000-0008-0000-0600-000095020000}"/>
            </a:ext>
          </a:extLst>
        </xdr:cNvPr>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a:extLst>
            <a:ext uri="{FF2B5EF4-FFF2-40B4-BE49-F238E27FC236}">
              <a16:creationId xmlns="" xmlns:a16="http://schemas.microsoft.com/office/drawing/2014/main" id="{00000000-0008-0000-0600-000096020000}"/>
            </a:ext>
          </a:extLst>
        </xdr:cNvPr>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68357</xdr:rowOff>
    </xdr:from>
    <xdr:to>
      <xdr:col>22</xdr:col>
      <xdr:colOff>365125</xdr:colOff>
      <xdr:row>94</xdr:row>
      <xdr:rowOff>143281</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flipV="1">
          <a:off x="14592300" y="15841757"/>
          <a:ext cx="889000" cy="4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a:extLst>
            <a:ext uri="{FF2B5EF4-FFF2-40B4-BE49-F238E27FC236}">
              <a16:creationId xmlns="" xmlns:a16="http://schemas.microsoft.com/office/drawing/2014/main" id="{00000000-0008-0000-0600-000098020000}"/>
            </a:ext>
          </a:extLst>
        </xdr:cNvPr>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100113</xdr:rowOff>
    </xdr:from>
    <xdr:ext cx="534377"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521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143281</xdr:rowOff>
    </xdr:from>
    <xdr:to>
      <xdr:col>21</xdr:col>
      <xdr:colOff>161925</xdr:colOff>
      <xdr:row>96</xdr:row>
      <xdr:rowOff>70738</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flipV="1">
          <a:off x="13703300" y="16259581"/>
          <a:ext cx="889000" cy="2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a:extLst>
            <a:ext uri="{FF2B5EF4-FFF2-40B4-BE49-F238E27FC236}">
              <a16:creationId xmlns="" xmlns:a16="http://schemas.microsoft.com/office/drawing/2014/main" id="{00000000-0008-0000-0600-00009B020000}"/>
            </a:ext>
          </a:extLst>
        </xdr:cNvPr>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51268</xdr:rowOff>
    </xdr:from>
    <xdr:ext cx="534377"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4325111" y="1668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36106</xdr:rowOff>
    </xdr:from>
    <xdr:to>
      <xdr:col>19</xdr:col>
      <xdr:colOff>644525</xdr:colOff>
      <xdr:row>96</xdr:row>
      <xdr:rowOff>70738</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814300" y="16152406"/>
          <a:ext cx="889000" cy="37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a:extLst>
            <a:ext uri="{FF2B5EF4-FFF2-40B4-BE49-F238E27FC236}">
              <a16:creationId xmlns="" xmlns:a16="http://schemas.microsoft.com/office/drawing/2014/main" id="{00000000-0008-0000-0600-00009E020000}"/>
            </a:ext>
          </a:extLst>
        </xdr:cNvPr>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a:extLst>
            <a:ext uri="{FF2B5EF4-FFF2-40B4-BE49-F238E27FC236}">
              <a16:creationId xmlns="" xmlns:a16="http://schemas.microsoft.com/office/drawing/2014/main" id="{00000000-0008-0000-0600-0000A0020000}"/>
            </a:ext>
          </a:extLst>
        </xdr:cNvPr>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124516</xdr:rowOff>
    </xdr:from>
    <xdr:ext cx="534377"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2547111"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76270</xdr:rowOff>
    </xdr:from>
    <xdr:to>
      <xdr:col>23</xdr:col>
      <xdr:colOff>568325</xdr:colOff>
      <xdr:row>96</xdr:row>
      <xdr:rowOff>6420</xdr:rowOff>
    </xdr:to>
    <xdr:sp macro="" textlink="">
      <xdr:nvSpPr>
        <xdr:cNvPr id="679" name="円/楕円 678">
          <a:extLst>
            <a:ext uri="{FF2B5EF4-FFF2-40B4-BE49-F238E27FC236}">
              <a16:creationId xmlns="" xmlns:a16="http://schemas.microsoft.com/office/drawing/2014/main" id="{00000000-0008-0000-0600-0000A7020000}"/>
            </a:ext>
          </a:extLst>
        </xdr:cNvPr>
        <xdr:cNvSpPr/>
      </xdr:nvSpPr>
      <xdr:spPr>
        <a:xfrm>
          <a:off x="16268700" y="163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99147</xdr:rowOff>
    </xdr:from>
    <xdr:ext cx="534377" cy="259045"/>
    <xdr:sp macro="" textlink="">
      <xdr:nvSpPr>
        <xdr:cNvPr id="680" name="積立金該当値テキスト">
          <a:extLst>
            <a:ext uri="{FF2B5EF4-FFF2-40B4-BE49-F238E27FC236}">
              <a16:creationId xmlns="" xmlns:a16="http://schemas.microsoft.com/office/drawing/2014/main" id="{00000000-0008-0000-0600-0000A8020000}"/>
            </a:ext>
          </a:extLst>
        </xdr:cNvPr>
        <xdr:cNvSpPr txBox="1"/>
      </xdr:nvSpPr>
      <xdr:spPr>
        <a:xfrm>
          <a:off x="16370300" y="162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31,663</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17557</xdr:rowOff>
    </xdr:from>
    <xdr:to>
      <xdr:col>22</xdr:col>
      <xdr:colOff>415925</xdr:colOff>
      <xdr:row>92</xdr:row>
      <xdr:rowOff>119157</xdr:rowOff>
    </xdr:to>
    <xdr:sp macro="" textlink="">
      <xdr:nvSpPr>
        <xdr:cNvPr id="681" name="円/楕円 680">
          <a:extLst>
            <a:ext uri="{FF2B5EF4-FFF2-40B4-BE49-F238E27FC236}">
              <a16:creationId xmlns="" xmlns:a16="http://schemas.microsoft.com/office/drawing/2014/main" id="{00000000-0008-0000-0600-0000A9020000}"/>
            </a:ext>
          </a:extLst>
        </xdr:cNvPr>
        <xdr:cNvSpPr/>
      </xdr:nvSpPr>
      <xdr:spPr>
        <a:xfrm>
          <a:off x="15430500" y="157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135684</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5214111" y="1556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92481</xdr:rowOff>
    </xdr:from>
    <xdr:to>
      <xdr:col>21</xdr:col>
      <xdr:colOff>212725</xdr:colOff>
      <xdr:row>95</xdr:row>
      <xdr:rowOff>22631</xdr:rowOff>
    </xdr:to>
    <xdr:sp macro="" textlink="">
      <xdr:nvSpPr>
        <xdr:cNvPr id="683" name="円/楕円 682">
          <a:extLst>
            <a:ext uri="{FF2B5EF4-FFF2-40B4-BE49-F238E27FC236}">
              <a16:creationId xmlns="" xmlns:a16="http://schemas.microsoft.com/office/drawing/2014/main" id="{00000000-0008-0000-0600-0000AB020000}"/>
            </a:ext>
          </a:extLst>
        </xdr:cNvPr>
        <xdr:cNvSpPr/>
      </xdr:nvSpPr>
      <xdr:spPr>
        <a:xfrm>
          <a:off x="14541500" y="162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39158</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4325111" y="159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19938</xdr:rowOff>
    </xdr:from>
    <xdr:to>
      <xdr:col>20</xdr:col>
      <xdr:colOff>9525</xdr:colOff>
      <xdr:row>96</xdr:row>
      <xdr:rowOff>121538</xdr:rowOff>
    </xdr:to>
    <xdr:sp macro="" textlink="">
      <xdr:nvSpPr>
        <xdr:cNvPr id="685" name="円/楕円 684">
          <a:extLst>
            <a:ext uri="{FF2B5EF4-FFF2-40B4-BE49-F238E27FC236}">
              <a16:creationId xmlns="" xmlns:a16="http://schemas.microsoft.com/office/drawing/2014/main" id="{00000000-0008-0000-0600-0000AD020000}"/>
            </a:ext>
          </a:extLst>
        </xdr:cNvPr>
        <xdr:cNvSpPr/>
      </xdr:nvSpPr>
      <xdr:spPr>
        <a:xfrm>
          <a:off x="13652500" y="1647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112665</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3436111" y="1657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156756</xdr:rowOff>
    </xdr:from>
    <xdr:to>
      <xdr:col>18</xdr:col>
      <xdr:colOff>492125</xdr:colOff>
      <xdr:row>94</xdr:row>
      <xdr:rowOff>86906</xdr:rowOff>
    </xdr:to>
    <xdr:sp macro="" textlink="">
      <xdr:nvSpPr>
        <xdr:cNvPr id="687" name="円/楕円 686">
          <a:extLst>
            <a:ext uri="{FF2B5EF4-FFF2-40B4-BE49-F238E27FC236}">
              <a16:creationId xmlns="" xmlns:a16="http://schemas.microsoft.com/office/drawing/2014/main" id="{00000000-0008-0000-0600-0000AF020000}"/>
            </a:ext>
          </a:extLst>
        </xdr:cNvPr>
        <xdr:cNvSpPr/>
      </xdr:nvSpPr>
      <xdr:spPr>
        <a:xfrm>
          <a:off x="12763500" y="161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103433</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2547111" y="1587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a:extLst>
            <a:ext uri="{FF2B5EF4-FFF2-40B4-BE49-F238E27FC236}">
              <a16:creationId xmlns=""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a:extLst>
            <a:ext uri="{FF2B5EF4-FFF2-40B4-BE49-F238E27FC236}">
              <a16:creationId xmlns="" xmlns:a16="http://schemas.microsoft.com/office/drawing/2014/main" id="{00000000-0008-0000-0600-0000B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a:extLst>
            <a:ext uri="{FF2B5EF4-FFF2-40B4-BE49-F238E27FC236}">
              <a16:creationId xmlns="" xmlns:a16="http://schemas.microsoft.com/office/drawing/2014/main" id="{00000000-0008-0000-0600-0000B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a:extLst>
            <a:ext uri="{FF2B5EF4-FFF2-40B4-BE49-F238E27FC236}">
              <a16:creationId xmlns="" xmlns:a16="http://schemas.microsoft.com/office/drawing/2014/main" id="{00000000-0008-0000-0600-0000B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a:extLst>
            <a:ext uri="{FF2B5EF4-FFF2-40B4-BE49-F238E27FC236}">
              <a16:creationId xmlns="" xmlns:a16="http://schemas.microsoft.com/office/drawing/2014/main" id="{00000000-0008-0000-0600-0000B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a:extLst>
            <a:ext uri="{FF2B5EF4-FFF2-40B4-BE49-F238E27FC236}">
              <a16:creationId xmlns="" xmlns:a16="http://schemas.microsoft.com/office/drawing/2014/main" id="{00000000-0008-0000-0600-0000B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a:extLst>
            <a:ext uri="{FF2B5EF4-FFF2-40B4-BE49-F238E27FC236}">
              <a16:creationId xmlns="" xmlns:a16="http://schemas.microsoft.com/office/drawing/2014/main" id="{00000000-0008-0000-0600-0000B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a:extLst>
            <a:ext uri="{FF2B5EF4-FFF2-40B4-BE49-F238E27FC236}">
              <a16:creationId xmlns=""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a:extLst>
            <a:ext uri="{FF2B5EF4-FFF2-40B4-BE49-F238E27FC236}">
              <a16:creationId xmlns="" xmlns:a16="http://schemas.microsoft.com/office/drawing/2014/main" id="{00000000-0008-0000-0600-0000B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a:extLst>
            <a:ext uri="{FF2B5EF4-FFF2-40B4-BE49-F238E27FC236}">
              <a16:creationId xmlns="" xmlns:a16="http://schemas.microsoft.com/office/drawing/2014/main" id="{00000000-0008-0000-0600-0000B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a:extLst>
            <a:ext uri="{FF2B5EF4-FFF2-40B4-BE49-F238E27FC236}">
              <a16:creationId xmlns="" xmlns:a16="http://schemas.microsoft.com/office/drawing/2014/main" id="{00000000-0008-0000-0600-0000B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a:extLst>
            <a:ext uri="{FF2B5EF4-FFF2-40B4-BE49-F238E27FC236}">
              <a16:creationId xmlns="" xmlns:a16="http://schemas.microsoft.com/office/drawing/2014/main" id="{00000000-0008-0000-0600-0000C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a:extLst>
            <a:ext uri="{FF2B5EF4-FFF2-40B4-BE49-F238E27FC236}">
              <a16:creationId xmlns="" xmlns:a16="http://schemas.microsoft.com/office/drawing/2014/main" id="{00000000-0008-0000-0600-0000C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a:extLst>
            <a:ext uri="{FF2B5EF4-FFF2-40B4-BE49-F238E27FC236}">
              <a16:creationId xmlns=""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a:extLst>
            <a:ext uri="{FF2B5EF4-FFF2-40B4-BE49-F238E27FC236}">
              <a16:creationId xmlns="" xmlns:a16="http://schemas.microsoft.com/office/drawing/2014/main" id="{00000000-0008-0000-0600-0000C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a:extLst>
            <a:ext uri="{FF2B5EF4-FFF2-40B4-BE49-F238E27FC236}">
              <a16:creationId xmlns="" xmlns:a16="http://schemas.microsoft.com/office/drawing/2014/main" id="{00000000-0008-0000-0600-0000CB020000}"/>
            </a:ext>
          </a:extLst>
        </xdr:cNvPr>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39992</xdr:rowOff>
    </xdr:from>
    <xdr:to>
      <xdr:col>32</xdr:col>
      <xdr:colOff>187325</xdr:colOff>
      <xdr:row>39</xdr:row>
      <xdr:rowOff>40563</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21323300" y="6726542"/>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a:extLst>
            <a:ext uri="{FF2B5EF4-FFF2-40B4-BE49-F238E27FC236}">
              <a16:creationId xmlns="" xmlns:a16="http://schemas.microsoft.com/office/drawing/2014/main" id="{00000000-0008-0000-0600-0000CE020000}"/>
            </a:ext>
          </a:extLst>
        </xdr:cNvPr>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a:extLst>
            <a:ext uri="{FF2B5EF4-FFF2-40B4-BE49-F238E27FC236}">
              <a16:creationId xmlns="" xmlns:a16="http://schemas.microsoft.com/office/drawing/2014/main" id="{00000000-0008-0000-0600-0000CF020000}"/>
            </a:ext>
          </a:extLst>
        </xdr:cNvPr>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38888</xdr:rowOff>
    </xdr:from>
    <xdr:to>
      <xdr:col>31</xdr:col>
      <xdr:colOff>34925</xdr:colOff>
      <xdr:row>39</xdr:row>
      <xdr:rowOff>39992</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20434300" y="6725438"/>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a:extLst>
            <a:ext uri="{FF2B5EF4-FFF2-40B4-BE49-F238E27FC236}">
              <a16:creationId xmlns="" xmlns:a16="http://schemas.microsoft.com/office/drawing/2014/main" id="{00000000-0008-0000-0600-0000D1020000}"/>
            </a:ext>
          </a:extLst>
        </xdr:cNvPr>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37211</xdr:rowOff>
    </xdr:from>
    <xdr:to>
      <xdr:col>29</xdr:col>
      <xdr:colOff>517525</xdr:colOff>
      <xdr:row>39</xdr:row>
      <xdr:rowOff>38888</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9545300" y="6723761"/>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a:extLst>
            <a:ext uri="{FF2B5EF4-FFF2-40B4-BE49-F238E27FC236}">
              <a16:creationId xmlns="" xmlns:a16="http://schemas.microsoft.com/office/drawing/2014/main" id="{00000000-0008-0000-0600-0000D4020000}"/>
            </a:ext>
          </a:extLst>
        </xdr:cNvPr>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37173</xdr:rowOff>
    </xdr:from>
    <xdr:to>
      <xdr:col>28</xdr:col>
      <xdr:colOff>314325</xdr:colOff>
      <xdr:row>39</xdr:row>
      <xdr:rowOff>37211</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656300" y="67237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a:extLst>
            <a:ext uri="{FF2B5EF4-FFF2-40B4-BE49-F238E27FC236}">
              <a16:creationId xmlns="" xmlns:a16="http://schemas.microsoft.com/office/drawing/2014/main" id="{00000000-0008-0000-0600-0000D7020000}"/>
            </a:ext>
          </a:extLst>
        </xdr:cNvPr>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a:extLst>
            <a:ext uri="{FF2B5EF4-FFF2-40B4-BE49-F238E27FC236}">
              <a16:creationId xmlns="" xmlns:a16="http://schemas.microsoft.com/office/drawing/2014/main" id="{00000000-0008-0000-0600-0000D9020000}"/>
            </a:ext>
          </a:extLst>
        </xdr:cNvPr>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161213</xdr:rowOff>
    </xdr:from>
    <xdr:to>
      <xdr:col>32</xdr:col>
      <xdr:colOff>238125</xdr:colOff>
      <xdr:row>39</xdr:row>
      <xdr:rowOff>91363</xdr:rowOff>
    </xdr:to>
    <xdr:sp macro="" textlink="">
      <xdr:nvSpPr>
        <xdr:cNvPr id="736" name="円/楕円 735">
          <a:extLst>
            <a:ext uri="{FF2B5EF4-FFF2-40B4-BE49-F238E27FC236}">
              <a16:creationId xmlns="" xmlns:a16="http://schemas.microsoft.com/office/drawing/2014/main" id="{00000000-0008-0000-0600-0000E0020000}"/>
            </a:ext>
          </a:extLst>
        </xdr:cNvPr>
        <xdr:cNvSpPr/>
      </xdr:nvSpPr>
      <xdr:spPr>
        <a:xfrm>
          <a:off x="221107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76140</xdr:rowOff>
    </xdr:from>
    <xdr:ext cx="378565" cy="259045"/>
    <xdr:sp macro="" textlink="">
      <xdr:nvSpPr>
        <xdr:cNvPr id="737" name="投資及び出資金該当値テキスト">
          <a:extLst>
            <a:ext uri="{FF2B5EF4-FFF2-40B4-BE49-F238E27FC236}">
              <a16:creationId xmlns="" xmlns:a16="http://schemas.microsoft.com/office/drawing/2014/main" id="{00000000-0008-0000-0600-0000E1020000}"/>
            </a:ext>
          </a:extLst>
        </xdr:cNvPr>
        <xdr:cNvSpPr txBox="1"/>
      </xdr:nvSpPr>
      <xdr:spPr>
        <a:xfrm>
          <a:off x="22212300" y="6591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160642</xdr:rowOff>
    </xdr:from>
    <xdr:to>
      <xdr:col>31</xdr:col>
      <xdr:colOff>85725</xdr:colOff>
      <xdr:row>39</xdr:row>
      <xdr:rowOff>90792</xdr:rowOff>
    </xdr:to>
    <xdr:sp macro="" textlink="">
      <xdr:nvSpPr>
        <xdr:cNvPr id="738" name="円/楕円 737">
          <a:extLst>
            <a:ext uri="{FF2B5EF4-FFF2-40B4-BE49-F238E27FC236}">
              <a16:creationId xmlns="" xmlns:a16="http://schemas.microsoft.com/office/drawing/2014/main" id="{00000000-0008-0000-0600-0000E2020000}"/>
            </a:ext>
          </a:extLst>
        </xdr:cNvPr>
        <xdr:cNvSpPr/>
      </xdr:nvSpPr>
      <xdr:spPr>
        <a:xfrm>
          <a:off x="21272500" y="66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81919</xdr:rowOff>
    </xdr:from>
    <xdr:ext cx="378565"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21134017" y="6768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159538</xdr:rowOff>
    </xdr:from>
    <xdr:to>
      <xdr:col>29</xdr:col>
      <xdr:colOff>568325</xdr:colOff>
      <xdr:row>39</xdr:row>
      <xdr:rowOff>89688</xdr:rowOff>
    </xdr:to>
    <xdr:sp macro="" textlink="">
      <xdr:nvSpPr>
        <xdr:cNvPr id="740" name="円/楕円 739">
          <a:extLst>
            <a:ext uri="{FF2B5EF4-FFF2-40B4-BE49-F238E27FC236}">
              <a16:creationId xmlns="" xmlns:a16="http://schemas.microsoft.com/office/drawing/2014/main" id="{00000000-0008-0000-0600-0000E4020000}"/>
            </a:ext>
          </a:extLst>
        </xdr:cNvPr>
        <xdr:cNvSpPr/>
      </xdr:nvSpPr>
      <xdr:spPr>
        <a:xfrm>
          <a:off x="20383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80815</xdr:rowOff>
    </xdr:from>
    <xdr:ext cx="378565"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0245017" y="676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157861</xdr:rowOff>
    </xdr:from>
    <xdr:to>
      <xdr:col>28</xdr:col>
      <xdr:colOff>365125</xdr:colOff>
      <xdr:row>39</xdr:row>
      <xdr:rowOff>88011</xdr:rowOff>
    </xdr:to>
    <xdr:sp macro="" textlink="">
      <xdr:nvSpPr>
        <xdr:cNvPr id="742" name="円/楕円 741">
          <a:extLst>
            <a:ext uri="{FF2B5EF4-FFF2-40B4-BE49-F238E27FC236}">
              <a16:creationId xmlns="" xmlns:a16="http://schemas.microsoft.com/office/drawing/2014/main" id="{00000000-0008-0000-0600-0000E6020000}"/>
            </a:ext>
          </a:extLst>
        </xdr:cNvPr>
        <xdr:cNvSpPr/>
      </xdr:nvSpPr>
      <xdr:spPr>
        <a:xfrm>
          <a:off x="19494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79138</xdr:rowOff>
    </xdr:from>
    <xdr:ext cx="378565"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9356017" y="676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157823</xdr:rowOff>
    </xdr:from>
    <xdr:to>
      <xdr:col>27</xdr:col>
      <xdr:colOff>161925</xdr:colOff>
      <xdr:row>39</xdr:row>
      <xdr:rowOff>87973</xdr:rowOff>
    </xdr:to>
    <xdr:sp macro="" textlink="">
      <xdr:nvSpPr>
        <xdr:cNvPr id="744" name="円/楕円 743">
          <a:extLst>
            <a:ext uri="{FF2B5EF4-FFF2-40B4-BE49-F238E27FC236}">
              <a16:creationId xmlns="" xmlns:a16="http://schemas.microsoft.com/office/drawing/2014/main" id="{00000000-0008-0000-0600-0000E8020000}"/>
            </a:ext>
          </a:extLst>
        </xdr:cNvPr>
        <xdr:cNvSpPr/>
      </xdr:nvSpPr>
      <xdr:spPr>
        <a:xfrm>
          <a:off x="18605500" y="66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79100</xdr:rowOff>
    </xdr:from>
    <xdr:ext cx="378565"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8467017" y="6765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a:extLst>
            <a:ext uri="{FF2B5EF4-FFF2-40B4-BE49-F238E27FC236}">
              <a16:creationId xmlns=""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a:extLst>
            <a:ext uri="{FF2B5EF4-FFF2-40B4-BE49-F238E27FC236}">
              <a16:creationId xmlns="" xmlns:a16="http://schemas.microsoft.com/office/drawing/2014/main" id="{00000000-0008-0000-0600-0000E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a:extLst>
            <a:ext uri="{FF2B5EF4-FFF2-40B4-BE49-F238E27FC236}">
              <a16:creationId xmlns="" xmlns:a16="http://schemas.microsoft.com/office/drawing/2014/main" id="{00000000-0008-0000-0600-0000E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a:extLst>
            <a:ext uri="{FF2B5EF4-FFF2-40B4-BE49-F238E27FC236}">
              <a16:creationId xmlns="" xmlns:a16="http://schemas.microsoft.com/office/drawing/2014/main" id="{00000000-0008-0000-0600-0000E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a:extLst>
            <a:ext uri="{FF2B5EF4-FFF2-40B4-BE49-F238E27FC236}">
              <a16:creationId xmlns="" xmlns:a16="http://schemas.microsoft.com/office/drawing/2014/main" id="{00000000-0008-0000-0600-0000E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a:extLst>
            <a:ext uri="{FF2B5EF4-FFF2-40B4-BE49-F238E27FC236}">
              <a16:creationId xmlns="" xmlns:a16="http://schemas.microsoft.com/office/drawing/2014/main" id="{00000000-0008-0000-0600-0000E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a:extLst>
            <a:ext uri="{FF2B5EF4-FFF2-40B4-BE49-F238E27FC236}">
              <a16:creationId xmlns="" xmlns:a16="http://schemas.microsoft.com/office/drawing/2014/main" id="{00000000-0008-0000-0600-0000F0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a:extLst>
            <a:ext uri="{FF2B5EF4-FFF2-40B4-BE49-F238E27FC236}">
              <a16:creationId xmlns="" xmlns:a16="http://schemas.microsoft.com/office/drawing/2014/main" id="{00000000-0008-0000-0600-0000F1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a:extLst>
            <a:ext uri="{FF2B5EF4-FFF2-40B4-BE49-F238E27FC236}">
              <a16:creationId xmlns="" xmlns:a16="http://schemas.microsoft.com/office/drawing/2014/main" id="{00000000-0008-0000-0600-0000F4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a:extLst>
            <a:ext uri="{FF2B5EF4-FFF2-40B4-BE49-F238E27FC236}">
              <a16:creationId xmlns="" xmlns:a16="http://schemas.microsoft.com/office/drawing/2014/main" id="{00000000-0008-0000-0600-0000F6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a:extLst>
            <a:ext uri="{FF2B5EF4-FFF2-40B4-BE49-F238E27FC236}">
              <a16:creationId xmlns="" xmlns:a16="http://schemas.microsoft.com/office/drawing/2014/main" id="{00000000-0008-0000-0600-0000F8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a:extLst>
            <a:ext uri="{FF2B5EF4-FFF2-40B4-BE49-F238E27FC236}">
              <a16:creationId xmlns="" xmlns:a16="http://schemas.microsoft.com/office/drawing/2014/main" id="{00000000-0008-0000-0600-0000FA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a:extLst>
            <a:ext uri="{FF2B5EF4-FFF2-40B4-BE49-F238E27FC236}">
              <a16:creationId xmlns=""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a:extLst>
            <a:ext uri="{FF2B5EF4-FFF2-40B4-BE49-F238E27FC236}">
              <a16:creationId xmlns="" xmlns:a16="http://schemas.microsoft.com/office/drawing/2014/main" id="{00000000-0008-0000-0600-00000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a:extLst>
            <a:ext uri="{FF2B5EF4-FFF2-40B4-BE49-F238E27FC236}">
              <a16:creationId xmlns="" xmlns:a16="http://schemas.microsoft.com/office/drawing/2014/main" id="{00000000-0008-0000-0600-000002030000}"/>
            </a:ext>
          </a:extLst>
        </xdr:cNvPr>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139129</xdr:rowOff>
    </xdr:from>
    <xdr:to>
      <xdr:col>32</xdr:col>
      <xdr:colOff>187325</xdr:colOff>
      <xdr:row>58</xdr:row>
      <xdr:rowOff>139151</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flipV="1">
          <a:off x="21323300" y="10083229"/>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a:extLst>
            <a:ext uri="{FF2B5EF4-FFF2-40B4-BE49-F238E27FC236}">
              <a16:creationId xmlns="" xmlns:a16="http://schemas.microsoft.com/office/drawing/2014/main" id="{00000000-0008-0000-0600-000005030000}"/>
            </a:ext>
          </a:extLst>
        </xdr:cNvPr>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a:extLst>
            <a:ext uri="{FF2B5EF4-FFF2-40B4-BE49-F238E27FC236}">
              <a16:creationId xmlns="" xmlns:a16="http://schemas.microsoft.com/office/drawing/2014/main" id="{00000000-0008-0000-0600-000006030000}"/>
            </a:ext>
          </a:extLst>
        </xdr:cNvPr>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139151</xdr:rowOff>
    </xdr:from>
    <xdr:to>
      <xdr:col>31</xdr:col>
      <xdr:colOff>34925</xdr:colOff>
      <xdr:row>58</xdr:row>
      <xdr:rowOff>139288</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flipV="1">
          <a:off x="20434300" y="1008325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a:extLst>
            <a:ext uri="{FF2B5EF4-FFF2-40B4-BE49-F238E27FC236}">
              <a16:creationId xmlns="" xmlns:a16="http://schemas.microsoft.com/office/drawing/2014/main" id="{00000000-0008-0000-0600-000008030000}"/>
            </a:ext>
          </a:extLst>
        </xdr:cNvPr>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139014</xdr:rowOff>
    </xdr:from>
    <xdr:to>
      <xdr:col>29</xdr:col>
      <xdr:colOff>517525</xdr:colOff>
      <xdr:row>58</xdr:row>
      <xdr:rowOff>139288</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9545300" y="1008311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a:extLst>
            <a:ext uri="{FF2B5EF4-FFF2-40B4-BE49-F238E27FC236}">
              <a16:creationId xmlns="" xmlns:a16="http://schemas.microsoft.com/office/drawing/2014/main" id="{00000000-0008-0000-0600-00000B030000}"/>
            </a:ext>
          </a:extLst>
        </xdr:cNvPr>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138877</xdr:rowOff>
    </xdr:from>
    <xdr:to>
      <xdr:col>28</xdr:col>
      <xdr:colOff>314325</xdr:colOff>
      <xdr:row>58</xdr:row>
      <xdr:rowOff>139014</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656300" y="1008297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a:extLst>
            <a:ext uri="{FF2B5EF4-FFF2-40B4-BE49-F238E27FC236}">
              <a16:creationId xmlns="" xmlns:a16="http://schemas.microsoft.com/office/drawing/2014/main" id="{00000000-0008-0000-0600-00000E030000}"/>
            </a:ext>
          </a:extLst>
        </xdr:cNvPr>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a:extLst>
            <a:ext uri="{FF2B5EF4-FFF2-40B4-BE49-F238E27FC236}">
              <a16:creationId xmlns="" xmlns:a16="http://schemas.microsoft.com/office/drawing/2014/main" id="{00000000-0008-0000-0600-000010030000}"/>
            </a:ext>
          </a:extLst>
        </xdr:cNvPr>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88329</xdr:rowOff>
    </xdr:from>
    <xdr:to>
      <xdr:col>32</xdr:col>
      <xdr:colOff>238125</xdr:colOff>
      <xdr:row>59</xdr:row>
      <xdr:rowOff>18479</xdr:rowOff>
    </xdr:to>
    <xdr:sp macro="" textlink="">
      <xdr:nvSpPr>
        <xdr:cNvPr id="791" name="円/楕円 790">
          <a:extLst>
            <a:ext uri="{FF2B5EF4-FFF2-40B4-BE49-F238E27FC236}">
              <a16:creationId xmlns="" xmlns:a16="http://schemas.microsoft.com/office/drawing/2014/main" id="{00000000-0008-0000-0600-000017030000}"/>
            </a:ext>
          </a:extLst>
        </xdr:cNvPr>
        <xdr:cNvSpPr/>
      </xdr:nvSpPr>
      <xdr:spPr>
        <a:xfrm>
          <a:off x="22110700" y="100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3256</xdr:rowOff>
    </xdr:from>
    <xdr:ext cx="313932" cy="259045"/>
    <xdr:sp macro="" textlink="">
      <xdr:nvSpPr>
        <xdr:cNvPr id="792" name="貸付金該当値テキスト">
          <a:extLst>
            <a:ext uri="{FF2B5EF4-FFF2-40B4-BE49-F238E27FC236}">
              <a16:creationId xmlns="" xmlns:a16="http://schemas.microsoft.com/office/drawing/2014/main" id="{00000000-0008-0000-0600-000018030000}"/>
            </a:ext>
          </a:extLst>
        </xdr:cNvPr>
        <xdr:cNvSpPr txBox="1"/>
      </xdr:nvSpPr>
      <xdr:spPr>
        <a:xfrm>
          <a:off x="22212300" y="9947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88351</xdr:rowOff>
    </xdr:from>
    <xdr:to>
      <xdr:col>31</xdr:col>
      <xdr:colOff>85725</xdr:colOff>
      <xdr:row>59</xdr:row>
      <xdr:rowOff>18501</xdr:rowOff>
    </xdr:to>
    <xdr:sp macro="" textlink="">
      <xdr:nvSpPr>
        <xdr:cNvPr id="793" name="円/楕円 792">
          <a:extLst>
            <a:ext uri="{FF2B5EF4-FFF2-40B4-BE49-F238E27FC236}">
              <a16:creationId xmlns="" xmlns:a16="http://schemas.microsoft.com/office/drawing/2014/main" id="{00000000-0008-0000-0600-000019030000}"/>
            </a:ext>
          </a:extLst>
        </xdr:cNvPr>
        <xdr:cNvSpPr/>
      </xdr:nvSpPr>
      <xdr:spPr>
        <a:xfrm>
          <a:off x="21272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9628</xdr:rowOff>
    </xdr:from>
    <xdr:ext cx="313932"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21166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88488</xdr:rowOff>
    </xdr:from>
    <xdr:to>
      <xdr:col>29</xdr:col>
      <xdr:colOff>568325</xdr:colOff>
      <xdr:row>59</xdr:row>
      <xdr:rowOff>18638</xdr:rowOff>
    </xdr:to>
    <xdr:sp macro="" textlink="">
      <xdr:nvSpPr>
        <xdr:cNvPr id="795" name="円/楕円 794">
          <a:extLst>
            <a:ext uri="{FF2B5EF4-FFF2-40B4-BE49-F238E27FC236}">
              <a16:creationId xmlns="" xmlns:a16="http://schemas.microsoft.com/office/drawing/2014/main" id="{00000000-0008-0000-0600-00001B030000}"/>
            </a:ext>
          </a:extLst>
        </xdr:cNvPr>
        <xdr:cNvSpPr/>
      </xdr:nvSpPr>
      <xdr:spPr>
        <a:xfrm>
          <a:off x="20383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9765</xdr:rowOff>
    </xdr:from>
    <xdr:ext cx="313932"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20277333" y="10125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88214</xdr:rowOff>
    </xdr:from>
    <xdr:to>
      <xdr:col>28</xdr:col>
      <xdr:colOff>365125</xdr:colOff>
      <xdr:row>59</xdr:row>
      <xdr:rowOff>18364</xdr:rowOff>
    </xdr:to>
    <xdr:sp macro="" textlink="">
      <xdr:nvSpPr>
        <xdr:cNvPr id="797" name="円/楕円 796">
          <a:extLst>
            <a:ext uri="{FF2B5EF4-FFF2-40B4-BE49-F238E27FC236}">
              <a16:creationId xmlns="" xmlns:a16="http://schemas.microsoft.com/office/drawing/2014/main" id="{00000000-0008-0000-0600-00001D030000}"/>
            </a:ext>
          </a:extLst>
        </xdr:cNvPr>
        <xdr:cNvSpPr/>
      </xdr:nvSpPr>
      <xdr:spPr>
        <a:xfrm>
          <a:off x="194945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9491</xdr:rowOff>
    </xdr:from>
    <xdr:ext cx="313932"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9388333" y="10125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88077</xdr:rowOff>
    </xdr:from>
    <xdr:to>
      <xdr:col>27</xdr:col>
      <xdr:colOff>161925</xdr:colOff>
      <xdr:row>59</xdr:row>
      <xdr:rowOff>18227</xdr:rowOff>
    </xdr:to>
    <xdr:sp macro="" textlink="">
      <xdr:nvSpPr>
        <xdr:cNvPr id="799" name="円/楕円 798">
          <a:extLst>
            <a:ext uri="{FF2B5EF4-FFF2-40B4-BE49-F238E27FC236}">
              <a16:creationId xmlns="" xmlns:a16="http://schemas.microsoft.com/office/drawing/2014/main" id="{00000000-0008-0000-0600-00001F030000}"/>
            </a:ext>
          </a:extLst>
        </xdr:cNvPr>
        <xdr:cNvSpPr/>
      </xdr:nvSpPr>
      <xdr:spPr>
        <a:xfrm>
          <a:off x="18605500" y="100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9354</xdr:rowOff>
    </xdr:from>
    <xdr:ext cx="313932"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8499333" y="10124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a:extLst>
            <a:ext uri="{FF2B5EF4-FFF2-40B4-BE49-F238E27FC236}">
              <a16:creationId xmlns=""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a:extLst>
            <a:ext uri="{FF2B5EF4-FFF2-40B4-BE49-F238E27FC236}">
              <a16:creationId xmlns="" xmlns:a16="http://schemas.microsoft.com/office/drawing/2014/main" id="{00000000-0008-0000-0600-00002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a:extLst>
            <a:ext uri="{FF2B5EF4-FFF2-40B4-BE49-F238E27FC236}">
              <a16:creationId xmlns="" xmlns:a16="http://schemas.microsoft.com/office/drawing/2014/main" id="{00000000-0008-0000-0600-00002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a:extLst>
            <a:ext uri="{FF2B5EF4-FFF2-40B4-BE49-F238E27FC236}">
              <a16:creationId xmlns="" xmlns:a16="http://schemas.microsoft.com/office/drawing/2014/main" id="{00000000-0008-0000-0600-00002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a:extLst>
            <a:ext uri="{FF2B5EF4-FFF2-40B4-BE49-F238E27FC236}">
              <a16:creationId xmlns="" xmlns:a16="http://schemas.microsoft.com/office/drawing/2014/main" id="{00000000-0008-0000-0600-00002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a:extLst>
            <a:ext uri="{FF2B5EF4-FFF2-40B4-BE49-F238E27FC236}">
              <a16:creationId xmlns="" xmlns:a16="http://schemas.microsoft.com/office/drawing/2014/main" id="{00000000-0008-0000-0600-00002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a:extLst>
            <a:ext uri="{FF2B5EF4-FFF2-40B4-BE49-F238E27FC236}">
              <a16:creationId xmlns="" xmlns:a16="http://schemas.microsoft.com/office/drawing/2014/main" id="{00000000-0008-0000-0600-00002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a:extLst>
            <a:ext uri="{FF2B5EF4-FFF2-40B4-BE49-F238E27FC236}">
              <a16:creationId xmlns="" xmlns:a16="http://schemas.microsoft.com/office/drawing/2014/main" id="{00000000-0008-0000-0600-00002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a:extLst>
            <a:ext uri="{FF2B5EF4-FFF2-40B4-BE49-F238E27FC236}">
              <a16:creationId xmlns="" xmlns:a16="http://schemas.microsoft.com/office/drawing/2014/main" id="{00000000-0008-0000-0600-00002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a:extLst>
            <a:ext uri="{FF2B5EF4-FFF2-40B4-BE49-F238E27FC236}">
              <a16:creationId xmlns="" xmlns:a16="http://schemas.microsoft.com/office/drawing/2014/main" id="{00000000-0008-0000-0600-00002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a:extLst>
            <a:ext uri="{FF2B5EF4-FFF2-40B4-BE49-F238E27FC236}">
              <a16:creationId xmlns="" xmlns:a16="http://schemas.microsoft.com/office/drawing/2014/main" id="{00000000-0008-0000-0600-00003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a:extLst>
            <a:ext uri="{FF2B5EF4-FFF2-40B4-BE49-F238E27FC236}">
              <a16:creationId xmlns="" xmlns:a16="http://schemas.microsoft.com/office/drawing/2014/main" id="{00000000-0008-0000-0600-00003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a:extLst>
            <a:ext uri="{FF2B5EF4-FFF2-40B4-BE49-F238E27FC236}">
              <a16:creationId xmlns=""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a:extLst>
            <a:ext uri="{FF2B5EF4-FFF2-40B4-BE49-F238E27FC236}">
              <a16:creationId xmlns=""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a:extLst>
            <a:ext uri="{FF2B5EF4-FFF2-40B4-BE49-F238E27FC236}">
              <a16:creationId xmlns="" xmlns:a16="http://schemas.microsoft.com/office/drawing/2014/main" id="{00000000-0008-0000-0600-000038030000}"/>
            </a:ext>
          </a:extLst>
        </xdr:cNvPr>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a:extLst>
            <a:ext uri="{FF2B5EF4-FFF2-40B4-BE49-F238E27FC236}">
              <a16:creationId xmlns="" xmlns:a16="http://schemas.microsoft.com/office/drawing/2014/main" id="{00000000-0008-0000-0600-00003A030000}"/>
            </a:ext>
          </a:extLst>
        </xdr:cNvPr>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5626</xdr:rowOff>
    </xdr:from>
    <xdr:to>
      <xdr:col>32</xdr:col>
      <xdr:colOff>187325</xdr:colOff>
      <xdr:row>74</xdr:row>
      <xdr:rowOff>41836</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flipV="1">
          <a:off x="21323300" y="12692926"/>
          <a:ext cx="8382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a:extLst>
            <a:ext uri="{FF2B5EF4-FFF2-40B4-BE49-F238E27FC236}">
              <a16:creationId xmlns="" xmlns:a16="http://schemas.microsoft.com/office/drawing/2014/main" id="{00000000-0008-0000-0600-00003D030000}"/>
            </a:ext>
          </a:extLst>
        </xdr:cNvPr>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a:extLst>
            <a:ext uri="{FF2B5EF4-FFF2-40B4-BE49-F238E27FC236}">
              <a16:creationId xmlns="" xmlns:a16="http://schemas.microsoft.com/office/drawing/2014/main" id="{00000000-0008-0000-0600-00003E030000}"/>
            </a:ext>
          </a:extLst>
        </xdr:cNvPr>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41836</xdr:rowOff>
    </xdr:from>
    <xdr:to>
      <xdr:col>31</xdr:col>
      <xdr:colOff>34925</xdr:colOff>
      <xdr:row>74</xdr:row>
      <xdr:rowOff>81979</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flipV="1">
          <a:off x="20434300" y="12729136"/>
          <a:ext cx="889000" cy="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a:extLst>
            <a:ext uri="{FF2B5EF4-FFF2-40B4-BE49-F238E27FC236}">
              <a16:creationId xmlns="" xmlns:a16="http://schemas.microsoft.com/office/drawing/2014/main" id="{00000000-0008-0000-0600-000040030000}"/>
            </a:ext>
          </a:extLst>
        </xdr:cNvPr>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5033</xdr:rowOff>
    </xdr:from>
    <xdr:ext cx="534377"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21056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60650</xdr:rowOff>
    </xdr:from>
    <xdr:to>
      <xdr:col>29</xdr:col>
      <xdr:colOff>517525</xdr:colOff>
      <xdr:row>74</xdr:row>
      <xdr:rowOff>81979</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9545300" y="12747950"/>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a:extLst>
            <a:ext uri="{FF2B5EF4-FFF2-40B4-BE49-F238E27FC236}">
              <a16:creationId xmlns="" xmlns:a16="http://schemas.microsoft.com/office/drawing/2014/main" id="{00000000-0008-0000-0600-000043030000}"/>
            </a:ext>
          </a:extLst>
        </xdr:cNvPr>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34498</xdr:rowOff>
    </xdr:from>
    <xdr:to>
      <xdr:col>28</xdr:col>
      <xdr:colOff>314325</xdr:colOff>
      <xdr:row>74</xdr:row>
      <xdr:rowOff>60650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656300" y="12721798"/>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a:extLst>
            <a:ext uri="{FF2B5EF4-FFF2-40B4-BE49-F238E27FC236}">
              <a16:creationId xmlns="" xmlns:a16="http://schemas.microsoft.com/office/drawing/2014/main" id="{00000000-0008-0000-0600-000046030000}"/>
            </a:ext>
          </a:extLst>
        </xdr:cNvPr>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a:extLst>
            <a:ext uri="{FF2B5EF4-FFF2-40B4-BE49-F238E27FC236}">
              <a16:creationId xmlns="" xmlns:a16="http://schemas.microsoft.com/office/drawing/2014/main" id="{00000000-0008-0000-0600-000048030000}"/>
            </a:ext>
          </a:extLst>
        </xdr:cNvPr>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126276</xdr:rowOff>
    </xdr:from>
    <xdr:to>
      <xdr:col>32</xdr:col>
      <xdr:colOff>238125</xdr:colOff>
      <xdr:row>74</xdr:row>
      <xdr:rowOff>56426</xdr:rowOff>
    </xdr:to>
    <xdr:sp macro="" textlink="">
      <xdr:nvSpPr>
        <xdr:cNvPr id="847" name="円/楕円 846">
          <a:extLst>
            <a:ext uri="{FF2B5EF4-FFF2-40B4-BE49-F238E27FC236}">
              <a16:creationId xmlns="" xmlns:a16="http://schemas.microsoft.com/office/drawing/2014/main" id="{00000000-0008-0000-0600-00004F030000}"/>
            </a:ext>
          </a:extLst>
        </xdr:cNvPr>
        <xdr:cNvSpPr/>
      </xdr:nvSpPr>
      <xdr:spPr>
        <a:xfrm>
          <a:off x="22110700" y="126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149153</xdr:rowOff>
    </xdr:from>
    <xdr:ext cx="534377" cy="259045"/>
    <xdr:sp macro="" textlink="">
      <xdr:nvSpPr>
        <xdr:cNvPr id="848" name="繰出金該当値テキスト">
          <a:extLst>
            <a:ext uri="{FF2B5EF4-FFF2-40B4-BE49-F238E27FC236}">
              <a16:creationId xmlns="" xmlns:a16="http://schemas.microsoft.com/office/drawing/2014/main" id="{00000000-0008-0000-0600-000050030000}"/>
            </a:ext>
          </a:extLst>
        </xdr:cNvPr>
        <xdr:cNvSpPr txBox="1"/>
      </xdr:nvSpPr>
      <xdr:spPr>
        <a:xfrm>
          <a:off x="22212300" y="124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55,865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162486</xdr:rowOff>
    </xdr:from>
    <xdr:to>
      <xdr:col>31</xdr:col>
      <xdr:colOff>85725</xdr:colOff>
      <xdr:row>74</xdr:row>
      <xdr:rowOff>92636</xdr:rowOff>
    </xdr:to>
    <xdr:sp macro="" textlink="">
      <xdr:nvSpPr>
        <xdr:cNvPr id="849" name="円/楕円 848">
          <a:extLst>
            <a:ext uri="{FF2B5EF4-FFF2-40B4-BE49-F238E27FC236}">
              <a16:creationId xmlns="" xmlns:a16="http://schemas.microsoft.com/office/drawing/2014/main" id="{00000000-0008-0000-0600-000051030000}"/>
            </a:ext>
          </a:extLst>
        </xdr:cNvPr>
        <xdr:cNvSpPr/>
      </xdr:nvSpPr>
      <xdr:spPr>
        <a:xfrm>
          <a:off x="21272500" y="1267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109163</xdr:rowOff>
    </xdr:from>
    <xdr:ext cx="534377"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21056111" y="1245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31179</xdr:rowOff>
    </xdr:from>
    <xdr:to>
      <xdr:col>29</xdr:col>
      <xdr:colOff>568325</xdr:colOff>
      <xdr:row>74</xdr:row>
      <xdr:rowOff>132779</xdr:rowOff>
    </xdr:to>
    <xdr:sp macro="" textlink="">
      <xdr:nvSpPr>
        <xdr:cNvPr id="851" name="円/楕円 850">
          <a:extLst>
            <a:ext uri="{FF2B5EF4-FFF2-40B4-BE49-F238E27FC236}">
              <a16:creationId xmlns="" xmlns:a16="http://schemas.microsoft.com/office/drawing/2014/main" id="{00000000-0008-0000-0600-000053030000}"/>
            </a:ext>
          </a:extLst>
        </xdr:cNvPr>
        <xdr:cNvSpPr/>
      </xdr:nvSpPr>
      <xdr:spPr>
        <a:xfrm>
          <a:off x="20383500" y="127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149306</xdr:rowOff>
    </xdr:from>
    <xdr:ext cx="534377"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0167111" y="124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9850</xdr:rowOff>
    </xdr:from>
    <xdr:to>
      <xdr:col>28</xdr:col>
      <xdr:colOff>365125</xdr:colOff>
      <xdr:row>74</xdr:row>
      <xdr:rowOff>111450</xdr:rowOff>
    </xdr:to>
    <xdr:sp macro="" textlink="">
      <xdr:nvSpPr>
        <xdr:cNvPr id="853" name="円/楕円 852">
          <a:extLst>
            <a:ext uri="{FF2B5EF4-FFF2-40B4-BE49-F238E27FC236}">
              <a16:creationId xmlns="" xmlns:a16="http://schemas.microsoft.com/office/drawing/2014/main" id="{00000000-0008-0000-0600-000055030000}"/>
            </a:ext>
          </a:extLst>
        </xdr:cNvPr>
        <xdr:cNvSpPr/>
      </xdr:nvSpPr>
      <xdr:spPr>
        <a:xfrm>
          <a:off x="19494500" y="1269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127977</xdr:rowOff>
    </xdr:from>
    <xdr:ext cx="534377"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9278111" y="124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53,458</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155148</xdr:rowOff>
    </xdr:from>
    <xdr:to>
      <xdr:col>27</xdr:col>
      <xdr:colOff>161925</xdr:colOff>
      <xdr:row>74</xdr:row>
      <xdr:rowOff>85298</xdr:rowOff>
    </xdr:to>
    <xdr:sp macro="" textlink="">
      <xdr:nvSpPr>
        <xdr:cNvPr id="855" name="円/楕円 854">
          <a:extLst>
            <a:ext uri="{FF2B5EF4-FFF2-40B4-BE49-F238E27FC236}">
              <a16:creationId xmlns="" xmlns:a16="http://schemas.microsoft.com/office/drawing/2014/main" id="{00000000-0008-0000-0600-000057030000}"/>
            </a:ext>
          </a:extLst>
        </xdr:cNvPr>
        <xdr:cNvSpPr/>
      </xdr:nvSpPr>
      <xdr:spPr>
        <a:xfrm>
          <a:off x="18605500" y="126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101825</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8389111" y="1244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a:extLst>
            <a:ext uri="{FF2B5EF4-FFF2-40B4-BE49-F238E27FC236}">
              <a16:creationId xmlns=""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a:extLst>
            <a:ext uri="{FF2B5EF4-FFF2-40B4-BE49-F238E27FC236}">
              <a16:creationId xmlns="" xmlns:a16="http://schemas.microsoft.com/office/drawing/2014/main" id="{00000000-0008-0000-0600-00005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a:extLst>
            <a:ext uri="{FF2B5EF4-FFF2-40B4-BE49-F238E27FC236}">
              <a16:creationId xmlns="" xmlns:a16="http://schemas.microsoft.com/office/drawing/2014/main" id="{00000000-0008-0000-0600-00005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a:extLst>
            <a:ext uri="{FF2B5EF4-FFF2-40B4-BE49-F238E27FC236}">
              <a16:creationId xmlns="" xmlns:a16="http://schemas.microsoft.com/office/drawing/2014/main" id="{00000000-0008-0000-0600-00005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a:extLst>
            <a:ext uri="{FF2B5EF4-FFF2-40B4-BE49-F238E27FC236}">
              <a16:creationId xmlns="" xmlns:a16="http://schemas.microsoft.com/office/drawing/2014/main" id="{00000000-0008-0000-0600-00005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a:extLst>
            <a:ext uri="{FF2B5EF4-FFF2-40B4-BE49-F238E27FC236}">
              <a16:creationId xmlns="" xmlns:a16="http://schemas.microsoft.com/office/drawing/2014/main" id="{00000000-0008-0000-0600-00005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a:extLst>
            <a:ext uri="{FF2B5EF4-FFF2-40B4-BE49-F238E27FC236}">
              <a16:creationId xmlns="" xmlns:a16="http://schemas.microsoft.com/office/drawing/2014/main" id="{00000000-0008-0000-0600-00005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a:extLst>
            <a:ext uri="{FF2B5EF4-FFF2-40B4-BE49-F238E27FC236}">
              <a16:creationId xmlns=""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a:extLst>
            <a:ext uri="{FF2B5EF4-FFF2-40B4-BE49-F238E27FC236}">
              <a16:creationId xmlns="" xmlns:a16="http://schemas.microsoft.com/office/drawing/2014/main" id="{00000000-0008-0000-0600-000065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a:extLst>
            <a:ext uri="{FF2B5EF4-FFF2-40B4-BE49-F238E27FC236}">
              <a16:creationId xmlns="" xmlns:a16="http://schemas.microsoft.com/office/drawing/2014/main" id="{00000000-0008-0000-0600-000069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a:extLst>
            <a:ext uri="{FF2B5EF4-FFF2-40B4-BE49-F238E27FC236}">
              <a16:creationId xmlns="" xmlns:a16="http://schemas.microsoft.com/office/drawing/2014/main" id="{00000000-0008-0000-0600-00006B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a:extLst>
            <a:ext uri="{FF2B5EF4-FFF2-40B4-BE49-F238E27FC236}">
              <a16:creationId xmlns="" xmlns:a16="http://schemas.microsoft.com/office/drawing/2014/main" id="{00000000-0008-0000-0600-00006D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a:extLst>
            <a:ext uri="{FF2B5EF4-FFF2-40B4-BE49-F238E27FC236}">
              <a16:creationId xmlns="" xmlns:a16="http://schemas.microsoft.com/office/drawing/2014/main"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a:extLst>
            <a:ext uri="{FF2B5EF4-FFF2-40B4-BE49-F238E27FC236}">
              <a16:creationId xmlns="" xmlns:a16="http://schemas.microsoft.com/office/drawing/2014/main" id="{00000000-0008-0000-0600-000073030000}"/>
            </a:ext>
          </a:extLst>
        </xdr:cNvPr>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a:extLst>
            <a:ext uri="{FF2B5EF4-FFF2-40B4-BE49-F238E27FC236}">
              <a16:creationId xmlns="" xmlns:a16="http://schemas.microsoft.com/office/drawing/2014/main" id="{00000000-0008-0000-0600-000075030000}"/>
            </a:ext>
          </a:extLst>
        </xdr:cNvPr>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a:extLst>
            <a:ext uri="{FF2B5EF4-FFF2-40B4-BE49-F238E27FC236}">
              <a16:creationId xmlns="" xmlns:a16="http://schemas.microsoft.com/office/drawing/2014/main" id="{00000000-0008-0000-0600-000078030000}"/>
            </a:ext>
          </a:extLst>
        </xdr:cNvPr>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a:extLst>
            <a:ext uri="{FF2B5EF4-FFF2-40B4-BE49-F238E27FC236}">
              <a16:creationId xmlns="" xmlns:a16="http://schemas.microsoft.com/office/drawing/2014/main" id="{00000000-0008-0000-0600-000079030000}"/>
            </a:ext>
          </a:extLst>
        </xdr:cNvPr>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a:extLst>
            <a:ext uri="{FF2B5EF4-FFF2-40B4-BE49-F238E27FC236}">
              <a16:creationId xmlns="" xmlns:a16="http://schemas.microsoft.com/office/drawing/2014/main" id="{00000000-0008-0000-0600-00007B030000}"/>
            </a:ext>
          </a:extLst>
        </xdr:cNvPr>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a:extLst>
            <a:ext uri="{FF2B5EF4-FFF2-40B4-BE49-F238E27FC236}">
              <a16:creationId xmlns="" xmlns:a16="http://schemas.microsoft.com/office/drawing/2014/main" id="{00000000-0008-0000-0600-00007E030000}"/>
            </a:ext>
          </a:extLst>
        </xdr:cNvPr>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a:extLst>
            <a:ext uri="{FF2B5EF4-FFF2-40B4-BE49-F238E27FC236}">
              <a16:creationId xmlns="" xmlns:a16="http://schemas.microsoft.com/office/drawing/2014/main" id="{00000000-0008-0000-0600-000081030000}"/>
            </a:ext>
          </a:extLst>
        </xdr:cNvPr>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a:extLst>
            <a:ext uri="{FF2B5EF4-FFF2-40B4-BE49-F238E27FC236}">
              <a16:creationId xmlns="" xmlns:a16="http://schemas.microsoft.com/office/drawing/2014/main" id="{00000000-0008-0000-0600-000083030000}"/>
            </a:ext>
          </a:extLst>
        </xdr:cNvPr>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a:extLst>
            <a:ext uri="{FF2B5EF4-FFF2-40B4-BE49-F238E27FC236}">
              <a16:creationId xmlns="" xmlns:a16="http://schemas.microsoft.com/office/drawing/2014/main" id="{00000000-0008-0000-0600-00008A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a:extLst>
            <a:ext uri="{FF2B5EF4-FFF2-40B4-BE49-F238E27FC236}">
              <a16:creationId xmlns="" xmlns:a16="http://schemas.microsoft.com/office/drawing/2014/main" id="{00000000-0008-0000-0600-00008B030000}"/>
            </a:ext>
          </a:extLst>
        </xdr:cNvPr>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a:extLst>
            <a:ext uri="{FF2B5EF4-FFF2-40B4-BE49-F238E27FC236}">
              <a16:creationId xmlns="" xmlns:a16="http://schemas.microsoft.com/office/drawing/2014/main" id="{00000000-0008-0000-0600-00008C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a:extLst>
            <a:ext uri="{FF2B5EF4-FFF2-40B4-BE49-F238E27FC236}">
              <a16:creationId xmlns="" xmlns:a16="http://schemas.microsoft.com/office/drawing/2014/main" id="{00000000-0008-0000-0600-00008E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a:extLst>
            <a:ext uri="{FF2B5EF4-FFF2-40B4-BE49-F238E27FC236}">
              <a16:creationId xmlns="" xmlns:a16="http://schemas.microsoft.com/office/drawing/2014/main" id="{00000000-0008-0000-0600-000090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a:extLst>
            <a:ext uri="{FF2B5EF4-FFF2-40B4-BE49-F238E27FC236}">
              <a16:creationId xmlns="" xmlns:a16="http://schemas.microsoft.com/office/drawing/2014/main" id="{00000000-0008-0000-0600-000092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a:extLst>
            <a:ext uri="{FF2B5EF4-FFF2-40B4-BE49-F238E27FC236}">
              <a16:creationId xmlns="" xmlns:a16="http://schemas.microsoft.com/office/drawing/2014/main"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a:extLst>
            <a:ext uri="{FF2B5EF4-FFF2-40B4-BE49-F238E27FC236}">
              <a16:creationId xmlns="" xmlns:a16="http://schemas.microsoft.com/office/drawing/2014/main"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ea"/>
              <a:ea typeface="+mn-ea"/>
              <a:cs typeface="+mn-cs"/>
            </a:rPr>
            <a:t>　歳出決算総額は、住民一人当たり約５５４千円となっている。主な構成項目である扶助費は、住民一人当たり約１１１千円となっており、平成２３年度から比較すると１８．４％増加している。これは、平成２６年度からの臨時福祉給付金（３．１億円）及び子育て世帯臨時特例給付金事務（１．２億円）等の事業開始に伴うもので、平成２７年度は、それらに加えて保育所運営事業（＋６．４億円）及び障害者（児）自立支援事業費（＋１．１億円）が伸びてきており、類似団体内平均値比較で約３７千円上回っている。今後においても、資格審査の適正化に努め、単独扶助の見直しを進めていく。</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鹿児島県薩摩川内市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97,636
97,247
682.92
56,980,076
54,111,983
2,208,621
31,042,725
48,892,874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55499</xdr:rowOff>
    </xdr:from>
    <xdr:to>
      <xdr:col>6</xdr:col>
      <xdr:colOff>511175</xdr:colOff>
      <xdr:row>36</xdr:row>
      <xdr:rowOff>110363</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227699"/>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a:extLst>
            <a:ext uri="{FF2B5EF4-FFF2-40B4-BE49-F238E27FC236}">
              <a16:creationId xmlns="" xmlns:a16="http://schemas.microsoft.com/office/drawing/2014/main" id="{00000000-0008-0000-0700-00003F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110363</xdr:rowOff>
    </xdr:from>
    <xdr:to>
      <xdr:col>5</xdr:col>
      <xdr:colOff>358775</xdr:colOff>
      <xdr:row>36</xdr:row>
      <xdr:rowOff>137033</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28256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a:extLst>
            <a:ext uri="{FF2B5EF4-FFF2-40B4-BE49-F238E27FC236}">
              <a16:creationId xmlns="" xmlns:a16="http://schemas.microsoft.com/office/drawing/2014/main" id="{00000000-0008-0000-0700-000041000000}"/>
            </a:ext>
          </a:extLst>
        </xdr:cNvPr>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94742</xdr:rowOff>
    </xdr:from>
    <xdr:to>
      <xdr:col>4</xdr:col>
      <xdr:colOff>155575</xdr:colOff>
      <xdr:row>36</xdr:row>
      <xdr:rowOff>137033</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095492"/>
          <a:ext cx="889000" cy="2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a:extLst>
            <a:ext uri="{FF2B5EF4-FFF2-40B4-BE49-F238E27FC236}">
              <a16:creationId xmlns="" xmlns:a16="http://schemas.microsoft.com/office/drawing/2014/main" id="{00000000-0008-0000-0700-000044000000}"/>
            </a:ext>
          </a:extLst>
        </xdr:cNvPr>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15494</xdr:rowOff>
    </xdr:from>
    <xdr:to>
      <xdr:col>2</xdr:col>
      <xdr:colOff>638175</xdr:colOff>
      <xdr:row>35</xdr:row>
      <xdr:rowOff>94742</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5844794"/>
          <a:ext cx="889000" cy="2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a:extLst>
            <a:ext uri="{FF2B5EF4-FFF2-40B4-BE49-F238E27FC236}">
              <a16:creationId xmlns="" xmlns:a16="http://schemas.microsoft.com/office/drawing/2014/main" id="{00000000-0008-0000-0700-000047000000}"/>
            </a:ext>
          </a:extLst>
        </xdr:cNvPr>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a:extLst>
            <a:ext uri="{FF2B5EF4-FFF2-40B4-BE49-F238E27FC236}">
              <a16:creationId xmlns="" xmlns:a16="http://schemas.microsoft.com/office/drawing/2014/main" id="{00000000-0008-0000-0700-000049000000}"/>
            </a:ext>
          </a:extLst>
        </xdr:cNvPr>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4699</xdr:rowOff>
    </xdr:from>
    <xdr:to>
      <xdr:col>6</xdr:col>
      <xdr:colOff>561975</xdr:colOff>
      <xdr:row>36</xdr:row>
      <xdr:rowOff>106299</xdr:rowOff>
    </xdr:to>
    <xdr:sp macro="" textlink="">
      <xdr:nvSpPr>
        <xdr:cNvPr id="80" name="円/楕円 79">
          <a:extLst>
            <a:ext uri="{FF2B5EF4-FFF2-40B4-BE49-F238E27FC236}">
              <a16:creationId xmlns="" xmlns:a16="http://schemas.microsoft.com/office/drawing/2014/main" id="{00000000-0008-0000-0700-000050000000}"/>
            </a:ext>
          </a:extLst>
        </xdr:cNvPr>
        <xdr:cNvSpPr/>
      </xdr:nvSpPr>
      <xdr:spPr>
        <a:xfrm>
          <a:off x="4584700" y="61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154576</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15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59563</xdr:rowOff>
    </xdr:from>
    <xdr:to>
      <xdr:col>5</xdr:col>
      <xdr:colOff>409575</xdr:colOff>
      <xdr:row>36</xdr:row>
      <xdr:rowOff>161163</xdr:rowOff>
    </xdr:to>
    <xdr:sp macro="" textlink="">
      <xdr:nvSpPr>
        <xdr:cNvPr id="82" name="円/楕円 81">
          <a:extLst>
            <a:ext uri="{FF2B5EF4-FFF2-40B4-BE49-F238E27FC236}">
              <a16:creationId xmlns="" xmlns:a16="http://schemas.microsoft.com/office/drawing/2014/main" id="{00000000-0008-0000-0700-000052000000}"/>
            </a:ext>
          </a:extLst>
        </xdr:cNvPr>
        <xdr:cNvSpPr/>
      </xdr:nvSpPr>
      <xdr:spPr>
        <a:xfrm>
          <a:off x="3746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152290</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7"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86233</xdr:rowOff>
    </xdr:from>
    <xdr:to>
      <xdr:col>4</xdr:col>
      <xdr:colOff>206375</xdr:colOff>
      <xdr:row>37</xdr:row>
      <xdr:rowOff>16383</xdr:rowOff>
    </xdr:to>
    <xdr:sp macro="" textlink="">
      <xdr:nvSpPr>
        <xdr:cNvPr id="84" name="円/楕円 83">
          <a:extLst>
            <a:ext uri="{FF2B5EF4-FFF2-40B4-BE49-F238E27FC236}">
              <a16:creationId xmlns="" xmlns:a16="http://schemas.microsoft.com/office/drawing/2014/main" id="{00000000-0008-0000-0700-000054000000}"/>
            </a:ext>
          </a:extLst>
        </xdr:cNvPr>
        <xdr:cNvSpPr/>
      </xdr:nvSpPr>
      <xdr:spPr>
        <a:xfrm>
          <a:off x="2857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7510</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7" y="635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43942</xdr:rowOff>
    </xdr:from>
    <xdr:to>
      <xdr:col>3</xdr:col>
      <xdr:colOff>3175</xdr:colOff>
      <xdr:row>35</xdr:row>
      <xdr:rowOff>145542</xdr:rowOff>
    </xdr:to>
    <xdr:sp macro="" textlink="">
      <xdr:nvSpPr>
        <xdr:cNvPr id="86" name="円/楕円 85">
          <a:extLst>
            <a:ext uri="{FF2B5EF4-FFF2-40B4-BE49-F238E27FC236}">
              <a16:creationId xmlns="" xmlns:a16="http://schemas.microsoft.com/office/drawing/2014/main" id="{00000000-0008-0000-0700-000056000000}"/>
            </a:ext>
          </a:extLst>
        </xdr:cNvPr>
        <xdr:cNvSpPr/>
      </xdr:nvSpPr>
      <xdr:spPr>
        <a:xfrm>
          <a:off x="1968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136144</xdr:rowOff>
    </xdr:from>
    <xdr:to>
      <xdr:col>1</xdr:col>
      <xdr:colOff>485775</xdr:colOff>
      <xdr:row>34</xdr:row>
      <xdr:rowOff>66294</xdr:rowOff>
    </xdr:to>
    <xdr:sp macro="" textlink="">
      <xdr:nvSpPr>
        <xdr:cNvPr id="88" name="円/楕円 87">
          <a:extLst>
            <a:ext uri="{FF2B5EF4-FFF2-40B4-BE49-F238E27FC236}">
              <a16:creationId xmlns="" xmlns:a16="http://schemas.microsoft.com/office/drawing/2014/main" id="{00000000-0008-0000-0700-000058000000}"/>
            </a:ext>
          </a:extLst>
        </xdr:cNvPr>
        <xdr:cNvSpPr/>
      </xdr:nvSpPr>
      <xdr:spPr>
        <a:xfrm>
          <a:off x="1079500" y="57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82821</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7" y="556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a:extLst>
            <a:ext uri="{FF2B5EF4-FFF2-40B4-BE49-F238E27FC236}">
              <a16:creationId xmlns=""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a:extLst>
            <a:ext uri="{FF2B5EF4-FFF2-40B4-BE49-F238E27FC236}">
              <a16:creationId xmlns="" xmlns:a16="http://schemas.microsoft.com/office/drawing/2014/main" id="{00000000-0008-0000-0700-000075000000}"/>
            </a:ext>
          </a:extLst>
        </xdr:cNvPr>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a:extLst>
            <a:ext uri="{FF2B5EF4-FFF2-40B4-BE49-F238E27FC236}">
              <a16:creationId xmlns="" xmlns:a16="http://schemas.microsoft.com/office/drawing/2014/main" id="{00000000-0008-0000-0700-000077000000}"/>
            </a:ext>
          </a:extLst>
        </xdr:cNvPr>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19081</xdr:rowOff>
    </xdr:from>
    <xdr:to>
      <xdr:col>6</xdr:col>
      <xdr:colOff>511175</xdr:colOff>
      <xdr:row>52</xdr:row>
      <xdr:rowOff>168161</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3797300" y="8591581"/>
          <a:ext cx="838200" cy="49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a:extLst>
            <a:ext uri="{FF2B5EF4-FFF2-40B4-BE49-F238E27FC236}">
              <a16:creationId xmlns="" xmlns:a16="http://schemas.microsoft.com/office/drawing/2014/main" id="{00000000-0008-0000-0700-00007A000000}"/>
            </a:ext>
          </a:extLst>
        </xdr:cNvPr>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a:extLst>
            <a:ext uri="{FF2B5EF4-FFF2-40B4-BE49-F238E27FC236}">
              <a16:creationId xmlns="" xmlns:a16="http://schemas.microsoft.com/office/drawing/2014/main" id="{00000000-0008-0000-0700-00007B000000}"/>
            </a:ext>
          </a:extLst>
        </xdr:cNvPr>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19081</xdr:rowOff>
    </xdr:from>
    <xdr:to>
      <xdr:col>5</xdr:col>
      <xdr:colOff>358775</xdr:colOff>
      <xdr:row>52</xdr:row>
      <xdr:rowOff>88526</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908300" y="8591581"/>
          <a:ext cx="889000" cy="4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a:extLst>
            <a:ext uri="{FF2B5EF4-FFF2-40B4-BE49-F238E27FC236}">
              <a16:creationId xmlns="" xmlns:a16="http://schemas.microsoft.com/office/drawing/2014/main" id="{00000000-0008-0000-0700-00007D000000}"/>
            </a:ext>
          </a:extLst>
        </xdr:cNvPr>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6780</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3530111" y="96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88526</xdr:rowOff>
    </xdr:from>
    <xdr:to>
      <xdr:col>4</xdr:col>
      <xdr:colOff>155575</xdr:colOff>
      <xdr:row>53</xdr:row>
      <xdr:rowOff>145839</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2019300" y="9003926"/>
          <a:ext cx="889000" cy="22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a:extLst>
            <a:ext uri="{FF2B5EF4-FFF2-40B4-BE49-F238E27FC236}">
              <a16:creationId xmlns="" xmlns:a16="http://schemas.microsoft.com/office/drawing/2014/main" id="{00000000-0008-0000-0700-000080000000}"/>
            </a:ext>
          </a:extLst>
        </xdr:cNvPr>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113390</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2641111" y="95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138753</xdr:rowOff>
    </xdr:from>
    <xdr:to>
      <xdr:col>2</xdr:col>
      <xdr:colOff>638175</xdr:colOff>
      <xdr:row>53</xdr:row>
      <xdr:rowOff>145839</xdr:rowOff>
    </xdr:to>
    <xdr:cxnSp macro="">
      <xdr:nvCxnSpPr>
        <xdr:cNvPr id="130" name="直線コネクタ 129">
          <a:extLst>
            <a:ext uri="{FF2B5EF4-FFF2-40B4-BE49-F238E27FC236}">
              <a16:creationId xmlns="" xmlns:a16="http://schemas.microsoft.com/office/drawing/2014/main" id="{00000000-0008-0000-0700-000082000000}"/>
            </a:ext>
          </a:extLst>
        </xdr:cNvPr>
        <xdr:cNvCxnSpPr/>
      </xdr:nvCxnSpPr>
      <xdr:spPr>
        <a:xfrm>
          <a:off x="1130300" y="8882703"/>
          <a:ext cx="889000" cy="3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a:extLst>
            <a:ext uri="{FF2B5EF4-FFF2-40B4-BE49-F238E27FC236}">
              <a16:creationId xmlns="" xmlns:a16="http://schemas.microsoft.com/office/drawing/2014/main" id="{00000000-0008-0000-0700-000083000000}"/>
            </a:ext>
          </a:extLst>
        </xdr:cNvPr>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34523</xdr:rowOff>
    </xdr:from>
    <xdr:ext cx="534377"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752111"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a:extLst>
            <a:ext uri="{FF2B5EF4-FFF2-40B4-BE49-F238E27FC236}">
              <a16:creationId xmlns="" xmlns:a16="http://schemas.microsoft.com/office/drawing/2014/main" id="{00000000-0008-0000-0700-000085000000}"/>
            </a:ext>
          </a:extLst>
        </xdr:cNvPr>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78920</xdr:rowOff>
    </xdr:from>
    <xdr:ext cx="534377"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863111" y="96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117361</xdr:rowOff>
    </xdr:from>
    <xdr:to>
      <xdr:col>6</xdr:col>
      <xdr:colOff>561975</xdr:colOff>
      <xdr:row>53</xdr:row>
      <xdr:rowOff>47511</xdr:rowOff>
    </xdr:to>
    <xdr:sp macro="" textlink="">
      <xdr:nvSpPr>
        <xdr:cNvPr id="140" name="円/楕円 139">
          <a:extLst>
            <a:ext uri="{FF2B5EF4-FFF2-40B4-BE49-F238E27FC236}">
              <a16:creationId xmlns="" xmlns:a16="http://schemas.microsoft.com/office/drawing/2014/main" id="{00000000-0008-0000-0700-00008C000000}"/>
            </a:ext>
          </a:extLst>
        </xdr:cNvPr>
        <xdr:cNvSpPr/>
      </xdr:nvSpPr>
      <xdr:spPr>
        <a:xfrm>
          <a:off x="4584700" y="903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140238</xdr:rowOff>
    </xdr:from>
    <xdr:ext cx="534377" cy="259045"/>
    <xdr:sp macro="" textlink="">
      <xdr:nvSpPr>
        <xdr:cNvPr id="141" name="総務費該当値テキスト">
          <a:extLst>
            <a:ext uri="{FF2B5EF4-FFF2-40B4-BE49-F238E27FC236}">
              <a16:creationId xmlns="" xmlns:a16="http://schemas.microsoft.com/office/drawing/2014/main" id="{00000000-0008-0000-0700-00008D000000}"/>
            </a:ext>
          </a:extLst>
        </xdr:cNvPr>
        <xdr:cNvSpPr txBox="1"/>
      </xdr:nvSpPr>
      <xdr:spPr>
        <a:xfrm>
          <a:off x="4686300" y="88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89,257</a:t>
          </a:r>
          <a:endParaRPr kumimoji="1" lang="ja-JP" altLang="en-US" sz="1000" b="1">
            <a:solidFill>
              <a:srgbClr val="FF0000"/>
            </a:solidFill>
            <a:latin typeface="ＭＳ Ｐゴシック"/>
          </a:endParaRPr>
        </a:p>
      </xdr:txBody>
    </xdr:sp>
    <xdr:clientData/>
  </xdr:oneCellAnchor>
  <xdr:twoCellAnchor>
    <xdr:from>
      <xdr:col>5</xdr:col>
      <xdr:colOff>307975</xdr:colOff>
      <xdr:row>49</xdr:row>
      <xdr:rowOff>139731</xdr:rowOff>
    </xdr:from>
    <xdr:to>
      <xdr:col>5</xdr:col>
      <xdr:colOff>409575</xdr:colOff>
      <xdr:row>50</xdr:row>
      <xdr:rowOff>69881</xdr:rowOff>
    </xdr:to>
    <xdr:sp macro="" textlink="">
      <xdr:nvSpPr>
        <xdr:cNvPr id="142" name="円/楕円 141">
          <a:extLst>
            <a:ext uri="{FF2B5EF4-FFF2-40B4-BE49-F238E27FC236}">
              <a16:creationId xmlns="" xmlns:a16="http://schemas.microsoft.com/office/drawing/2014/main" id="{00000000-0008-0000-0700-00008E000000}"/>
            </a:ext>
          </a:extLst>
        </xdr:cNvPr>
        <xdr:cNvSpPr/>
      </xdr:nvSpPr>
      <xdr:spPr>
        <a:xfrm>
          <a:off x="3746500" y="854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48</xdr:row>
      <xdr:rowOff>86408</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3497794" y="831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119,387</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37726</xdr:rowOff>
    </xdr:from>
    <xdr:to>
      <xdr:col>4</xdr:col>
      <xdr:colOff>206375</xdr:colOff>
      <xdr:row>52</xdr:row>
      <xdr:rowOff>139326</xdr:rowOff>
    </xdr:to>
    <xdr:sp macro="" textlink="">
      <xdr:nvSpPr>
        <xdr:cNvPr id="144" name="円/楕円 143">
          <a:extLst>
            <a:ext uri="{FF2B5EF4-FFF2-40B4-BE49-F238E27FC236}">
              <a16:creationId xmlns="" xmlns:a16="http://schemas.microsoft.com/office/drawing/2014/main" id="{00000000-0008-0000-0700-000090000000}"/>
            </a:ext>
          </a:extLst>
        </xdr:cNvPr>
        <xdr:cNvSpPr/>
      </xdr:nvSpPr>
      <xdr:spPr>
        <a:xfrm>
          <a:off x="2857500" y="895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155853</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2641111" y="87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94,134</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95039</xdr:rowOff>
    </xdr:from>
    <xdr:to>
      <xdr:col>3</xdr:col>
      <xdr:colOff>3175</xdr:colOff>
      <xdr:row>54</xdr:row>
      <xdr:rowOff>25189</xdr:rowOff>
    </xdr:to>
    <xdr:sp macro="" textlink="">
      <xdr:nvSpPr>
        <xdr:cNvPr id="146" name="円/楕円 145">
          <a:extLst>
            <a:ext uri="{FF2B5EF4-FFF2-40B4-BE49-F238E27FC236}">
              <a16:creationId xmlns="" xmlns:a16="http://schemas.microsoft.com/office/drawing/2014/main" id="{00000000-0008-0000-0700-000092000000}"/>
            </a:ext>
          </a:extLst>
        </xdr:cNvPr>
        <xdr:cNvSpPr/>
      </xdr:nvSpPr>
      <xdr:spPr>
        <a:xfrm>
          <a:off x="1968500" y="91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41716</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1752111" y="89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80,124</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87953</xdr:rowOff>
    </xdr:from>
    <xdr:to>
      <xdr:col>1</xdr:col>
      <xdr:colOff>485775</xdr:colOff>
      <xdr:row>52</xdr:row>
      <xdr:rowOff>18103</xdr:rowOff>
    </xdr:to>
    <xdr:sp macro="" textlink="">
      <xdr:nvSpPr>
        <xdr:cNvPr id="148" name="円/楕円 147">
          <a:extLst>
            <a:ext uri="{FF2B5EF4-FFF2-40B4-BE49-F238E27FC236}">
              <a16:creationId xmlns="" xmlns:a16="http://schemas.microsoft.com/office/drawing/2014/main" id="{00000000-0008-0000-0700-000094000000}"/>
            </a:ext>
          </a:extLst>
        </xdr:cNvPr>
        <xdr:cNvSpPr/>
      </xdr:nvSpPr>
      <xdr:spPr>
        <a:xfrm>
          <a:off x="1079500" y="88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34630</xdr:rowOff>
    </xdr:from>
    <xdr:ext cx="599010"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830794" y="860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a:extLst>
            <a:ext uri="{FF2B5EF4-FFF2-40B4-BE49-F238E27FC236}">
              <a16:creationId xmlns=""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a:extLst>
            <a:ext uri="{FF2B5EF4-FFF2-40B4-BE49-F238E27FC236}">
              <a16:creationId xmlns="" xmlns:a16="http://schemas.microsoft.com/office/drawing/2014/main" id="{00000000-0008-0000-0700-0000AF000000}"/>
            </a:ext>
          </a:extLst>
        </xdr:cNvPr>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a:extLst>
            <a:ext uri="{FF2B5EF4-FFF2-40B4-BE49-F238E27FC236}">
              <a16:creationId xmlns="" xmlns:a16="http://schemas.microsoft.com/office/drawing/2014/main" id="{00000000-0008-0000-0700-0000B1000000}"/>
            </a:ext>
          </a:extLst>
        </xdr:cNvPr>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59937</xdr:rowOff>
    </xdr:from>
    <xdr:to>
      <xdr:col>6</xdr:col>
      <xdr:colOff>511175</xdr:colOff>
      <xdr:row>72</xdr:row>
      <xdr:rowOff>14713</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3797300" y="12232887"/>
          <a:ext cx="838200" cy="12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a:extLst>
            <a:ext uri="{FF2B5EF4-FFF2-40B4-BE49-F238E27FC236}">
              <a16:creationId xmlns="" xmlns:a16="http://schemas.microsoft.com/office/drawing/2014/main" id="{00000000-0008-0000-0700-0000B4000000}"/>
            </a:ext>
          </a:extLst>
        </xdr:cNvPr>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a:extLst>
            <a:ext uri="{FF2B5EF4-FFF2-40B4-BE49-F238E27FC236}">
              <a16:creationId xmlns="" xmlns:a16="http://schemas.microsoft.com/office/drawing/2014/main" id="{00000000-0008-0000-0700-0000B5000000}"/>
            </a:ext>
          </a:extLst>
        </xdr:cNvPr>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14713</xdr:rowOff>
    </xdr:from>
    <xdr:to>
      <xdr:col>5</xdr:col>
      <xdr:colOff>358775</xdr:colOff>
      <xdr:row>73</xdr:row>
      <xdr:rowOff>40754</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908300" y="12359113"/>
          <a:ext cx="889000" cy="19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a:extLst>
            <a:ext uri="{FF2B5EF4-FFF2-40B4-BE49-F238E27FC236}">
              <a16:creationId xmlns="" xmlns:a16="http://schemas.microsoft.com/office/drawing/2014/main" id="{00000000-0008-0000-0700-0000B7000000}"/>
            </a:ext>
          </a:extLst>
        </xdr:cNvPr>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101198</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3497794" y="1278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40754</xdr:rowOff>
    </xdr:from>
    <xdr:to>
      <xdr:col>4</xdr:col>
      <xdr:colOff>155575</xdr:colOff>
      <xdr:row>73</xdr:row>
      <xdr:rowOff>91751</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2019300" y="12556604"/>
          <a:ext cx="889000" cy="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a:extLst>
            <a:ext uri="{FF2B5EF4-FFF2-40B4-BE49-F238E27FC236}">
              <a16:creationId xmlns="" xmlns:a16="http://schemas.microsoft.com/office/drawing/2014/main" id="{00000000-0008-0000-0700-0000BA000000}"/>
            </a:ext>
          </a:extLst>
        </xdr:cNvPr>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55421</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2608794" y="1291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66948</xdr:rowOff>
    </xdr:from>
    <xdr:to>
      <xdr:col>2</xdr:col>
      <xdr:colOff>638175</xdr:colOff>
      <xdr:row>73</xdr:row>
      <xdr:rowOff>91751</xdr:rowOff>
    </xdr:to>
    <xdr:cxnSp macro="">
      <xdr:nvCxnSpPr>
        <xdr:cNvPr id="188" name="直線コネクタ 187">
          <a:extLst>
            <a:ext uri="{FF2B5EF4-FFF2-40B4-BE49-F238E27FC236}">
              <a16:creationId xmlns="" xmlns:a16="http://schemas.microsoft.com/office/drawing/2014/main" id="{00000000-0008-0000-0700-0000BC000000}"/>
            </a:ext>
          </a:extLst>
        </xdr:cNvPr>
        <xdr:cNvCxnSpPr/>
      </xdr:nvCxnSpPr>
      <xdr:spPr>
        <a:xfrm>
          <a:off x="1130300" y="12582798"/>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a:extLst>
            <a:ext uri="{FF2B5EF4-FFF2-40B4-BE49-F238E27FC236}">
              <a16:creationId xmlns="" xmlns:a16="http://schemas.microsoft.com/office/drawing/2014/main" id="{00000000-0008-0000-0700-0000BD000000}"/>
            </a:ext>
          </a:extLst>
        </xdr:cNvPr>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161281</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1719794" y="1302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a:extLst>
            <a:ext uri="{FF2B5EF4-FFF2-40B4-BE49-F238E27FC236}">
              <a16:creationId xmlns="" xmlns:a16="http://schemas.microsoft.com/office/drawing/2014/main" id="{00000000-0008-0000-0700-0000BF000000}"/>
            </a:ext>
          </a:extLst>
        </xdr:cNvPr>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13434</xdr:rowOff>
    </xdr:from>
    <xdr:ext cx="59901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830794" y="1304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9137</xdr:rowOff>
    </xdr:from>
    <xdr:to>
      <xdr:col>6</xdr:col>
      <xdr:colOff>561975</xdr:colOff>
      <xdr:row>71</xdr:row>
      <xdr:rowOff>110737</xdr:rowOff>
    </xdr:to>
    <xdr:sp macro="" textlink="">
      <xdr:nvSpPr>
        <xdr:cNvPr id="198" name="円/楕円 197">
          <a:extLst>
            <a:ext uri="{FF2B5EF4-FFF2-40B4-BE49-F238E27FC236}">
              <a16:creationId xmlns="" xmlns:a16="http://schemas.microsoft.com/office/drawing/2014/main" id="{00000000-0008-0000-0700-0000C6000000}"/>
            </a:ext>
          </a:extLst>
        </xdr:cNvPr>
        <xdr:cNvSpPr/>
      </xdr:nvSpPr>
      <xdr:spPr>
        <a:xfrm>
          <a:off x="4584700" y="1218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32014</xdr:rowOff>
    </xdr:from>
    <xdr:ext cx="599010" cy="259045"/>
    <xdr:sp macro="" textlink="">
      <xdr:nvSpPr>
        <xdr:cNvPr id="199" name="民生費該当値テキスト">
          <a:extLst>
            <a:ext uri="{FF2B5EF4-FFF2-40B4-BE49-F238E27FC236}">
              <a16:creationId xmlns="" xmlns:a16="http://schemas.microsoft.com/office/drawing/2014/main" id="{00000000-0008-0000-0700-0000C7000000}"/>
            </a:ext>
          </a:extLst>
        </xdr:cNvPr>
        <xdr:cNvSpPr txBox="1"/>
      </xdr:nvSpPr>
      <xdr:spPr>
        <a:xfrm>
          <a:off x="4686300" y="1203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171,187</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135363</xdr:rowOff>
    </xdr:from>
    <xdr:to>
      <xdr:col>5</xdr:col>
      <xdr:colOff>409575</xdr:colOff>
      <xdr:row>72</xdr:row>
      <xdr:rowOff>65513</xdr:rowOff>
    </xdr:to>
    <xdr:sp macro="" textlink="">
      <xdr:nvSpPr>
        <xdr:cNvPr id="200" name="円/楕円 199">
          <a:extLst>
            <a:ext uri="{FF2B5EF4-FFF2-40B4-BE49-F238E27FC236}">
              <a16:creationId xmlns="" xmlns:a16="http://schemas.microsoft.com/office/drawing/2014/main" id="{00000000-0008-0000-0700-0000C8000000}"/>
            </a:ext>
          </a:extLst>
        </xdr:cNvPr>
        <xdr:cNvSpPr/>
      </xdr:nvSpPr>
      <xdr:spPr>
        <a:xfrm>
          <a:off x="3746500" y="1230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82040</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3497794" y="1208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164,561</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161404</xdr:rowOff>
    </xdr:from>
    <xdr:to>
      <xdr:col>4</xdr:col>
      <xdr:colOff>206375</xdr:colOff>
      <xdr:row>73</xdr:row>
      <xdr:rowOff>91554</xdr:rowOff>
    </xdr:to>
    <xdr:sp macro="" textlink="">
      <xdr:nvSpPr>
        <xdr:cNvPr id="202" name="円/楕円 201">
          <a:extLst>
            <a:ext uri="{FF2B5EF4-FFF2-40B4-BE49-F238E27FC236}">
              <a16:creationId xmlns="" xmlns:a16="http://schemas.microsoft.com/office/drawing/2014/main" id="{00000000-0008-0000-0700-0000CA000000}"/>
            </a:ext>
          </a:extLst>
        </xdr:cNvPr>
        <xdr:cNvSpPr/>
      </xdr:nvSpPr>
      <xdr:spPr>
        <a:xfrm>
          <a:off x="2857500" y="125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108081</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2608794" y="1228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154,194</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40951</xdr:rowOff>
    </xdr:from>
    <xdr:to>
      <xdr:col>3</xdr:col>
      <xdr:colOff>3175</xdr:colOff>
      <xdr:row>73</xdr:row>
      <xdr:rowOff>142551</xdr:rowOff>
    </xdr:to>
    <xdr:sp macro="" textlink="">
      <xdr:nvSpPr>
        <xdr:cNvPr id="204" name="円/楕円 203">
          <a:extLst>
            <a:ext uri="{FF2B5EF4-FFF2-40B4-BE49-F238E27FC236}">
              <a16:creationId xmlns="" xmlns:a16="http://schemas.microsoft.com/office/drawing/2014/main" id="{00000000-0008-0000-0700-0000CC000000}"/>
            </a:ext>
          </a:extLst>
        </xdr:cNvPr>
        <xdr:cNvSpPr/>
      </xdr:nvSpPr>
      <xdr:spPr>
        <a:xfrm>
          <a:off x="1968500" y="1255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159078</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1719794" y="1233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151,517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16148</xdr:rowOff>
    </xdr:from>
    <xdr:to>
      <xdr:col>1</xdr:col>
      <xdr:colOff>485775</xdr:colOff>
      <xdr:row>73</xdr:row>
      <xdr:rowOff>117748</xdr:rowOff>
    </xdr:to>
    <xdr:sp macro="" textlink="">
      <xdr:nvSpPr>
        <xdr:cNvPr id="206" name="円/楕円 205">
          <a:extLst>
            <a:ext uri="{FF2B5EF4-FFF2-40B4-BE49-F238E27FC236}">
              <a16:creationId xmlns="" xmlns:a16="http://schemas.microsoft.com/office/drawing/2014/main" id="{00000000-0008-0000-0700-0000CE000000}"/>
            </a:ext>
          </a:extLst>
        </xdr:cNvPr>
        <xdr:cNvSpPr/>
      </xdr:nvSpPr>
      <xdr:spPr>
        <a:xfrm>
          <a:off x="1079500" y="1253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134275</xdr:rowOff>
    </xdr:from>
    <xdr:ext cx="599010" cy="259045"/>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830794" y="123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a:extLst>
            <a:ext uri="{FF2B5EF4-FFF2-40B4-BE49-F238E27FC236}">
              <a16:creationId xmlns="" xmlns:a16="http://schemas.microsoft.com/office/drawing/2014/main" id="{00000000-0008-0000-0700-0000E9000000}"/>
            </a:ext>
          </a:extLst>
        </xdr:cNvPr>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a:extLst>
            <a:ext uri="{FF2B5EF4-FFF2-40B4-BE49-F238E27FC236}">
              <a16:creationId xmlns="" xmlns:a16="http://schemas.microsoft.com/office/drawing/2014/main" id="{00000000-0008-0000-0700-0000EB000000}"/>
            </a:ext>
          </a:extLst>
        </xdr:cNvPr>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90456</xdr:rowOff>
    </xdr:from>
    <xdr:to>
      <xdr:col>6</xdr:col>
      <xdr:colOff>511175</xdr:colOff>
      <xdr:row>97</xdr:row>
      <xdr:rowOff>91294</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3797300" y="16721106"/>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a:extLst>
            <a:ext uri="{FF2B5EF4-FFF2-40B4-BE49-F238E27FC236}">
              <a16:creationId xmlns="" xmlns:a16="http://schemas.microsoft.com/office/drawing/2014/main" id="{00000000-0008-0000-0700-0000EE000000}"/>
            </a:ext>
          </a:extLst>
        </xdr:cNvPr>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a:extLst>
            <a:ext uri="{FF2B5EF4-FFF2-40B4-BE49-F238E27FC236}">
              <a16:creationId xmlns="" xmlns:a16="http://schemas.microsoft.com/office/drawing/2014/main" id="{00000000-0008-0000-0700-0000EF000000}"/>
            </a:ext>
          </a:extLst>
        </xdr:cNvPr>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61957</xdr:rowOff>
    </xdr:from>
    <xdr:to>
      <xdr:col>5</xdr:col>
      <xdr:colOff>358775</xdr:colOff>
      <xdr:row>97</xdr:row>
      <xdr:rowOff>91294</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2908300" y="16692607"/>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a:extLst>
            <a:ext uri="{FF2B5EF4-FFF2-40B4-BE49-F238E27FC236}">
              <a16:creationId xmlns="" xmlns:a16="http://schemas.microsoft.com/office/drawing/2014/main" id="{00000000-0008-0000-0700-0000F1000000}"/>
            </a:ext>
          </a:extLst>
        </xdr:cNvPr>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51936</xdr:rowOff>
    </xdr:from>
    <xdr:to>
      <xdr:col>4</xdr:col>
      <xdr:colOff>155575</xdr:colOff>
      <xdr:row>97</xdr:row>
      <xdr:rowOff>61957</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a:off x="2019300" y="16682586"/>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a:extLst>
            <a:ext uri="{FF2B5EF4-FFF2-40B4-BE49-F238E27FC236}">
              <a16:creationId xmlns="" xmlns:a16="http://schemas.microsoft.com/office/drawing/2014/main" id="{00000000-0008-0000-0700-0000F4000000}"/>
            </a:ext>
          </a:extLst>
        </xdr:cNvPr>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84035</xdr:rowOff>
    </xdr:from>
    <xdr:to>
      <xdr:col>2</xdr:col>
      <xdr:colOff>638175</xdr:colOff>
      <xdr:row>97</xdr:row>
      <xdr:rowOff>51936</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a:off x="1130300" y="16371785"/>
          <a:ext cx="889000" cy="3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a:extLst>
            <a:ext uri="{FF2B5EF4-FFF2-40B4-BE49-F238E27FC236}">
              <a16:creationId xmlns="" xmlns:a16="http://schemas.microsoft.com/office/drawing/2014/main" id="{00000000-0008-0000-0700-0000F7000000}"/>
            </a:ext>
          </a:extLst>
        </xdr:cNvPr>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a:extLst>
            <a:ext uri="{FF2B5EF4-FFF2-40B4-BE49-F238E27FC236}">
              <a16:creationId xmlns="" xmlns:a16="http://schemas.microsoft.com/office/drawing/2014/main" id="{00000000-0008-0000-0700-0000F9000000}"/>
            </a:ext>
          </a:extLst>
        </xdr:cNvPr>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39656</xdr:rowOff>
    </xdr:from>
    <xdr:to>
      <xdr:col>6</xdr:col>
      <xdr:colOff>561975</xdr:colOff>
      <xdr:row>97</xdr:row>
      <xdr:rowOff>141256</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4584700" y="166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18083</xdr:rowOff>
    </xdr:from>
    <xdr:ext cx="534377" cy="259045"/>
    <xdr:sp macro="" textlink="">
      <xdr:nvSpPr>
        <xdr:cNvPr id="257" name="衛生費該当値テキスト">
          <a:extLst>
            <a:ext uri="{FF2B5EF4-FFF2-40B4-BE49-F238E27FC236}">
              <a16:creationId xmlns="" xmlns:a16="http://schemas.microsoft.com/office/drawing/2014/main" id="{00000000-0008-0000-0700-000001010000}"/>
            </a:ext>
          </a:extLst>
        </xdr:cNvPr>
        <xdr:cNvSpPr txBox="1"/>
      </xdr:nvSpPr>
      <xdr:spPr>
        <a:xfrm>
          <a:off x="4686300" y="166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40494</xdr:rowOff>
    </xdr:from>
    <xdr:to>
      <xdr:col>5</xdr:col>
      <xdr:colOff>409575</xdr:colOff>
      <xdr:row>97</xdr:row>
      <xdr:rowOff>142094</xdr:rowOff>
    </xdr:to>
    <xdr:sp macro="" textlink="">
      <xdr:nvSpPr>
        <xdr:cNvPr id="258" name="円/楕円 257">
          <a:extLst>
            <a:ext uri="{FF2B5EF4-FFF2-40B4-BE49-F238E27FC236}">
              <a16:creationId xmlns="" xmlns:a16="http://schemas.microsoft.com/office/drawing/2014/main" id="{00000000-0008-0000-0700-000002010000}"/>
            </a:ext>
          </a:extLst>
        </xdr:cNvPr>
        <xdr:cNvSpPr/>
      </xdr:nvSpPr>
      <xdr:spPr>
        <a:xfrm>
          <a:off x="3746500" y="166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133221</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3530111" y="167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11157</xdr:rowOff>
    </xdr:from>
    <xdr:to>
      <xdr:col>4</xdr:col>
      <xdr:colOff>206375</xdr:colOff>
      <xdr:row>97</xdr:row>
      <xdr:rowOff>112757</xdr:rowOff>
    </xdr:to>
    <xdr:sp macro="" textlink="">
      <xdr:nvSpPr>
        <xdr:cNvPr id="260" name="円/楕円 259">
          <a:extLst>
            <a:ext uri="{FF2B5EF4-FFF2-40B4-BE49-F238E27FC236}">
              <a16:creationId xmlns="" xmlns:a16="http://schemas.microsoft.com/office/drawing/2014/main" id="{00000000-0008-0000-0700-000004010000}"/>
            </a:ext>
          </a:extLst>
        </xdr:cNvPr>
        <xdr:cNvSpPr/>
      </xdr:nvSpPr>
      <xdr:spPr>
        <a:xfrm>
          <a:off x="2857500" y="166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103884</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2641111" y="167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1136</xdr:rowOff>
    </xdr:from>
    <xdr:to>
      <xdr:col>3</xdr:col>
      <xdr:colOff>3175</xdr:colOff>
      <xdr:row>97</xdr:row>
      <xdr:rowOff>102736</xdr:rowOff>
    </xdr:to>
    <xdr:sp macro="" textlink="">
      <xdr:nvSpPr>
        <xdr:cNvPr id="262" name="円/楕円 261">
          <a:extLst>
            <a:ext uri="{FF2B5EF4-FFF2-40B4-BE49-F238E27FC236}">
              <a16:creationId xmlns="" xmlns:a16="http://schemas.microsoft.com/office/drawing/2014/main" id="{00000000-0008-0000-0700-000006010000}"/>
            </a:ext>
          </a:extLst>
        </xdr:cNvPr>
        <xdr:cNvSpPr/>
      </xdr:nvSpPr>
      <xdr:spPr>
        <a:xfrm>
          <a:off x="1968500" y="166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119263</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1752111" y="164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33235</xdr:rowOff>
    </xdr:from>
    <xdr:to>
      <xdr:col>1</xdr:col>
      <xdr:colOff>485775</xdr:colOff>
      <xdr:row>95</xdr:row>
      <xdr:rowOff>134835</xdr:rowOff>
    </xdr:to>
    <xdr:sp macro="" textlink="">
      <xdr:nvSpPr>
        <xdr:cNvPr id="264" name="円/楕円 263">
          <a:extLst>
            <a:ext uri="{FF2B5EF4-FFF2-40B4-BE49-F238E27FC236}">
              <a16:creationId xmlns="" xmlns:a16="http://schemas.microsoft.com/office/drawing/2014/main" id="{00000000-0008-0000-0700-000008010000}"/>
            </a:ext>
          </a:extLst>
        </xdr:cNvPr>
        <xdr:cNvSpPr/>
      </xdr:nvSpPr>
      <xdr:spPr>
        <a:xfrm>
          <a:off x="1079500" y="163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151362</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863111" y="160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100564</xdr:rowOff>
    </xdr:from>
    <xdr:to>
      <xdr:col>15</xdr:col>
      <xdr:colOff>180975</xdr:colOff>
      <xdr:row>38</xdr:row>
      <xdr:rowOff>113731</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9639300" y="6615664"/>
          <a:ext cx="8382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a:extLst>
            <a:ext uri="{FF2B5EF4-FFF2-40B4-BE49-F238E27FC236}">
              <a16:creationId xmlns="" xmlns:a16="http://schemas.microsoft.com/office/drawing/2014/main" id="{00000000-0008-0000-0700-000026010000}"/>
            </a:ext>
          </a:extLst>
        </xdr:cNvPr>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84104</xdr:rowOff>
    </xdr:from>
    <xdr:to>
      <xdr:col>14</xdr:col>
      <xdr:colOff>28575</xdr:colOff>
      <xdr:row>38</xdr:row>
      <xdr:rowOff>100564</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8750300" y="6599204"/>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84104</xdr:rowOff>
    </xdr:from>
    <xdr:to>
      <xdr:col>12</xdr:col>
      <xdr:colOff>511175</xdr:colOff>
      <xdr:row>38</xdr:row>
      <xdr:rowOff>99466</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flipV="1">
          <a:off x="7861300" y="6599204"/>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a:extLst>
            <a:ext uri="{FF2B5EF4-FFF2-40B4-BE49-F238E27FC236}">
              <a16:creationId xmlns="" xmlns:a16="http://schemas.microsoft.com/office/drawing/2014/main" id="{00000000-0008-0000-0700-00002B010000}"/>
            </a:ext>
          </a:extLst>
        </xdr:cNvPr>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33081</xdr:rowOff>
    </xdr:from>
    <xdr:to>
      <xdr:col>11</xdr:col>
      <xdr:colOff>307975</xdr:colOff>
      <xdr:row>38</xdr:row>
      <xdr:rowOff>99466</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6972300" y="6548181"/>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a:extLst>
            <a:ext uri="{FF2B5EF4-FFF2-40B4-BE49-F238E27FC236}">
              <a16:creationId xmlns="" xmlns:a16="http://schemas.microsoft.com/office/drawing/2014/main" id="{00000000-0008-0000-0700-00002E010000}"/>
            </a:ext>
          </a:extLst>
        </xdr:cNvPr>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a:extLst>
            <a:ext uri="{FF2B5EF4-FFF2-40B4-BE49-F238E27FC236}">
              <a16:creationId xmlns="" xmlns:a16="http://schemas.microsoft.com/office/drawing/2014/main" id="{00000000-0008-0000-0700-000030010000}"/>
            </a:ext>
          </a:extLst>
        </xdr:cNvPr>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62931</xdr:rowOff>
    </xdr:from>
    <xdr:to>
      <xdr:col>15</xdr:col>
      <xdr:colOff>231775</xdr:colOff>
      <xdr:row>38</xdr:row>
      <xdr:rowOff>164531</xdr:rowOff>
    </xdr:to>
    <xdr:sp macro="" textlink="">
      <xdr:nvSpPr>
        <xdr:cNvPr id="311" name="円/楕円 310">
          <a:extLst>
            <a:ext uri="{FF2B5EF4-FFF2-40B4-BE49-F238E27FC236}">
              <a16:creationId xmlns="" xmlns:a16="http://schemas.microsoft.com/office/drawing/2014/main" id="{00000000-0008-0000-0700-000037010000}"/>
            </a:ext>
          </a:extLst>
        </xdr:cNvPr>
        <xdr:cNvSpPr/>
      </xdr:nvSpPr>
      <xdr:spPr>
        <a:xfrm>
          <a:off x="10426700" y="65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49764</xdr:rowOff>
    </xdr:from>
    <xdr:to>
      <xdr:col>14</xdr:col>
      <xdr:colOff>79375</xdr:colOff>
      <xdr:row>38</xdr:row>
      <xdr:rowOff>151364</xdr:rowOff>
    </xdr:to>
    <xdr:sp macro="" textlink="">
      <xdr:nvSpPr>
        <xdr:cNvPr id="313" name="円/楕円 312">
          <a:extLst>
            <a:ext uri="{FF2B5EF4-FFF2-40B4-BE49-F238E27FC236}">
              <a16:creationId xmlns="" xmlns:a16="http://schemas.microsoft.com/office/drawing/2014/main" id="{00000000-0008-0000-0700-000039010000}"/>
            </a:ext>
          </a:extLst>
        </xdr:cNvPr>
        <xdr:cNvSpPr/>
      </xdr:nvSpPr>
      <xdr:spPr>
        <a:xfrm>
          <a:off x="9588500" y="65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142491</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450017" y="665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33304</xdr:rowOff>
    </xdr:from>
    <xdr:to>
      <xdr:col>12</xdr:col>
      <xdr:colOff>561975</xdr:colOff>
      <xdr:row>38</xdr:row>
      <xdr:rowOff>134904</xdr:rowOff>
    </xdr:to>
    <xdr:sp macro="" textlink="">
      <xdr:nvSpPr>
        <xdr:cNvPr id="315" name="円/楕円 314">
          <a:extLst>
            <a:ext uri="{FF2B5EF4-FFF2-40B4-BE49-F238E27FC236}">
              <a16:creationId xmlns="" xmlns:a16="http://schemas.microsoft.com/office/drawing/2014/main" id="{00000000-0008-0000-0700-00003B010000}"/>
            </a:ext>
          </a:extLst>
        </xdr:cNvPr>
        <xdr:cNvSpPr/>
      </xdr:nvSpPr>
      <xdr:spPr>
        <a:xfrm>
          <a:off x="8699500" y="65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126031</xdr:rowOff>
    </xdr:from>
    <xdr:ext cx="469744"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515427" y="664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48666</xdr:rowOff>
    </xdr:from>
    <xdr:to>
      <xdr:col>11</xdr:col>
      <xdr:colOff>358775</xdr:colOff>
      <xdr:row>38</xdr:row>
      <xdr:rowOff>150266</xdr:rowOff>
    </xdr:to>
    <xdr:sp macro="" textlink="">
      <xdr:nvSpPr>
        <xdr:cNvPr id="317" name="円/楕円 316">
          <a:extLst>
            <a:ext uri="{FF2B5EF4-FFF2-40B4-BE49-F238E27FC236}">
              <a16:creationId xmlns="" xmlns:a16="http://schemas.microsoft.com/office/drawing/2014/main" id="{00000000-0008-0000-0700-00003D010000}"/>
            </a:ext>
          </a:extLst>
        </xdr:cNvPr>
        <xdr:cNvSpPr/>
      </xdr:nvSpPr>
      <xdr:spPr>
        <a:xfrm>
          <a:off x="7810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141393</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672017" y="6656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153731</xdr:rowOff>
    </xdr:from>
    <xdr:to>
      <xdr:col>10</xdr:col>
      <xdr:colOff>155575</xdr:colOff>
      <xdr:row>38</xdr:row>
      <xdr:rowOff>83881</xdr:rowOff>
    </xdr:to>
    <xdr:sp macro="" textlink="">
      <xdr:nvSpPr>
        <xdr:cNvPr id="319" name="円/楕円 318">
          <a:extLst>
            <a:ext uri="{FF2B5EF4-FFF2-40B4-BE49-F238E27FC236}">
              <a16:creationId xmlns="" xmlns:a16="http://schemas.microsoft.com/office/drawing/2014/main" id="{00000000-0008-0000-0700-00003F010000}"/>
            </a:ext>
          </a:extLst>
        </xdr:cNvPr>
        <xdr:cNvSpPr/>
      </xdr:nvSpPr>
      <xdr:spPr>
        <a:xfrm>
          <a:off x="6921500" y="64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75008</xdr:rowOff>
    </xdr:from>
    <xdr:ext cx="469744"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737427" y="659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90665</xdr:rowOff>
    </xdr:from>
    <xdr:to>
      <xdr:col>15</xdr:col>
      <xdr:colOff>180975</xdr:colOff>
      <xdr:row>54</xdr:row>
      <xdr:rowOff>39916</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9639300" y="9006065"/>
          <a:ext cx="838200" cy="2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a:extLst>
            <a:ext uri="{FF2B5EF4-FFF2-40B4-BE49-F238E27FC236}">
              <a16:creationId xmlns="" xmlns:a16="http://schemas.microsoft.com/office/drawing/2014/main" id="{00000000-0008-0000-0700-00005F010000}"/>
            </a:ext>
          </a:extLst>
        </xdr:cNvPr>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90665</xdr:rowOff>
    </xdr:from>
    <xdr:to>
      <xdr:col>14</xdr:col>
      <xdr:colOff>28575</xdr:colOff>
      <xdr:row>54</xdr:row>
      <xdr:rowOff>79311</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8750300" y="9006065"/>
          <a:ext cx="889000" cy="3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a:extLst>
            <a:ext uri="{FF2B5EF4-FFF2-40B4-BE49-F238E27FC236}">
              <a16:creationId xmlns="" xmlns:a16="http://schemas.microsoft.com/office/drawing/2014/main" id="{00000000-0008-0000-0700-000061010000}"/>
            </a:ext>
          </a:extLst>
        </xdr:cNvPr>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55440</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96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11950</xdr:rowOff>
    </xdr:from>
    <xdr:to>
      <xdr:col>12</xdr:col>
      <xdr:colOff>511175</xdr:colOff>
      <xdr:row>54</xdr:row>
      <xdr:rowOff>79311</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7861300" y="9270250"/>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a:extLst>
            <a:ext uri="{FF2B5EF4-FFF2-40B4-BE49-F238E27FC236}">
              <a16:creationId xmlns="" xmlns:a16="http://schemas.microsoft.com/office/drawing/2014/main" id="{00000000-0008-0000-0700-000064010000}"/>
            </a:ext>
          </a:extLst>
        </xdr:cNvPr>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71252</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98399</xdr:rowOff>
    </xdr:from>
    <xdr:to>
      <xdr:col>11</xdr:col>
      <xdr:colOff>307975</xdr:colOff>
      <xdr:row>54</xdr:row>
      <xdr:rowOff>11950</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6972300" y="9185249"/>
          <a:ext cx="8890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a:extLst>
            <a:ext uri="{FF2B5EF4-FFF2-40B4-BE49-F238E27FC236}">
              <a16:creationId xmlns="" xmlns:a16="http://schemas.microsoft.com/office/drawing/2014/main" id="{00000000-0008-0000-0700-000067010000}"/>
            </a:ext>
          </a:extLst>
        </xdr:cNvPr>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124706</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a:extLst>
            <a:ext uri="{FF2B5EF4-FFF2-40B4-BE49-F238E27FC236}">
              <a16:creationId xmlns="" xmlns:a16="http://schemas.microsoft.com/office/drawing/2014/main" id="{00000000-0008-0000-0700-000069010000}"/>
            </a:ext>
          </a:extLst>
        </xdr:cNvPr>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128287</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160566</xdr:rowOff>
    </xdr:from>
    <xdr:to>
      <xdr:col>15</xdr:col>
      <xdr:colOff>231775</xdr:colOff>
      <xdr:row>54</xdr:row>
      <xdr:rowOff>90716</xdr:rowOff>
    </xdr:to>
    <xdr:sp macro="" textlink="">
      <xdr:nvSpPr>
        <xdr:cNvPr id="368" name="円/楕円 367">
          <a:extLst>
            <a:ext uri="{FF2B5EF4-FFF2-40B4-BE49-F238E27FC236}">
              <a16:creationId xmlns="" xmlns:a16="http://schemas.microsoft.com/office/drawing/2014/main" id="{00000000-0008-0000-0700-000070010000}"/>
            </a:ext>
          </a:extLst>
        </xdr:cNvPr>
        <xdr:cNvSpPr/>
      </xdr:nvSpPr>
      <xdr:spPr>
        <a:xfrm>
          <a:off x="10426700" y="92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11993</xdr:rowOff>
    </xdr:from>
    <xdr:ext cx="534377"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09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39865</xdr:rowOff>
    </xdr:from>
    <xdr:to>
      <xdr:col>14</xdr:col>
      <xdr:colOff>79375</xdr:colOff>
      <xdr:row>52</xdr:row>
      <xdr:rowOff>141465</xdr:rowOff>
    </xdr:to>
    <xdr:sp macro="" textlink="">
      <xdr:nvSpPr>
        <xdr:cNvPr id="370" name="円/楕円 369">
          <a:extLst>
            <a:ext uri="{FF2B5EF4-FFF2-40B4-BE49-F238E27FC236}">
              <a16:creationId xmlns="" xmlns:a16="http://schemas.microsoft.com/office/drawing/2014/main" id="{00000000-0008-0000-0700-000072010000}"/>
            </a:ext>
          </a:extLst>
        </xdr:cNvPr>
        <xdr:cNvSpPr/>
      </xdr:nvSpPr>
      <xdr:spPr>
        <a:xfrm>
          <a:off x="9588500" y="89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157992</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372111" y="873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28511</xdr:rowOff>
    </xdr:from>
    <xdr:to>
      <xdr:col>12</xdr:col>
      <xdr:colOff>561975</xdr:colOff>
      <xdr:row>54</xdr:row>
      <xdr:rowOff>130111</xdr:rowOff>
    </xdr:to>
    <xdr:sp macro="" textlink="">
      <xdr:nvSpPr>
        <xdr:cNvPr id="372" name="円/楕円 371">
          <a:extLst>
            <a:ext uri="{FF2B5EF4-FFF2-40B4-BE49-F238E27FC236}">
              <a16:creationId xmlns="" xmlns:a16="http://schemas.microsoft.com/office/drawing/2014/main" id="{00000000-0008-0000-0700-000074010000}"/>
            </a:ext>
          </a:extLst>
        </xdr:cNvPr>
        <xdr:cNvSpPr/>
      </xdr:nvSpPr>
      <xdr:spPr>
        <a:xfrm>
          <a:off x="8699500" y="92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146638</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483111" y="906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132600</xdr:rowOff>
    </xdr:from>
    <xdr:to>
      <xdr:col>11</xdr:col>
      <xdr:colOff>358775</xdr:colOff>
      <xdr:row>54</xdr:row>
      <xdr:rowOff>62750</xdr:rowOff>
    </xdr:to>
    <xdr:sp macro="" textlink="">
      <xdr:nvSpPr>
        <xdr:cNvPr id="374" name="円/楕円 373">
          <a:extLst>
            <a:ext uri="{FF2B5EF4-FFF2-40B4-BE49-F238E27FC236}">
              <a16:creationId xmlns="" xmlns:a16="http://schemas.microsoft.com/office/drawing/2014/main" id="{00000000-0008-0000-0700-000076010000}"/>
            </a:ext>
          </a:extLst>
        </xdr:cNvPr>
        <xdr:cNvSpPr/>
      </xdr:nvSpPr>
      <xdr:spPr>
        <a:xfrm>
          <a:off x="7810500" y="9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79277</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594111" y="899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23,353</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47599</xdr:rowOff>
    </xdr:from>
    <xdr:to>
      <xdr:col>10</xdr:col>
      <xdr:colOff>155575</xdr:colOff>
      <xdr:row>53</xdr:row>
      <xdr:rowOff>149199</xdr:rowOff>
    </xdr:to>
    <xdr:sp macro="" textlink="">
      <xdr:nvSpPr>
        <xdr:cNvPr id="376" name="円/楕円 375">
          <a:extLst>
            <a:ext uri="{FF2B5EF4-FFF2-40B4-BE49-F238E27FC236}">
              <a16:creationId xmlns="" xmlns:a16="http://schemas.microsoft.com/office/drawing/2014/main" id="{00000000-0008-0000-0700-000078010000}"/>
            </a:ext>
          </a:extLst>
        </xdr:cNvPr>
        <xdr:cNvSpPr/>
      </xdr:nvSpPr>
      <xdr:spPr>
        <a:xfrm>
          <a:off x="6921500" y="91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165726</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05111" y="89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a:extLst>
            <a:ext uri="{FF2B5EF4-FFF2-40B4-BE49-F238E27FC236}">
              <a16:creationId xmlns="" xmlns:a16="http://schemas.microsoft.com/office/drawing/2014/main" id="{00000000-0008-0000-0700-000090010000}"/>
            </a:ext>
          </a:extLst>
        </xdr:cNvPr>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a:extLst>
            <a:ext uri="{FF2B5EF4-FFF2-40B4-BE49-F238E27FC236}">
              <a16:creationId xmlns="" xmlns:a16="http://schemas.microsoft.com/office/drawing/2014/main" id="{00000000-0008-0000-0700-000092010000}"/>
            </a:ext>
          </a:extLst>
        </xdr:cNvPr>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167063</xdr:rowOff>
    </xdr:from>
    <xdr:to>
      <xdr:col>15</xdr:col>
      <xdr:colOff>180975</xdr:colOff>
      <xdr:row>76</xdr:row>
      <xdr:rowOff>162765</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9639300" y="13025813"/>
          <a:ext cx="838200" cy="16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a:extLst>
            <a:ext uri="{FF2B5EF4-FFF2-40B4-BE49-F238E27FC236}">
              <a16:creationId xmlns="" xmlns:a16="http://schemas.microsoft.com/office/drawing/2014/main" id="{00000000-0008-0000-0700-000095010000}"/>
            </a:ext>
          </a:extLst>
        </xdr:cNvPr>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a:extLst>
            <a:ext uri="{FF2B5EF4-FFF2-40B4-BE49-F238E27FC236}">
              <a16:creationId xmlns="" xmlns:a16="http://schemas.microsoft.com/office/drawing/2014/main" id="{00000000-0008-0000-0700-000096010000}"/>
            </a:ext>
          </a:extLst>
        </xdr:cNvPr>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45425</xdr:rowOff>
    </xdr:from>
    <xdr:to>
      <xdr:col>14</xdr:col>
      <xdr:colOff>28575</xdr:colOff>
      <xdr:row>76</xdr:row>
      <xdr:rowOff>162765</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8750300" y="13075625"/>
          <a:ext cx="889000" cy="1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a:extLst>
            <a:ext uri="{FF2B5EF4-FFF2-40B4-BE49-F238E27FC236}">
              <a16:creationId xmlns="" xmlns:a16="http://schemas.microsoft.com/office/drawing/2014/main" id="{00000000-0008-0000-0700-000098010000}"/>
            </a:ext>
          </a:extLst>
        </xdr:cNvPr>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146583</xdr:rowOff>
    </xdr:from>
    <xdr:ext cx="469744"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9404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45425</xdr:rowOff>
    </xdr:from>
    <xdr:to>
      <xdr:col>12</xdr:col>
      <xdr:colOff>511175</xdr:colOff>
      <xdr:row>76</xdr:row>
      <xdr:rowOff>123881</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7861300" y="13075625"/>
          <a:ext cx="889000" cy="7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a:extLst>
            <a:ext uri="{FF2B5EF4-FFF2-40B4-BE49-F238E27FC236}">
              <a16:creationId xmlns="" xmlns:a16="http://schemas.microsoft.com/office/drawing/2014/main" id="{00000000-0008-0000-0700-00009B010000}"/>
            </a:ext>
          </a:extLst>
        </xdr:cNvPr>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155956</xdr:rowOff>
    </xdr:from>
    <xdr:ext cx="469744"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515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123881</xdr:rowOff>
    </xdr:from>
    <xdr:to>
      <xdr:col>11</xdr:col>
      <xdr:colOff>307975</xdr:colOff>
      <xdr:row>77</xdr:row>
      <xdr:rowOff>81201</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6972300" y="13154081"/>
          <a:ext cx="889000" cy="12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a:extLst>
            <a:ext uri="{FF2B5EF4-FFF2-40B4-BE49-F238E27FC236}">
              <a16:creationId xmlns="" xmlns:a16="http://schemas.microsoft.com/office/drawing/2014/main" id="{00000000-0008-0000-0700-00009E010000}"/>
            </a:ext>
          </a:extLst>
        </xdr:cNvPr>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165397</xdr:rowOff>
    </xdr:from>
    <xdr:ext cx="469744"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626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a:extLst>
            <a:ext uri="{FF2B5EF4-FFF2-40B4-BE49-F238E27FC236}">
              <a16:creationId xmlns="" xmlns:a16="http://schemas.microsoft.com/office/drawing/2014/main" id="{00000000-0008-0000-0700-0000A0010000}"/>
            </a:ext>
          </a:extLst>
        </xdr:cNvPr>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158607</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6737427" y="1336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116263</xdr:rowOff>
    </xdr:from>
    <xdr:to>
      <xdr:col>15</xdr:col>
      <xdr:colOff>231775</xdr:colOff>
      <xdr:row>76</xdr:row>
      <xdr:rowOff>46413</xdr:rowOff>
    </xdr:to>
    <xdr:sp macro="" textlink="">
      <xdr:nvSpPr>
        <xdr:cNvPr id="423" name="円/楕円 422">
          <a:extLst>
            <a:ext uri="{FF2B5EF4-FFF2-40B4-BE49-F238E27FC236}">
              <a16:creationId xmlns="" xmlns:a16="http://schemas.microsoft.com/office/drawing/2014/main" id="{00000000-0008-0000-0700-0000A7010000}"/>
            </a:ext>
          </a:extLst>
        </xdr:cNvPr>
        <xdr:cNvSpPr/>
      </xdr:nvSpPr>
      <xdr:spPr>
        <a:xfrm>
          <a:off x="10426700" y="129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139140</xdr:rowOff>
    </xdr:from>
    <xdr:ext cx="534377" cy="259045"/>
    <xdr:sp macro="" textlink="">
      <xdr:nvSpPr>
        <xdr:cNvPr id="424" name="商工費該当値テキスト">
          <a:extLst>
            <a:ext uri="{FF2B5EF4-FFF2-40B4-BE49-F238E27FC236}">
              <a16:creationId xmlns="" xmlns:a16="http://schemas.microsoft.com/office/drawing/2014/main" id="{00000000-0008-0000-0700-0000A8010000}"/>
            </a:ext>
          </a:extLst>
        </xdr:cNvPr>
        <xdr:cNvSpPr txBox="1"/>
      </xdr:nvSpPr>
      <xdr:spPr>
        <a:xfrm>
          <a:off x="10528300" y="1282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111965</xdr:rowOff>
    </xdr:from>
    <xdr:to>
      <xdr:col>14</xdr:col>
      <xdr:colOff>79375</xdr:colOff>
      <xdr:row>77</xdr:row>
      <xdr:rowOff>42115</xdr:rowOff>
    </xdr:to>
    <xdr:sp macro="" textlink="">
      <xdr:nvSpPr>
        <xdr:cNvPr id="425" name="円/楕円 424">
          <a:extLst>
            <a:ext uri="{FF2B5EF4-FFF2-40B4-BE49-F238E27FC236}">
              <a16:creationId xmlns="" xmlns:a16="http://schemas.microsoft.com/office/drawing/2014/main" id="{00000000-0008-0000-0700-0000A9010000}"/>
            </a:ext>
          </a:extLst>
        </xdr:cNvPr>
        <xdr:cNvSpPr/>
      </xdr:nvSpPr>
      <xdr:spPr>
        <a:xfrm>
          <a:off x="9588500" y="1314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58643</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372111" y="129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166075</xdr:rowOff>
    </xdr:from>
    <xdr:to>
      <xdr:col>12</xdr:col>
      <xdr:colOff>561975</xdr:colOff>
      <xdr:row>76</xdr:row>
      <xdr:rowOff>96225</xdr:rowOff>
    </xdr:to>
    <xdr:sp macro="" textlink="">
      <xdr:nvSpPr>
        <xdr:cNvPr id="427" name="円/楕円 426">
          <a:extLst>
            <a:ext uri="{FF2B5EF4-FFF2-40B4-BE49-F238E27FC236}">
              <a16:creationId xmlns="" xmlns:a16="http://schemas.microsoft.com/office/drawing/2014/main" id="{00000000-0008-0000-0700-0000AB010000}"/>
            </a:ext>
          </a:extLst>
        </xdr:cNvPr>
        <xdr:cNvSpPr/>
      </xdr:nvSpPr>
      <xdr:spPr>
        <a:xfrm>
          <a:off x="8699500" y="130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112752</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8483111" y="1280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73081</xdr:rowOff>
    </xdr:from>
    <xdr:to>
      <xdr:col>11</xdr:col>
      <xdr:colOff>358775</xdr:colOff>
      <xdr:row>77</xdr:row>
      <xdr:rowOff>3231</xdr:rowOff>
    </xdr:to>
    <xdr:sp macro="" textlink="">
      <xdr:nvSpPr>
        <xdr:cNvPr id="429" name="円/楕円 428">
          <a:extLst>
            <a:ext uri="{FF2B5EF4-FFF2-40B4-BE49-F238E27FC236}">
              <a16:creationId xmlns="" xmlns:a16="http://schemas.microsoft.com/office/drawing/2014/main" id="{00000000-0008-0000-0700-0000AD010000}"/>
            </a:ext>
          </a:extLst>
        </xdr:cNvPr>
        <xdr:cNvSpPr/>
      </xdr:nvSpPr>
      <xdr:spPr>
        <a:xfrm>
          <a:off x="7810500" y="1310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19758</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7594111" y="128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30401</xdr:rowOff>
    </xdr:from>
    <xdr:to>
      <xdr:col>10</xdr:col>
      <xdr:colOff>155575</xdr:colOff>
      <xdr:row>77</xdr:row>
      <xdr:rowOff>132001</xdr:rowOff>
    </xdr:to>
    <xdr:sp macro="" textlink="">
      <xdr:nvSpPr>
        <xdr:cNvPr id="431" name="円/楕円 430">
          <a:extLst>
            <a:ext uri="{FF2B5EF4-FFF2-40B4-BE49-F238E27FC236}">
              <a16:creationId xmlns="" xmlns:a16="http://schemas.microsoft.com/office/drawing/2014/main" id="{00000000-0008-0000-0700-0000AF010000}"/>
            </a:ext>
          </a:extLst>
        </xdr:cNvPr>
        <xdr:cNvSpPr/>
      </xdr:nvSpPr>
      <xdr:spPr>
        <a:xfrm>
          <a:off x="6921500" y="1323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148528</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6705111" y="1300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a:extLst>
            <a:ext uri="{FF2B5EF4-FFF2-40B4-BE49-F238E27FC236}">
              <a16:creationId xmlns=""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a:extLst>
            <a:ext uri="{FF2B5EF4-FFF2-40B4-BE49-F238E27FC236}">
              <a16:creationId xmlns="" xmlns:a16="http://schemas.microsoft.com/office/drawing/2014/main" id="{00000000-0008-0000-0700-0000CA010000}"/>
            </a:ext>
          </a:extLst>
        </xdr:cNvPr>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a:extLst>
            <a:ext uri="{FF2B5EF4-FFF2-40B4-BE49-F238E27FC236}">
              <a16:creationId xmlns="" xmlns:a16="http://schemas.microsoft.com/office/drawing/2014/main" id="{00000000-0008-0000-0700-0000CC010000}"/>
            </a:ext>
          </a:extLst>
        </xdr:cNvPr>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141929</xdr:rowOff>
    </xdr:from>
    <xdr:to>
      <xdr:col>15</xdr:col>
      <xdr:colOff>180975</xdr:colOff>
      <xdr:row>95</xdr:row>
      <xdr:rowOff>166979</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9639300" y="16429679"/>
          <a:ext cx="838200" cy="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a:extLst>
            <a:ext uri="{FF2B5EF4-FFF2-40B4-BE49-F238E27FC236}">
              <a16:creationId xmlns="" xmlns:a16="http://schemas.microsoft.com/office/drawing/2014/main" id="{00000000-0008-0000-0700-0000CF010000}"/>
            </a:ext>
          </a:extLst>
        </xdr:cNvPr>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a:extLst>
            <a:ext uri="{FF2B5EF4-FFF2-40B4-BE49-F238E27FC236}">
              <a16:creationId xmlns="" xmlns:a16="http://schemas.microsoft.com/office/drawing/2014/main" id="{00000000-0008-0000-0700-0000D0010000}"/>
            </a:ext>
          </a:extLst>
        </xdr:cNvPr>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88036</xdr:rowOff>
    </xdr:from>
    <xdr:to>
      <xdr:col>14</xdr:col>
      <xdr:colOff>28575</xdr:colOff>
      <xdr:row>95</xdr:row>
      <xdr:rowOff>166979</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8750300" y="16375786"/>
          <a:ext cx="8890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a:extLst>
            <a:ext uri="{FF2B5EF4-FFF2-40B4-BE49-F238E27FC236}">
              <a16:creationId xmlns="" xmlns:a16="http://schemas.microsoft.com/office/drawing/2014/main" id="{00000000-0008-0000-0700-0000D2010000}"/>
            </a:ext>
          </a:extLst>
        </xdr:cNvPr>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19895</xdr:rowOff>
    </xdr:from>
    <xdr:to>
      <xdr:col>12</xdr:col>
      <xdr:colOff>511175</xdr:colOff>
      <xdr:row>95</xdr:row>
      <xdr:rowOff>88036</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7861300" y="16307645"/>
          <a:ext cx="889000" cy="6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a:extLst>
            <a:ext uri="{FF2B5EF4-FFF2-40B4-BE49-F238E27FC236}">
              <a16:creationId xmlns="" xmlns:a16="http://schemas.microsoft.com/office/drawing/2014/main" id="{00000000-0008-0000-0700-0000D5010000}"/>
            </a:ext>
          </a:extLst>
        </xdr:cNvPr>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57173</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8483111" y="16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19895</xdr:rowOff>
    </xdr:from>
    <xdr:to>
      <xdr:col>11</xdr:col>
      <xdr:colOff>307975</xdr:colOff>
      <xdr:row>95</xdr:row>
      <xdr:rowOff>62167</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flipV="1">
          <a:off x="6972300" y="16307645"/>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a:extLst>
            <a:ext uri="{FF2B5EF4-FFF2-40B4-BE49-F238E27FC236}">
              <a16:creationId xmlns="" xmlns:a16="http://schemas.microsoft.com/office/drawing/2014/main" id="{00000000-0008-0000-0700-0000D8010000}"/>
            </a:ext>
          </a:extLst>
        </xdr:cNvPr>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a:extLst>
            <a:ext uri="{FF2B5EF4-FFF2-40B4-BE49-F238E27FC236}">
              <a16:creationId xmlns="" xmlns:a16="http://schemas.microsoft.com/office/drawing/2014/main" id="{00000000-0008-0000-0700-0000DA010000}"/>
            </a:ext>
          </a:extLst>
        </xdr:cNvPr>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164253</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6705111"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91129</xdr:rowOff>
    </xdr:from>
    <xdr:to>
      <xdr:col>15</xdr:col>
      <xdr:colOff>231775</xdr:colOff>
      <xdr:row>96</xdr:row>
      <xdr:rowOff>21279</xdr:rowOff>
    </xdr:to>
    <xdr:sp macro="" textlink="">
      <xdr:nvSpPr>
        <xdr:cNvPr id="481" name="円/楕円 480">
          <a:extLst>
            <a:ext uri="{FF2B5EF4-FFF2-40B4-BE49-F238E27FC236}">
              <a16:creationId xmlns="" xmlns:a16="http://schemas.microsoft.com/office/drawing/2014/main" id="{00000000-0008-0000-0700-0000E1010000}"/>
            </a:ext>
          </a:extLst>
        </xdr:cNvPr>
        <xdr:cNvSpPr/>
      </xdr:nvSpPr>
      <xdr:spPr>
        <a:xfrm>
          <a:off x="10426700" y="163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114006</xdr:rowOff>
    </xdr:from>
    <xdr:ext cx="534377" cy="259045"/>
    <xdr:sp macro="" textlink="">
      <xdr:nvSpPr>
        <xdr:cNvPr id="482" name="土木費該当値テキスト">
          <a:extLst>
            <a:ext uri="{FF2B5EF4-FFF2-40B4-BE49-F238E27FC236}">
              <a16:creationId xmlns="" xmlns:a16="http://schemas.microsoft.com/office/drawing/2014/main" id="{00000000-0008-0000-0700-0000E2010000}"/>
            </a:ext>
          </a:extLst>
        </xdr:cNvPr>
        <xdr:cNvSpPr txBox="1"/>
      </xdr:nvSpPr>
      <xdr:spPr>
        <a:xfrm>
          <a:off x="10528300" y="162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50,883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116179</xdr:rowOff>
    </xdr:from>
    <xdr:to>
      <xdr:col>14</xdr:col>
      <xdr:colOff>79375</xdr:colOff>
      <xdr:row>96</xdr:row>
      <xdr:rowOff>46329</xdr:rowOff>
    </xdr:to>
    <xdr:sp macro="" textlink="">
      <xdr:nvSpPr>
        <xdr:cNvPr id="483" name="円/楕円 482">
          <a:extLst>
            <a:ext uri="{FF2B5EF4-FFF2-40B4-BE49-F238E27FC236}">
              <a16:creationId xmlns="" xmlns:a16="http://schemas.microsoft.com/office/drawing/2014/main" id="{00000000-0008-0000-0700-0000E3010000}"/>
            </a:ext>
          </a:extLst>
        </xdr:cNvPr>
        <xdr:cNvSpPr/>
      </xdr:nvSpPr>
      <xdr:spPr>
        <a:xfrm>
          <a:off x="9588500" y="164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62856</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9372111" y="1617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37236</xdr:rowOff>
    </xdr:from>
    <xdr:to>
      <xdr:col>12</xdr:col>
      <xdr:colOff>561975</xdr:colOff>
      <xdr:row>95</xdr:row>
      <xdr:rowOff>138836</xdr:rowOff>
    </xdr:to>
    <xdr:sp macro="" textlink="">
      <xdr:nvSpPr>
        <xdr:cNvPr id="485" name="円/楕円 484">
          <a:extLst>
            <a:ext uri="{FF2B5EF4-FFF2-40B4-BE49-F238E27FC236}">
              <a16:creationId xmlns="" xmlns:a16="http://schemas.microsoft.com/office/drawing/2014/main" id="{00000000-0008-0000-0700-0000E5010000}"/>
            </a:ext>
          </a:extLst>
        </xdr:cNvPr>
        <xdr:cNvSpPr/>
      </xdr:nvSpPr>
      <xdr:spPr>
        <a:xfrm>
          <a:off x="8699500" y="163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155363</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483111" y="161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140545</xdr:rowOff>
    </xdr:from>
    <xdr:to>
      <xdr:col>11</xdr:col>
      <xdr:colOff>358775</xdr:colOff>
      <xdr:row>95</xdr:row>
      <xdr:rowOff>70695</xdr:rowOff>
    </xdr:to>
    <xdr:sp macro="" textlink="">
      <xdr:nvSpPr>
        <xdr:cNvPr id="487" name="円/楕円 486">
          <a:extLst>
            <a:ext uri="{FF2B5EF4-FFF2-40B4-BE49-F238E27FC236}">
              <a16:creationId xmlns="" xmlns:a16="http://schemas.microsoft.com/office/drawing/2014/main" id="{00000000-0008-0000-0700-0000E7010000}"/>
            </a:ext>
          </a:extLst>
        </xdr:cNvPr>
        <xdr:cNvSpPr/>
      </xdr:nvSpPr>
      <xdr:spPr>
        <a:xfrm>
          <a:off x="7810500" y="162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87222</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7594111" y="1603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11367</xdr:rowOff>
    </xdr:from>
    <xdr:to>
      <xdr:col>10</xdr:col>
      <xdr:colOff>155575</xdr:colOff>
      <xdr:row>95</xdr:row>
      <xdr:rowOff>112967</xdr:rowOff>
    </xdr:to>
    <xdr:sp macro="" textlink="">
      <xdr:nvSpPr>
        <xdr:cNvPr id="489" name="円/楕円 488">
          <a:extLst>
            <a:ext uri="{FF2B5EF4-FFF2-40B4-BE49-F238E27FC236}">
              <a16:creationId xmlns="" xmlns:a16="http://schemas.microsoft.com/office/drawing/2014/main" id="{00000000-0008-0000-0700-0000E9010000}"/>
            </a:ext>
          </a:extLst>
        </xdr:cNvPr>
        <xdr:cNvSpPr/>
      </xdr:nvSpPr>
      <xdr:spPr>
        <a:xfrm>
          <a:off x="6921500" y="162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129494</xdr:rowOff>
    </xdr:from>
    <xdr:ext cx="534377"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6705111" y="160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a:extLst>
            <a:ext uri="{FF2B5EF4-FFF2-40B4-BE49-F238E27FC236}">
              <a16:creationId xmlns="" xmlns:a16="http://schemas.microsoft.com/office/drawing/2014/main" id="{00000000-0008-0000-0700-000004020000}"/>
            </a:ext>
          </a:extLst>
        </xdr:cNvPr>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a:extLst>
            <a:ext uri="{FF2B5EF4-FFF2-40B4-BE49-F238E27FC236}">
              <a16:creationId xmlns="" xmlns:a16="http://schemas.microsoft.com/office/drawing/2014/main" id="{00000000-0008-0000-0700-000006020000}"/>
            </a:ext>
          </a:extLst>
        </xdr:cNvPr>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92075</xdr:rowOff>
    </xdr:from>
    <xdr:to>
      <xdr:col>23</xdr:col>
      <xdr:colOff>517525</xdr:colOff>
      <xdr:row>34</xdr:row>
      <xdr:rowOff>121450</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5481300" y="5749925"/>
          <a:ext cx="838200" cy="20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a:extLst>
            <a:ext uri="{FF2B5EF4-FFF2-40B4-BE49-F238E27FC236}">
              <a16:creationId xmlns="" xmlns:a16="http://schemas.microsoft.com/office/drawing/2014/main" id="{00000000-0008-0000-0700-000009020000}"/>
            </a:ext>
          </a:extLst>
        </xdr:cNvPr>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a:extLst>
            <a:ext uri="{FF2B5EF4-FFF2-40B4-BE49-F238E27FC236}">
              <a16:creationId xmlns="" xmlns:a16="http://schemas.microsoft.com/office/drawing/2014/main" id="{00000000-0008-0000-0700-00000A020000}"/>
            </a:ext>
          </a:extLst>
        </xdr:cNvPr>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92075</xdr:rowOff>
    </xdr:from>
    <xdr:to>
      <xdr:col>22</xdr:col>
      <xdr:colOff>365125</xdr:colOff>
      <xdr:row>34</xdr:row>
      <xdr:rowOff>152730</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4592300" y="5749925"/>
          <a:ext cx="889000" cy="23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69977</xdr:rowOff>
    </xdr:from>
    <xdr:to>
      <xdr:col>21</xdr:col>
      <xdr:colOff>161925</xdr:colOff>
      <xdr:row>34</xdr:row>
      <xdr:rowOff>152730</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3703300" y="5899277"/>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a:extLst>
            <a:ext uri="{FF2B5EF4-FFF2-40B4-BE49-F238E27FC236}">
              <a16:creationId xmlns="" xmlns:a16="http://schemas.microsoft.com/office/drawing/2014/main" id="{00000000-0008-0000-0700-00000F020000}"/>
            </a:ext>
          </a:extLst>
        </xdr:cNvPr>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4957</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325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69977</xdr:rowOff>
    </xdr:from>
    <xdr:to>
      <xdr:col>19</xdr:col>
      <xdr:colOff>644525</xdr:colOff>
      <xdr:row>35</xdr:row>
      <xdr:rowOff>162979</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flipV="1">
          <a:off x="12814300" y="5899277"/>
          <a:ext cx="889000" cy="26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a:extLst>
            <a:ext uri="{FF2B5EF4-FFF2-40B4-BE49-F238E27FC236}">
              <a16:creationId xmlns="" xmlns:a16="http://schemas.microsoft.com/office/drawing/2014/main" id="{00000000-0008-0000-0700-000012020000}"/>
            </a:ext>
          </a:extLst>
        </xdr:cNvPr>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35513</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436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a:extLst>
            <a:ext uri="{FF2B5EF4-FFF2-40B4-BE49-F238E27FC236}">
              <a16:creationId xmlns="" xmlns:a16="http://schemas.microsoft.com/office/drawing/2014/main" id="{00000000-0008-0000-0700-000014020000}"/>
            </a:ext>
          </a:extLst>
        </xdr:cNvPr>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46715</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547111" y="65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70650</xdr:rowOff>
    </xdr:from>
    <xdr:to>
      <xdr:col>23</xdr:col>
      <xdr:colOff>568325</xdr:colOff>
      <xdr:row>35</xdr:row>
      <xdr:rowOff>800</xdr:rowOff>
    </xdr:to>
    <xdr:sp macro="" textlink="">
      <xdr:nvSpPr>
        <xdr:cNvPr id="539" name="円/楕円 538">
          <a:extLst>
            <a:ext uri="{FF2B5EF4-FFF2-40B4-BE49-F238E27FC236}">
              <a16:creationId xmlns="" xmlns:a16="http://schemas.microsoft.com/office/drawing/2014/main" id="{00000000-0008-0000-0700-00001B020000}"/>
            </a:ext>
          </a:extLst>
        </xdr:cNvPr>
        <xdr:cNvSpPr/>
      </xdr:nvSpPr>
      <xdr:spPr>
        <a:xfrm>
          <a:off x="16268700" y="58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93527</xdr:rowOff>
    </xdr:from>
    <xdr:ext cx="534377" cy="259045"/>
    <xdr:sp macro="" textlink="">
      <xdr:nvSpPr>
        <xdr:cNvPr id="540" name="消防費該当値テキスト">
          <a:extLst>
            <a:ext uri="{FF2B5EF4-FFF2-40B4-BE49-F238E27FC236}">
              <a16:creationId xmlns="" xmlns:a16="http://schemas.microsoft.com/office/drawing/2014/main" id="{00000000-0008-0000-0700-00001C020000}"/>
            </a:ext>
          </a:extLst>
        </xdr:cNvPr>
        <xdr:cNvSpPr txBox="1"/>
      </xdr:nvSpPr>
      <xdr:spPr>
        <a:xfrm>
          <a:off x="16370300" y="575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30,479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41275</xdr:rowOff>
    </xdr:from>
    <xdr:to>
      <xdr:col>22</xdr:col>
      <xdr:colOff>415925</xdr:colOff>
      <xdr:row>33</xdr:row>
      <xdr:rowOff>142875</xdr:rowOff>
    </xdr:to>
    <xdr:sp macro="" textlink="">
      <xdr:nvSpPr>
        <xdr:cNvPr id="541" name="円/楕円 540">
          <a:extLst>
            <a:ext uri="{FF2B5EF4-FFF2-40B4-BE49-F238E27FC236}">
              <a16:creationId xmlns="" xmlns:a16="http://schemas.microsoft.com/office/drawing/2014/main" id="{00000000-0008-0000-0700-00001D020000}"/>
            </a:ext>
          </a:extLst>
        </xdr:cNvPr>
        <xdr:cNvSpPr/>
      </xdr:nvSpPr>
      <xdr:spPr>
        <a:xfrm>
          <a:off x="15430500" y="56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159402</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14111" y="547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101930</xdr:rowOff>
    </xdr:from>
    <xdr:to>
      <xdr:col>21</xdr:col>
      <xdr:colOff>212725</xdr:colOff>
      <xdr:row>35</xdr:row>
      <xdr:rowOff>32080</xdr:rowOff>
    </xdr:to>
    <xdr:sp macro="" textlink="">
      <xdr:nvSpPr>
        <xdr:cNvPr id="543" name="円/楕円 542">
          <a:extLst>
            <a:ext uri="{FF2B5EF4-FFF2-40B4-BE49-F238E27FC236}">
              <a16:creationId xmlns="" xmlns:a16="http://schemas.microsoft.com/office/drawing/2014/main" id="{00000000-0008-0000-0700-00001F020000}"/>
            </a:ext>
          </a:extLst>
        </xdr:cNvPr>
        <xdr:cNvSpPr/>
      </xdr:nvSpPr>
      <xdr:spPr>
        <a:xfrm>
          <a:off x="14541500" y="59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48607</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4325111" y="570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19177</xdr:rowOff>
    </xdr:from>
    <xdr:to>
      <xdr:col>20</xdr:col>
      <xdr:colOff>9525</xdr:colOff>
      <xdr:row>34</xdr:row>
      <xdr:rowOff>120777</xdr:rowOff>
    </xdr:to>
    <xdr:sp macro="" textlink="">
      <xdr:nvSpPr>
        <xdr:cNvPr id="545" name="円/楕円 544">
          <a:extLst>
            <a:ext uri="{FF2B5EF4-FFF2-40B4-BE49-F238E27FC236}">
              <a16:creationId xmlns="" xmlns:a16="http://schemas.microsoft.com/office/drawing/2014/main" id="{00000000-0008-0000-0700-000021020000}"/>
            </a:ext>
          </a:extLst>
        </xdr:cNvPr>
        <xdr:cNvSpPr/>
      </xdr:nvSpPr>
      <xdr:spPr>
        <a:xfrm>
          <a:off x="13652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137304</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3436111" y="562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112179</xdr:rowOff>
    </xdr:from>
    <xdr:to>
      <xdr:col>18</xdr:col>
      <xdr:colOff>492125</xdr:colOff>
      <xdr:row>36</xdr:row>
      <xdr:rowOff>42329</xdr:rowOff>
    </xdr:to>
    <xdr:sp macro="" textlink="">
      <xdr:nvSpPr>
        <xdr:cNvPr id="547" name="円/楕円 546">
          <a:extLst>
            <a:ext uri="{FF2B5EF4-FFF2-40B4-BE49-F238E27FC236}">
              <a16:creationId xmlns="" xmlns:a16="http://schemas.microsoft.com/office/drawing/2014/main" id="{00000000-0008-0000-0700-000023020000}"/>
            </a:ext>
          </a:extLst>
        </xdr:cNvPr>
        <xdr:cNvSpPr/>
      </xdr:nvSpPr>
      <xdr:spPr>
        <a:xfrm>
          <a:off x="12763500" y="61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58856</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547111" y="588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a:extLst>
            <a:ext uri="{FF2B5EF4-FFF2-40B4-BE49-F238E27FC236}">
              <a16:creationId xmlns=""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a:extLst>
            <a:ext uri="{FF2B5EF4-FFF2-40B4-BE49-F238E27FC236}">
              <a16:creationId xmlns="" xmlns:a16="http://schemas.microsoft.com/office/drawing/2014/main" id="{00000000-0008-0000-0700-00003E020000}"/>
            </a:ext>
          </a:extLst>
        </xdr:cNvPr>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a:extLst>
            <a:ext uri="{FF2B5EF4-FFF2-40B4-BE49-F238E27FC236}">
              <a16:creationId xmlns="" xmlns:a16="http://schemas.microsoft.com/office/drawing/2014/main" id="{00000000-0008-0000-0700-000040020000}"/>
            </a:ext>
          </a:extLst>
        </xdr:cNvPr>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119297</xdr:rowOff>
    </xdr:from>
    <xdr:to>
      <xdr:col>23</xdr:col>
      <xdr:colOff>517525</xdr:colOff>
      <xdr:row>56</xdr:row>
      <xdr:rowOff>158331</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5481300" y="9720497"/>
          <a:ext cx="8382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a:extLst>
            <a:ext uri="{FF2B5EF4-FFF2-40B4-BE49-F238E27FC236}">
              <a16:creationId xmlns="" xmlns:a16="http://schemas.microsoft.com/office/drawing/2014/main" id="{00000000-0008-0000-0700-000043020000}"/>
            </a:ext>
          </a:extLst>
        </xdr:cNvPr>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a:extLst>
            <a:ext uri="{FF2B5EF4-FFF2-40B4-BE49-F238E27FC236}">
              <a16:creationId xmlns="" xmlns:a16="http://schemas.microsoft.com/office/drawing/2014/main" id="{00000000-0008-0000-0700-000044020000}"/>
            </a:ext>
          </a:extLst>
        </xdr:cNvPr>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158331</xdr:rowOff>
    </xdr:from>
    <xdr:to>
      <xdr:col>22</xdr:col>
      <xdr:colOff>365125</xdr:colOff>
      <xdr:row>57</xdr:row>
      <xdr:rowOff>19818</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flipV="1">
          <a:off x="14592300" y="9759531"/>
          <a:ext cx="889000" cy="3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a:extLst>
            <a:ext uri="{FF2B5EF4-FFF2-40B4-BE49-F238E27FC236}">
              <a16:creationId xmlns="" xmlns:a16="http://schemas.microsoft.com/office/drawing/2014/main" id="{00000000-0008-0000-0700-000046020000}"/>
            </a:ext>
          </a:extLst>
        </xdr:cNvPr>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101943</xdr:rowOff>
    </xdr:from>
    <xdr:to>
      <xdr:col>21</xdr:col>
      <xdr:colOff>161925</xdr:colOff>
      <xdr:row>57</xdr:row>
      <xdr:rowOff>19818</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3703300" y="9703143"/>
          <a:ext cx="889000" cy="8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a:extLst>
            <a:ext uri="{FF2B5EF4-FFF2-40B4-BE49-F238E27FC236}">
              <a16:creationId xmlns="" xmlns:a16="http://schemas.microsoft.com/office/drawing/2014/main" id="{00000000-0008-0000-0700-000049020000}"/>
            </a:ext>
          </a:extLst>
        </xdr:cNvPr>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63595</xdr:rowOff>
    </xdr:from>
    <xdr:to>
      <xdr:col>19</xdr:col>
      <xdr:colOff>644525</xdr:colOff>
      <xdr:row>56</xdr:row>
      <xdr:rowOff>101943</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a:off x="12814300" y="9664795"/>
          <a:ext cx="8890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a:extLst>
            <a:ext uri="{FF2B5EF4-FFF2-40B4-BE49-F238E27FC236}">
              <a16:creationId xmlns="" xmlns:a16="http://schemas.microsoft.com/office/drawing/2014/main" id="{00000000-0008-0000-0700-00004C020000}"/>
            </a:ext>
          </a:extLst>
        </xdr:cNvPr>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a:extLst>
            <a:ext uri="{FF2B5EF4-FFF2-40B4-BE49-F238E27FC236}">
              <a16:creationId xmlns="" xmlns:a16="http://schemas.microsoft.com/office/drawing/2014/main" id="{00000000-0008-0000-0700-00004E020000}"/>
            </a:ext>
          </a:extLst>
        </xdr:cNvPr>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68497</xdr:rowOff>
    </xdr:from>
    <xdr:to>
      <xdr:col>23</xdr:col>
      <xdr:colOff>568325</xdr:colOff>
      <xdr:row>56</xdr:row>
      <xdr:rowOff>170097</xdr:rowOff>
    </xdr:to>
    <xdr:sp macro="" textlink="">
      <xdr:nvSpPr>
        <xdr:cNvPr id="597" name="円/楕円 596">
          <a:extLst>
            <a:ext uri="{FF2B5EF4-FFF2-40B4-BE49-F238E27FC236}">
              <a16:creationId xmlns="" xmlns:a16="http://schemas.microsoft.com/office/drawing/2014/main" id="{00000000-0008-0000-0700-000055020000}"/>
            </a:ext>
          </a:extLst>
        </xdr:cNvPr>
        <xdr:cNvSpPr/>
      </xdr:nvSpPr>
      <xdr:spPr>
        <a:xfrm>
          <a:off x="16268700" y="96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46924</xdr:rowOff>
    </xdr:from>
    <xdr:ext cx="534377" cy="259045"/>
    <xdr:sp macro="" textlink="">
      <xdr:nvSpPr>
        <xdr:cNvPr id="598" name="教育費該当値テキスト">
          <a:extLst>
            <a:ext uri="{FF2B5EF4-FFF2-40B4-BE49-F238E27FC236}">
              <a16:creationId xmlns="" xmlns:a16="http://schemas.microsoft.com/office/drawing/2014/main" id="{00000000-0008-0000-0700-000056020000}"/>
            </a:ext>
          </a:extLst>
        </xdr:cNvPr>
        <xdr:cNvSpPr txBox="1"/>
      </xdr:nvSpPr>
      <xdr:spPr>
        <a:xfrm>
          <a:off x="16370300" y="96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43,071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107531</xdr:rowOff>
    </xdr:from>
    <xdr:to>
      <xdr:col>22</xdr:col>
      <xdr:colOff>415925</xdr:colOff>
      <xdr:row>57</xdr:row>
      <xdr:rowOff>37681</xdr:rowOff>
    </xdr:to>
    <xdr:sp macro="" textlink="">
      <xdr:nvSpPr>
        <xdr:cNvPr id="599" name="円/楕円 598">
          <a:extLst>
            <a:ext uri="{FF2B5EF4-FFF2-40B4-BE49-F238E27FC236}">
              <a16:creationId xmlns="" xmlns:a16="http://schemas.microsoft.com/office/drawing/2014/main" id="{00000000-0008-0000-0700-000057020000}"/>
            </a:ext>
          </a:extLst>
        </xdr:cNvPr>
        <xdr:cNvSpPr/>
      </xdr:nvSpPr>
      <xdr:spPr>
        <a:xfrm>
          <a:off x="15430500" y="97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28808</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5214111" y="980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140468</xdr:rowOff>
    </xdr:from>
    <xdr:to>
      <xdr:col>21</xdr:col>
      <xdr:colOff>212725</xdr:colOff>
      <xdr:row>57</xdr:row>
      <xdr:rowOff>70618</xdr:rowOff>
    </xdr:to>
    <xdr:sp macro="" textlink="">
      <xdr:nvSpPr>
        <xdr:cNvPr id="601" name="円/楕円 600">
          <a:extLst>
            <a:ext uri="{FF2B5EF4-FFF2-40B4-BE49-F238E27FC236}">
              <a16:creationId xmlns="" xmlns:a16="http://schemas.microsoft.com/office/drawing/2014/main" id="{00000000-0008-0000-0700-000059020000}"/>
            </a:ext>
          </a:extLst>
        </xdr:cNvPr>
        <xdr:cNvSpPr/>
      </xdr:nvSpPr>
      <xdr:spPr>
        <a:xfrm>
          <a:off x="14541500" y="9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61745</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4325111" y="98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51143</xdr:rowOff>
    </xdr:from>
    <xdr:to>
      <xdr:col>20</xdr:col>
      <xdr:colOff>9525</xdr:colOff>
      <xdr:row>56</xdr:row>
      <xdr:rowOff>152743</xdr:rowOff>
    </xdr:to>
    <xdr:sp macro="" textlink="">
      <xdr:nvSpPr>
        <xdr:cNvPr id="603" name="円/楕円 602">
          <a:extLst>
            <a:ext uri="{FF2B5EF4-FFF2-40B4-BE49-F238E27FC236}">
              <a16:creationId xmlns="" xmlns:a16="http://schemas.microsoft.com/office/drawing/2014/main" id="{00000000-0008-0000-0700-00005B020000}"/>
            </a:ext>
          </a:extLst>
        </xdr:cNvPr>
        <xdr:cNvSpPr/>
      </xdr:nvSpPr>
      <xdr:spPr>
        <a:xfrm>
          <a:off x="13652500" y="96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143870</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3436111" y="97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12795</xdr:rowOff>
    </xdr:from>
    <xdr:to>
      <xdr:col>18</xdr:col>
      <xdr:colOff>492125</xdr:colOff>
      <xdr:row>56</xdr:row>
      <xdr:rowOff>114395</xdr:rowOff>
    </xdr:to>
    <xdr:sp macro="" textlink="">
      <xdr:nvSpPr>
        <xdr:cNvPr id="605" name="円/楕円 604">
          <a:extLst>
            <a:ext uri="{FF2B5EF4-FFF2-40B4-BE49-F238E27FC236}">
              <a16:creationId xmlns="" xmlns:a16="http://schemas.microsoft.com/office/drawing/2014/main" id="{00000000-0008-0000-0700-00005D020000}"/>
            </a:ext>
          </a:extLst>
        </xdr:cNvPr>
        <xdr:cNvSpPr/>
      </xdr:nvSpPr>
      <xdr:spPr>
        <a:xfrm>
          <a:off x="12763500" y="96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130922</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547111" y="938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a:extLst>
            <a:ext uri="{FF2B5EF4-FFF2-40B4-BE49-F238E27FC236}">
              <a16:creationId xmlns=""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a:extLst>
            <a:ext uri="{FF2B5EF4-FFF2-40B4-BE49-F238E27FC236}">
              <a16:creationId xmlns=""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a:extLst>
            <a:ext uri="{FF2B5EF4-FFF2-40B4-BE49-F238E27FC236}">
              <a16:creationId xmlns="" xmlns:a16="http://schemas.microsoft.com/office/drawing/2014/main" id="{00000000-0008-0000-0700-000079020000}"/>
            </a:ext>
          </a:extLst>
        </xdr:cNvPr>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142329</xdr:rowOff>
    </xdr:from>
    <xdr:to>
      <xdr:col>23</xdr:col>
      <xdr:colOff>517525</xdr:colOff>
      <xdr:row>79</xdr:row>
      <xdr:rowOff>1473</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5481300" y="13343979"/>
          <a:ext cx="838200" cy="20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88549</xdr:rowOff>
    </xdr:from>
    <xdr:ext cx="469744" cy="259045"/>
    <xdr:sp macro="" textlink="">
      <xdr:nvSpPr>
        <xdr:cNvPr id="636" name="災害復旧費平均値テキスト">
          <a:extLst>
            <a:ext uri="{FF2B5EF4-FFF2-40B4-BE49-F238E27FC236}">
              <a16:creationId xmlns="" xmlns:a16="http://schemas.microsoft.com/office/drawing/2014/main" id="{00000000-0008-0000-0700-00007C020000}"/>
            </a:ext>
          </a:extLst>
        </xdr:cNvPr>
        <xdr:cNvSpPr txBox="1"/>
      </xdr:nvSpPr>
      <xdr:spPr>
        <a:xfrm>
          <a:off x="16370300" y="13461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a:extLst>
            <a:ext uri="{FF2B5EF4-FFF2-40B4-BE49-F238E27FC236}">
              <a16:creationId xmlns="" xmlns:a16="http://schemas.microsoft.com/office/drawing/2014/main" id="{00000000-0008-0000-0700-00007D020000}"/>
            </a:ext>
          </a:extLst>
        </xdr:cNvPr>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168503</xdr:rowOff>
    </xdr:from>
    <xdr:to>
      <xdr:col>22</xdr:col>
      <xdr:colOff>365125</xdr:colOff>
      <xdr:row>79</xdr:row>
      <xdr:rowOff>1473</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4592300" y="13541603"/>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a:extLst>
            <a:ext uri="{FF2B5EF4-FFF2-40B4-BE49-F238E27FC236}">
              <a16:creationId xmlns="" xmlns:a16="http://schemas.microsoft.com/office/drawing/2014/main" id="{00000000-0008-0000-0700-00007F020000}"/>
            </a:ext>
          </a:extLst>
        </xdr:cNvPr>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141605</xdr:rowOff>
    </xdr:from>
    <xdr:to>
      <xdr:col>21</xdr:col>
      <xdr:colOff>161925</xdr:colOff>
      <xdr:row>78</xdr:row>
      <xdr:rowOff>168503</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a:off x="13703300" y="13514705"/>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a:extLst>
            <a:ext uri="{FF2B5EF4-FFF2-40B4-BE49-F238E27FC236}">
              <a16:creationId xmlns="" xmlns:a16="http://schemas.microsoft.com/office/drawing/2014/main" id="{00000000-0008-0000-0700-000082020000}"/>
            </a:ext>
          </a:extLst>
        </xdr:cNvPr>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129184</xdr:rowOff>
    </xdr:from>
    <xdr:to>
      <xdr:col>19</xdr:col>
      <xdr:colOff>644525</xdr:colOff>
      <xdr:row>78</xdr:row>
      <xdr:rowOff>141605</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2814300" y="13502284"/>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a:extLst>
            <a:ext uri="{FF2B5EF4-FFF2-40B4-BE49-F238E27FC236}">
              <a16:creationId xmlns="" xmlns:a16="http://schemas.microsoft.com/office/drawing/2014/main" id="{00000000-0008-0000-0700-000085020000}"/>
            </a:ext>
          </a:extLst>
        </xdr:cNvPr>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a:extLst>
            <a:ext uri="{FF2B5EF4-FFF2-40B4-BE49-F238E27FC236}">
              <a16:creationId xmlns="" xmlns:a16="http://schemas.microsoft.com/office/drawing/2014/main" id="{00000000-0008-0000-0700-000087020000}"/>
            </a:ext>
          </a:extLst>
        </xdr:cNvPr>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91529</xdr:rowOff>
    </xdr:from>
    <xdr:to>
      <xdr:col>23</xdr:col>
      <xdr:colOff>568325</xdr:colOff>
      <xdr:row>78</xdr:row>
      <xdr:rowOff>21679</xdr:rowOff>
    </xdr:to>
    <xdr:sp macro="" textlink="">
      <xdr:nvSpPr>
        <xdr:cNvPr id="654" name="円/楕円 653">
          <a:extLst>
            <a:ext uri="{FF2B5EF4-FFF2-40B4-BE49-F238E27FC236}">
              <a16:creationId xmlns="" xmlns:a16="http://schemas.microsoft.com/office/drawing/2014/main" id="{00000000-0008-0000-0700-00008E020000}"/>
            </a:ext>
          </a:extLst>
        </xdr:cNvPr>
        <xdr:cNvSpPr/>
      </xdr:nvSpPr>
      <xdr:spPr>
        <a:xfrm>
          <a:off x="16268700" y="132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114406</xdr:rowOff>
    </xdr:from>
    <xdr:ext cx="469744" cy="259045"/>
    <xdr:sp macro="" textlink="">
      <xdr:nvSpPr>
        <xdr:cNvPr id="655" name="災害復旧費該当値テキスト">
          <a:extLst>
            <a:ext uri="{FF2B5EF4-FFF2-40B4-BE49-F238E27FC236}">
              <a16:creationId xmlns="" xmlns:a16="http://schemas.microsoft.com/office/drawing/2014/main" id="{00000000-0008-0000-0700-00008F020000}"/>
            </a:ext>
          </a:extLst>
        </xdr:cNvPr>
        <xdr:cNvSpPr txBox="1"/>
      </xdr:nvSpPr>
      <xdr:spPr>
        <a:xfrm>
          <a:off x="16370300" y="1314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122123</xdr:rowOff>
    </xdr:from>
    <xdr:to>
      <xdr:col>22</xdr:col>
      <xdr:colOff>415925</xdr:colOff>
      <xdr:row>79</xdr:row>
      <xdr:rowOff>52273</xdr:rowOff>
    </xdr:to>
    <xdr:sp macro="" textlink="">
      <xdr:nvSpPr>
        <xdr:cNvPr id="656" name="円/楕円 655">
          <a:extLst>
            <a:ext uri="{FF2B5EF4-FFF2-40B4-BE49-F238E27FC236}">
              <a16:creationId xmlns="" xmlns:a16="http://schemas.microsoft.com/office/drawing/2014/main" id="{00000000-0008-0000-0700-000090020000}"/>
            </a:ext>
          </a:extLst>
        </xdr:cNvPr>
        <xdr:cNvSpPr/>
      </xdr:nvSpPr>
      <xdr:spPr>
        <a:xfrm>
          <a:off x="15430500" y="134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43400</xdr:rowOff>
    </xdr:from>
    <xdr:ext cx="469744"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5246427" y="1358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117703</xdr:rowOff>
    </xdr:from>
    <xdr:to>
      <xdr:col>21</xdr:col>
      <xdr:colOff>212725</xdr:colOff>
      <xdr:row>79</xdr:row>
      <xdr:rowOff>47853</xdr:rowOff>
    </xdr:to>
    <xdr:sp macro="" textlink="">
      <xdr:nvSpPr>
        <xdr:cNvPr id="658" name="円/楕円 657">
          <a:extLst>
            <a:ext uri="{FF2B5EF4-FFF2-40B4-BE49-F238E27FC236}">
              <a16:creationId xmlns="" xmlns:a16="http://schemas.microsoft.com/office/drawing/2014/main" id="{00000000-0008-0000-0700-000092020000}"/>
            </a:ext>
          </a:extLst>
        </xdr:cNvPr>
        <xdr:cNvSpPr/>
      </xdr:nvSpPr>
      <xdr:spPr>
        <a:xfrm>
          <a:off x="14541500" y="134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38980</xdr:rowOff>
    </xdr:from>
    <xdr:ext cx="469744"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4357427" y="1358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90805</xdr:rowOff>
    </xdr:from>
    <xdr:to>
      <xdr:col>20</xdr:col>
      <xdr:colOff>9525</xdr:colOff>
      <xdr:row>79</xdr:row>
      <xdr:rowOff>20955</xdr:rowOff>
    </xdr:to>
    <xdr:sp macro="" textlink="">
      <xdr:nvSpPr>
        <xdr:cNvPr id="660" name="円/楕円 659">
          <a:extLst>
            <a:ext uri="{FF2B5EF4-FFF2-40B4-BE49-F238E27FC236}">
              <a16:creationId xmlns="" xmlns:a16="http://schemas.microsoft.com/office/drawing/2014/main" id="{00000000-0008-0000-0700-000094020000}"/>
            </a:ext>
          </a:extLst>
        </xdr:cNvPr>
        <xdr:cNvSpPr/>
      </xdr:nvSpPr>
      <xdr:spPr>
        <a:xfrm>
          <a:off x="13652500" y="13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12082</xdr:rowOff>
    </xdr:from>
    <xdr:ext cx="469744"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3468427" y="1355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78384</xdr:rowOff>
    </xdr:from>
    <xdr:to>
      <xdr:col>18</xdr:col>
      <xdr:colOff>492125</xdr:colOff>
      <xdr:row>79</xdr:row>
      <xdr:rowOff>8534</xdr:rowOff>
    </xdr:to>
    <xdr:sp macro="" textlink="">
      <xdr:nvSpPr>
        <xdr:cNvPr id="662" name="円/楕円 661">
          <a:extLst>
            <a:ext uri="{FF2B5EF4-FFF2-40B4-BE49-F238E27FC236}">
              <a16:creationId xmlns="" xmlns:a16="http://schemas.microsoft.com/office/drawing/2014/main" id="{00000000-0008-0000-0700-000096020000}"/>
            </a:ext>
          </a:extLst>
        </xdr:cNvPr>
        <xdr:cNvSpPr/>
      </xdr:nvSpPr>
      <xdr:spPr>
        <a:xfrm>
          <a:off x="127635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171111</xdr:rowOff>
    </xdr:from>
    <xdr:ext cx="469744"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579427" y="135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a:extLst>
            <a:ext uri="{FF2B5EF4-FFF2-40B4-BE49-F238E27FC236}">
              <a16:creationId xmlns=""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a:extLst>
            <a:ext uri="{FF2B5EF4-FFF2-40B4-BE49-F238E27FC236}">
              <a16:creationId xmlns="" xmlns:a16="http://schemas.microsoft.com/office/drawing/2014/main" id="{00000000-0008-0000-0700-0000B2020000}"/>
            </a:ext>
          </a:extLst>
        </xdr:cNvPr>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a:extLst>
            <a:ext uri="{FF2B5EF4-FFF2-40B4-BE49-F238E27FC236}">
              <a16:creationId xmlns="" xmlns:a16="http://schemas.microsoft.com/office/drawing/2014/main" id="{00000000-0008-0000-0700-0000B4020000}"/>
            </a:ext>
          </a:extLst>
        </xdr:cNvPr>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597</xdr:rowOff>
    </xdr:from>
    <xdr:to>
      <xdr:col>23</xdr:col>
      <xdr:colOff>517525</xdr:colOff>
      <xdr:row>92</xdr:row>
      <xdr:rowOff>45189</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5481300" y="15773997"/>
          <a:ext cx="838200" cy="4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a:extLst>
            <a:ext uri="{FF2B5EF4-FFF2-40B4-BE49-F238E27FC236}">
              <a16:creationId xmlns="" xmlns:a16="http://schemas.microsoft.com/office/drawing/2014/main" id="{00000000-0008-0000-0700-0000B7020000}"/>
            </a:ext>
          </a:extLst>
        </xdr:cNvPr>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a:extLst>
            <a:ext uri="{FF2B5EF4-FFF2-40B4-BE49-F238E27FC236}">
              <a16:creationId xmlns="" xmlns:a16="http://schemas.microsoft.com/office/drawing/2014/main" id="{00000000-0008-0000-0700-0000B8020000}"/>
            </a:ext>
          </a:extLst>
        </xdr:cNvPr>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45189</xdr:rowOff>
    </xdr:from>
    <xdr:to>
      <xdr:col>22</xdr:col>
      <xdr:colOff>365125</xdr:colOff>
      <xdr:row>92</xdr:row>
      <xdr:rowOff>87139</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4592300" y="15818589"/>
          <a:ext cx="889000" cy="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a:extLst>
            <a:ext uri="{FF2B5EF4-FFF2-40B4-BE49-F238E27FC236}">
              <a16:creationId xmlns="" xmlns:a16="http://schemas.microsoft.com/office/drawing/2014/main" id="{00000000-0008-0000-0700-0000BA020000}"/>
            </a:ext>
          </a:extLst>
        </xdr:cNvPr>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87139</xdr:rowOff>
    </xdr:from>
    <xdr:to>
      <xdr:col>21</xdr:col>
      <xdr:colOff>161925</xdr:colOff>
      <xdr:row>92</xdr:row>
      <xdr:rowOff>93931</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3703300" y="15860539"/>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a:extLst>
            <a:ext uri="{FF2B5EF4-FFF2-40B4-BE49-F238E27FC236}">
              <a16:creationId xmlns="" xmlns:a16="http://schemas.microsoft.com/office/drawing/2014/main" id="{00000000-0008-0000-0700-0000BD020000}"/>
            </a:ext>
          </a:extLst>
        </xdr:cNvPr>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93931</xdr:rowOff>
    </xdr:from>
    <xdr:to>
      <xdr:col>19</xdr:col>
      <xdr:colOff>644525</xdr:colOff>
      <xdr:row>92</xdr:row>
      <xdr:rowOff>135748</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flipV="1">
          <a:off x="12814300" y="15867331"/>
          <a:ext cx="889000" cy="4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a:extLst>
            <a:ext uri="{FF2B5EF4-FFF2-40B4-BE49-F238E27FC236}">
              <a16:creationId xmlns="" xmlns:a16="http://schemas.microsoft.com/office/drawing/2014/main" id="{00000000-0008-0000-0700-0000C0020000}"/>
            </a:ext>
          </a:extLst>
        </xdr:cNvPr>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a:extLst>
            <a:ext uri="{FF2B5EF4-FFF2-40B4-BE49-F238E27FC236}">
              <a16:creationId xmlns="" xmlns:a16="http://schemas.microsoft.com/office/drawing/2014/main" id="{00000000-0008-0000-0700-0000C2020000}"/>
            </a:ext>
          </a:extLst>
        </xdr:cNvPr>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121247</xdr:rowOff>
    </xdr:from>
    <xdr:to>
      <xdr:col>23</xdr:col>
      <xdr:colOff>568325</xdr:colOff>
      <xdr:row>92</xdr:row>
      <xdr:rowOff>51397</xdr:rowOff>
    </xdr:to>
    <xdr:sp macro="" textlink="">
      <xdr:nvSpPr>
        <xdr:cNvPr id="713" name="円/楕円 712">
          <a:extLst>
            <a:ext uri="{FF2B5EF4-FFF2-40B4-BE49-F238E27FC236}">
              <a16:creationId xmlns="" xmlns:a16="http://schemas.microsoft.com/office/drawing/2014/main" id="{00000000-0008-0000-0700-0000C9020000}"/>
            </a:ext>
          </a:extLst>
        </xdr:cNvPr>
        <xdr:cNvSpPr/>
      </xdr:nvSpPr>
      <xdr:spPr>
        <a:xfrm>
          <a:off x="16268700" y="157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144124</xdr:rowOff>
    </xdr:from>
    <xdr:ext cx="534377" cy="259045"/>
    <xdr:sp macro="" textlink="">
      <xdr:nvSpPr>
        <xdr:cNvPr id="714" name="公債費該当値テキスト">
          <a:extLst>
            <a:ext uri="{FF2B5EF4-FFF2-40B4-BE49-F238E27FC236}">
              <a16:creationId xmlns="" xmlns:a16="http://schemas.microsoft.com/office/drawing/2014/main" id="{00000000-0008-0000-0700-0000CA020000}"/>
            </a:ext>
          </a:extLst>
        </xdr:cNvPr>
        <xdr:cNvSpPr txBox="1"/>
      </xdr:nvSpPr>
      <xdr:spPr>
        <a:xfrm>
          <a:off x="16370300" y="1557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79,519</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165839</xdr:rowOff>
    </xdr:from>
    <xdr:to>
      <xdr:col>22</xdr:col>
      <xdr:colOff>415925</xdr:colOff>
      <xdr:row>92</xdr:row>
      <xdr:rowOff>95989</xdr:rowOff>
    </xdr:to>
    <xdr:sp macro="" textlink="">
      <xdr:nvSpPr>
        <xdr:cNvPr id="715" name="円/楕円 714">
          <a:extLst>
            <a:ext uri="{FF2B5EF4-FFF2-40B4-BE49-F238E27FC236}">
              <a16:creationId xmlns="" xmlns:a16="http://schemas.microsoft.com/office/drawing/2014/main" id="{00000000-0008-0000-0700-0000CB020000}"/>
            </a:ext>
          </a:extLst>
        </xdr:cNvPr>
        <xdr:cNvSpPr/>
      </xdr:nvSpPr>
      <xdr:spPr>
        <a:xfrm>
          <a:off x="15430500" y="157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112516</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5214111" y="155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76,788</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36339</xdr:rowOff>
    </xdr:from>
    <xdr:to>
      <xdr:col>21</xdr:col>
      <xdr:colOff>212725</xdr:colOff>
      <xdr:row>92</xdr:row>
      <xdr:rowOff>137939</xdr:rowOff>
    </xdr:to>
    <xdr:sp macro="" textlink="">
      <xdr:nvSpPr>
        <xdr:cNvPr id="717" name="円/楕円 716">
          <a:extLst>
            <a:ext uri="{FF2B5EF4-FFF2-40B4-BE49-F238E27FC236}">
              <a16:creationId xmlns="" xmlns:a16="http://schemas.microsoft.com/office/drawing/2014/main" id="{00000000-0008-0000-0700-0000CD020000}"/>
            </a:ext>
          </a:extLst>
        </xdr:cNvPr>
        <xdr:cNvSpPr/>
      </xdr:nvSpPr>
      <xdr:spPr>
        <a:xfrm>
          <a:off x="14541500" y="158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154466</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4325111" y="155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74,219</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43131</xdr:rowOff>
    </xdr:from>
    <xdr:to>
      <xdr:col>20</xdr:col>
      <xdr:colOff>9525</xdr:colOff>
      <xdr:row>92</xdr:row>
      <xdr:rowOff>144731</xdr:rowOff>
    </xdr:to>
    <xdr:sp macro="" textlink="">
      <xdr:nvSpPr>
        <xdr:cNvPr id="719" name="円/楕円 718">
          <a:extLst>
            <a:ext uri="{FF2B5EF4-FFF2-40B4-BE49-F238E27FC236}">
              <a16:creationId xmlns="" xmlns:a16="http://schemas.microsoft.com/office/drawing/2014/main" id="{00000000-0008-0000-0700-0000CF020000}"/>
            </a:ext>
          </a:extLst>
        </xdr:cNvPr>
        <xdr:cNvSpPr/>
      </xdr:nvSpPr>
      <xdr:spPr>
        <a:xfrm>
          <a:off x="13652500" y="1581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161258</xdr:rowOff>
    </xdr:from>
    <xdr:ext cx="534377"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3436111" y="155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84948</xdr:rowOff>
    </xdr:from>
    <xdr:to>
      <xdr:col>18</xdr:col>
      <xdr:colOff>492125</xdr:colOff>
      <xdr:row>93</xdr:row>
      <xdr:rowOff>15098</xdr:rowOff>
    </xdr:to>
    <xdr:sp macro="" textlink="">
      <xdr:nvSpPr>
        <xdr:cNvPr id="721" name="円/楕円 720">
          <a:extLst>
            <a:ext uri="{FF2B5EF4-FFF2-40B4-BE49-F238E27FC236}">
              <a16:creationId xmlns="" xmlns:a16="http://schemas.microsoft.com/office/drawing/2014/main" id="{00000000-0008-0000-0700-0000D1020000}"/>
            </a:ext>
          </a:extLst>
        </xdr:cNvPr>
        <xdr:cNvSpPr/>
      </xdr:nvSpPr>
      <xdr:spPr>
        <a:xfrm>
          <a:off x="12763500" y="158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31625</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2547111" y="156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a:extLst>
            <a:ext uri="{FF2B5EF4-FFF2-40B4-BE49-F238E27FC236}">
              <a16:creationId xmlns=""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a:extLst>
            <a:ext uri="{FF2B5EF4-FFF2-40B4-BE49-F238E27FC236}">
              <a16:creationId xmlns="" xmlns:a16="http://schemas.microsoft.com/office/drawing/2014/main" id="{00000000-0008-0000-0700-0000EB020000}"/>
            </a:ext>
          </a:extLst>
        </xdr:cNvPr>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a:extLst>
            <a:ext uri="{FF2B5EF4-FFF2-40B4-BE49-F238E27FC236}">
              <a16:creationId xmlns="" xmlns:a16="http://schemas.microsoft.com/office/drawing/2014/main" id="{00000000-0008-0000-0700-0000ED020000}"/>
            </a:ext>
          </a:extLst>
        </xdr:cNvPr>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a:extLst>
            <a:ext uri="{FF2B5EF4-FFF2-40B4-BE49-F238E27FC236}">
              <a16:creationId xmlns="" xmlns:a16="http://schemas.microsoft.com/office/drawing/2014/main" id="{00000000-0008-0000-0700-0000F0020000}"/>
            </a:ext>
          </a:extLst>
        </xdr:cNvPr>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a:extLst>
            <a:ext uri="{FF2B5EF4-FFF2-40B4-BE49-F238E27FC236}">
              <a16:creationId xmlns="" xmlns:a16="http://schemas.microsoft.com/office/drawing/2014/main" id="{00000000-0008-0000-0700-0000F1020000}"/>
            </a:ext>
          </a:extLst>
        </xdr:cNvPr>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a:extLst>
            <a:ext uri="{FF2B5EF4-FFF2-40B4-BE49-F238E27FC236}">
              <a16:creationId xmlns="" xmlns:a16="http://schemas.microsoft.com/office/drawing/2014/main" id="{00000000-0008-0000-0700-0000F3020000}"/>
            </a:ext>
          </a:extLst>
        </xdr:cNvPr>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a:extLst>
            <a:ext uri="{FF2B5EF4-FFF2-40B4-BE49-F238E27FC236}">
              <a16:creationId xmlns="" xmlns:a16="http://schemas.microsoft.com/office/drawing/2014/main" id="{00000000-0008-0000-0700-0000F6020000}"/>
            </a:ext>
          </a:extLst>
        </xdr:cNvPr>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67501</xdr:rowOff>
    </xdr:from>
    <xdr:to>
      <xdr:col>28</xdr:col>
      <xdr:colOff>314325</xdr:colOff>
      <xdr:row>39</xdr:row>
      <xdr:rowOff>44450</xdr:rowOff>
    </xdr:to>
    <xdr:cxnSp macro="">
      <xdr:nvCxnSpPr>
        <xdr:cNvPr id="760" name="直線コネクタ 759">
          <a:extLst>
            <a:ext uri="{FF2B5EF4-FFF2-40B4-BE49-F238E27FC236}">
              <a16:creationId xmlns="" xmlns:a16="http://schemas.microsoft.com/office/drawing/2014/main" id="{00000000-0008-0000-0700-0000F8020000}"/>
            </a:ext>
          </a:extLst>
        </xdr:cNvPr>
        <xdr:cNvCxnSpPr/>
      </xdr:nvCxnSpPr>
      <xdr:spPr>
        <a:xfrm>
          <a:off x="18656300" y="6582601"/>
          <a:ext cx="8890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a:extLst>
            <a:ext uri="{FF2B5EF4-FFF2-40B4-BE49-F238E27FC236}">
              <a16:creationId xmlns="" xmlns:a16="http://schemas.microsoft.com/office/drawing/2014/main" id="{00000000-0008-0000-0700-0000F9020000}"/>
            </a:ext>
          </a:extLst>
        </xdr:cNvPr>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a:extLst>
            <a:ext uri="{FF2B5EF4-FFF2-40B4-BE49-F238E27FC236}">
              <a16:creationId xmlns="" xmlns:a16="http://schemas.microsoft.com/office/drawing/2014/main" id="{00000000-0008-0000-0700-0000FB020000}"/>
            </a:ext>
          </a:extLst>
        </xdr:cNvPr>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34180</xdr:rowOff>
    </xdr:from>
    <xdr:ext cx="378565"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7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a:extLst>
            <a:ext uri="{FF2B5EF4-FFF2-40B4-BE49-F238E27FC236}">
              <a16:creationId xmlns=""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a:extLst>
            <a:ext uri="{FF2B5EF4-FFF2-40B4-BE49-F238E27FC236}">
              <a16:creationId xmlns="" xmlns:a16="http://schemas.microsoft.com/office/drawing/2014/main" id="{00000000-0008-0000-0700-000003030000}"/>
            </a:ext>
          </a:extLst>
        </xdr:cNvPr>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a:extLst>
            <a:ext uri="{FF2B5EF4-FFF2-40B4-BE49-F238E27FC236}">
              <a16:creationId xmlns=""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a:extLst>
            <a:ext uri="{FF2B5EF4-FFF2-40B4-BE49-F238E27FC236}">
              <a16:creationId xmlns=""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a:extLst>
            <a:ext uri="{FF2B5EF4-FFF2-40B4-BE49-F238E27FC236}">
              <a16:creationId xmlns=""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16701</xdr:rowOff>
    </xdr:from>
    <xdr:to>
      <xdr:col>27</xdr:col>
      <xdr:colOff>161925</xdr:colOff>
      <xdr:row>38</xdr:row>
      <xdr:rowOff>118301</xdr:rowOff>
    </xdr:to>
    <xdr:sp macro="" textlink="">
      <xdr:nvSpPr>
        <xdr:cNvPr id="778" name="円/楕円 777">
          <a:extLst>
            <a:ext uri="{FF2B5EF4-FFF2-40B4-BE49-F238E27FC236}">
              <a16:creationId xmlns="" xmlns:a16="http://schemas.microsoft.com/office/drawing/2014/main" id="{00000000-0008-0000-0700-00000A030000}"/>
            </a:ext>
          </a:extLst>
        </xdr:cNvPr>
        <xdr:cNvSpPr/>
      </xdr:nvSpPr>
      <xdr:spPr>
        <a:xfrm>
          <a:off x="18605500" y="65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134828</xdr:rowOff>
    </xdr:from>
    <xdr:ext cx="378565"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467017" y="630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a:extLst>
            <a:ext uri="{FF2B5EF4-FFF2-40B4-BE49-F238E27FC236}">
              <a16:creationId xmlns="" xmlns:a16="http://schemas.microsoft.com/office/drawing/2014/main" id="{00000000-0008-0000-07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a:extLst>
            <a:ext uri="{FF2B5EF4-FFF2-40B4-BE49-F238E27FC236}">
              <a16:creationId xmlns="" xmlns:a16="http://schemas.microsoft.com/office/drawing/2014/main" id="{00000000-0008-0000-0700-000026030000}"/>
            </a:ext>
          </a:extLst>
        </xdr:cNvPr>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a:extLst>
            <a:ext uri="{FF2B5EF4-FFF2-40B4-BE49-F238E27FC236}">
              <a16:creationId xmlns="" xmlns:a16="http://schemas.microsoft.com/office/drawing/2014/main" id="{00000000-0008-0000-0700-000028030000}"/>
            </a:ext>
          </a:extLst>
        </xdr:cNvPr>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a:extLst>
            <a:ext uri="{FF2B5EF4-FFF2-40B4-BE49-F238E27FC236}">
              <a16:creationId xmlns="" xmlns:a16="http://schemas.microsoft.com/office/drawing/2014/main" id="{00000000-0008-0000-0700-00002B030000}"/>
            </a:ext>
          </a:extLst>
        </xdr:cNvPr>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a:extLst>
            <a:ext uri="{FF2B5EF4-FFF2-40B4-BE49-F238E27FC236}">
              <a16:creationId xmlns="" xmlns:a16="http://schemas.microsoft.com/office/drawing/2014/main" id="{00000000-0008-0000-0700-00002C030000}"/>
            </a:ext>
          </a:extLst>
        </xdr:cNvPr>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a:extLst>
            <a:ext uri="{FF2B5EF4-FFF2-40B4-BE49-F238E27FC236}">
              <a16:creationId xmlns="" xmlns:a16="http://schemas.microsoft.com/office/drawing/2014/main" id="{00000000-0008-0000-0700-00002E030000}"/>
            </a:ext>
          </a:extLst>
        </xdr:cNvPr>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a:extLst>
            <a:ext uri="{FF2B5EF4-FFF2-40B4-BE49-F238E27FC236}">
              <a16:creationId xmlns="" xmlns:a16="http://schemas.microsoft.com/office/drawing/2014/main" id="{00000000-0008-0000-0700-000030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a:extLst>
            <a:ext uri="{FF2B5EF4-FFF2-40B4-BE49-F238E27FC236}">
              <a16:creationId xmlns="" xmlns:a16="http://schemas.microsoft.com/office/drawing/2014/main" id="{00000000-0008-0000-0700-000031030000}"/>
            </a:ext>
          </a:extLst>
        </xdr:cNvPr>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a:extLst>
            <a:ext uri="{FF2B5EF4-FFF2-40B4-BE49-F238E27FC236}">
              <a16:creationId xmlns="" xmlns:a16="http://schemas.microsoft.com/office/drawing/2014/main" id="{00000000-0008-0000-0700-000033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a:extLst>
            <a:ext uri="{FF2B5EF4-FFF2-40B4-BE49-F238E27FC236}">
              <a16:creationId xmlns="" xmlns:a16="http://schemas.microsoft.com/office/drawing/2014/main" id="{00000000-0008-0000-0700-000034030000}"/>
            </a:ext>
          </a:extLst>
        </xdr:cNvPr>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a:extLst>
            <a:ext uri="{FF2B5EF4-FFF2-40B4-BE49-F238E27FC236}">
              <a16:creationId xmlns="" xmlns:a16="http://schemas.microsoft.com/office/drawing/2014/main" id="{00000000-0008-0000-0700-000036030000}"/>
            </a:ext>
          </a:extLst>
        </xdr:cNvPr>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a:extLst>
            <a:ext uri="{FF2B5EF4-FFF2-40B4-BE49-F238E27FC236}">
              <a16:creationId xmlns="" xmlns:a16="http://schemas.microsoft.com/office/drawing/2014/main" id="{00000000-0008-0000-0700-00003D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a:extLst>
            <a:ext uri="{FF2B5EF4-FFF2-40B4-BE49-F238E27FC236}">
              <a16:creationId xmlns="" xmlns:a16="http://schemas.microsoft.com/office/drawing/2014/main" id="{00000000-0008-0000-0700-00003E030000}"/>
            </a:ext>
          </a:extLst>
        </xdr:cNvPr>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a:extLst>
            <a:ext uri="{FF2B5EF4-FFF2-40B4-BE49-F238E27FC236}">
              <a16:creationId xmlns="" xmlns:a16="http://schemas.microsoft.com/office/drawing/2014/main" id="{00000000-0008-0000-0700-00003F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a:extLst>
            <a:ext uri="{FF2B5EF4-FFF2-40B4-BE49-F238E27FC236}">
              <a16:creationId xmlns="" xmlns:a16="http://schemas.microsoft.com/office/drawing/2014/main" id="{00000000-0008-0000-0700-000041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a:extLst>
            <a:ext uri="{FF2B5EF4-FFF2-40B4-BE49-F238E27FC236}">
              <a16:creationId xmlns="" xmlns:a16="http://schemas.microsoft.com/office/drawing/2014/main" id="{00000000-0008-0000-0700-000043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a:extLst>
            <a:ext uri="{FF2B5EF4-FFF2-40B4-BE49-F238E27FC236}">
              <a16:creationId xmlns="" xmlns:a16="http://schemas.microsoft.com/office/drawing/2014/main" id="{00000000-0008-0000-0700-000044030000}"/>
            </a:ext>
          </a:extLst>
        </xdr:cNvPr>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a:extLst>
            <a:ext uri="{FF2B5EF4-FFF2-40B4-BE49-F238E27FC236}">
              <a16:creationId xmlns="" xmlns:a16="http://schemas.microsoft.com/office/drawing/2014/main" id="{00000000-0008-0000-0700-000045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a:extLst>
            <a:ext uri="{FF2B5EF4-FFF2-40B4-BE49-F238E27FC236}">
              <a16:creationId xmlns="" xmlns:a16="http://schemas.microsoft.com/office/drawing/2014/main" id="{00000000-0008-0000-0700-000046030000}"/>
            </a:ext>
          </a:extLst>
        </xdr:cNvPr>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a:extLst>
            <a:ext uri="{FF2B5EF4-FFF2-40B4-BE49-F238E27FC236}">
              <a16:creationId xmlns="" xmlns:a16="http://schemas.microsoft.com/office/drawing/2014/main" id="{00000000-0008-0000-0700-00004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a:extLst>
            <a:ext uri="{FF2B5EF4-FFF2-40B4-BE49-F238E27FC236}">
              <a16:creationId xmlns="" xmlns:a16="http://schemas.microsoft.com/office/drawing/2014/main" id="{00000000-0008-0000-0700-00004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a:extLst>
            <a:ext uri="{FF2B5EF4-FFF2-40B4-BE49-F238E27FC236}">
              <a16:creationId xmlns="" xmlns:a16="http://schemas.microsoft.com/office/drawing/2014/main" id="{00000000-0008-0000-0700-00004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民生費は、住民一人当たり約１７１千円となっている。臨時福祉給付金事業、子育て世帯臨時特例給付金給付事業及び児童福祉施設整備事業等が減額になったものの、保育所運営費（＋７．０億円）、生活保護事業（＋０．９億円）及び国民健康保険基盤安定負担金繰出金（＋１．２億円）等により総額が増になっている。これは、本市が</a:t>
          </a:r>
          <a:r>
            <a:rPr lang="ja-JP" altLang="ja-JP" sz="1400">
              <a:solidFill>
                <a:schemeClr val="dk1"/>
              </a:solidFill>
              <a:effectLst/>
              <a:latin typeface="+mn-ea"/>
              <a:ea typeface="+mn-ea"/>
              <a:cs typeface="+mn-cs"/>
            </a:rPr>
            <a:t>子ども・子育て支援体制の充実による子育てしやすいまちづくりに努めており、</a:t>
          </a:r>
          <a:r>
            <a:rPr kumimoji="1" lang="ja-JP" altLang="ja-JP" sz="1400">
              <a:solidFill>
                <a:schemeClr val="dk1"/>
              </a:solidFill>
              <a:effectLst/>
              <a:latin typeface="+mn-ea"/>
              <a:ea typeface="+mn-ea"/>
              <a:cs typeface="+mn-cs"/>
            </a:rPr>
            <a:t>待機児童の解消を図るとともに、子どもを安心して育てることができる環境整備を行うことを目的に</a:t>
          </a:r>
          <a:r>
            <a:rPr lang="ja-JP" altLang="ja-JP" sz="1400" b="0">
              <a:solidFill>
                <a:schemeClr val="dk1"/>
              </a:solidFill>
              <a:effectLst/>
              <a:latin typeface="+mn-ea"/>
              <a:ea typeface="+mn-ea"/>
              <a:cs typeface="+mn-cs"/>
            </a:rPr>
            <a:t>認可保育所・幼保連携型認定こども園の施設整備に取り組んできたことによるものである。</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財政調整基金は、普通交付税の減等により、今回取り崩したが、安定的かつ持続的な財政運営を図るため、基金の確保に努める。</a:t>
          </a:r>
          <a:endParaRPr lang="ja-JP" altLang="ja-JP" sz="1300">
            <a:effectLst/>
            <a:latin typeface="+mn-ea"/>
            <a:ea typeface="+mn-ea"/>
          </a:endParaRPr>
        </a:p>
        <a:p>
          <a:r>
            <a:rPr kumimoji="1" lang="ja-JP" altLang="ja-JP" sz="1300">
              <a:solidFill>
                <a:schemeClr val="dk1"/>
              </a:solidFill>
              <a:effectLst/>
              <a:latin typeface="+mn-ea"/>
              <a:ea typeface="+mn-ea"/>
              <a:cs typeface="+mn-cs"/>
            </a:rPr>
            <a:t>　実質収支額は、継続して標準財政規模の５％前後で安定して推移しており、今後も適正な財政運営に努める。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また、実質単年度収支については、財政調整基金以外の目的基金への積立額が多額となったため、赤字となったものである。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今後、地方交付税の合併特例措置期間の段階的縮減を見据え、事業見直し等により更なる経費削減に努める。</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　天辰</a:t>
          </a:r>
          <a:r>
            <a:rPr kumimoji="1" lang="ja-JP" altLang="en-US" sz="1400">
              <a:solidFill>
                <a:schemeClr val="dk1"/>
              </a:solidFill>
              <a:effectLst/>
              <a:latin typeface="+mn-ea"/>
              <a:ea typeface="+mn-ea"/>
              <a:cs typeface="+mn-cs"/>
            </a:rPr>
            <a:t>第一</a:t>
          </a:r>
          <a:r>
            <a:rPr kumimoji="1" lang="ja-JP" altLang="ja-JP" sz="1400">
              <a:solidFill>
                <a:schemeClr val="dk1"/>
              </a:solidFill>
              <a:effectLst/>
              <a:latin typeface="+mn-ea"/>
              <a:ea typeface="+mn-ea"/>
              <a:cs typeface="+mn-cs"/>
            </a:rPr>
            <a:t>地区土地区画整理事業会計が赤字となっているが、同一会計の中の保留地処分事業を切り離したことによるもので、当該会計全体では黒字決算である。</a:t>
          </a:r>
          <a:endParaRPr lang="ja-JP" altLang="ja-JP" sz="1400">
            <a:effectLst/>
            <a:latin typeface="+mn-ea"/>
            <a:ea typeface="+mn-ea"/>
          </a:endParaRPr>
        </a:p>
        <a:p>
          <a:r>
            <a:rPr kumimoji="1" lang="ja-JP" altLang="ja-JP" sz="1400">
              <a:solidFill>
                <a:schemeClr val="dk1"/>
              </a:solidFill>
              <a:effectLst/>
              <a:latin typeface="+mn-ea"/>
              <a:ea typeface="+mn-ea"/>
              <a:cs typeface="+mn-cs"/>
            </a:rPr>
            <a:t>　国民健康保険事業特別会計及び介護保険事業特別会計においては、今後の医療費の伸び、簡易水道事業においては施設維持補修経費等の増など、いずれも一般会計からの繰出しが必要な状況であることから、今後の厳しい財政状況を踏まえ、特別会計においても歳入確保や徹底した歳出抑制に努める。　</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56980076</v>
      </c>
      <c r="BO4" s="409"/>
      <c r="BP4" s="409"/>
      <c r="BQ4" s="409"/>
      <c r="BR4" s="409"/>
      <c r="BS4" s="409"/>
      <c r="BT4" s="409"/>
      <c r="BU4" s="410"/>
      <c r="BV4" s="408">
        <v>59370286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7.1</v>
      </c>
      <c r="CU4" s="586"/>
      <c r="CV4" s="586"/>
      <c r="CW4" s="586"/>
      <c r="CX4" s="586"/>
      <c r="CY4" s="586"/>
      <c r="CZ4" s="586"/>
      <c r="DA4" s="587"/>
      <c r="DB4" s="585">
        <v>7.6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54111983</v>
      </c>
      <c r="BO5" s="414"/>
      <c r="BP5" s="414"/>
      <c r="BQ5" s="414"/>
      <c r="BR5" s="414"/>
      <c r="BS5" s="414"/>
      <c r="BT5" s="414"/>
      <c r="BU5" s="415"/>
      <c r="BV5" s="413">
        <v>56260043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94.9</v>
      </c>
      <c r="CU5" s="384"/>
      <c r="CV5" s="384"/>
      <c r="CW5" s="384"/>
      <c r="CX5" s="384"/>
      <c r="CY5" s="384"/>
      <c r="CZ5" s="384"/>
      <c r="DA5" s="385"/>
      <c r="DB5" s="383">
        <v>94.9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2868093</v>
      </c>
      <c r="BO6" s="414"/>
      <c r="BP6" s="414"/>
      <c r="BQ6" s="414"/>
      <c r="BR6" s="414"/>
      <c r="BS6" s="414"/>
      <c r="BT6" s="414"/>
      <c r="BU6" s="415"/>
      <c r="BV6" s="413">
        <v>3110243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101.2</v>
      </c>
      <c r="CU6" s="560"/>
      <c r="CV6" s="560"/>
      <c r="CW6" s="560"/>
      <c r="CX6" s="560"/>
      <c r="CY6" s="560"/>
      <c r="CZ6" s="560"/>
      <c r="DA6" s="561"/>
      <c r="DB6" s="559">
        <v>101.8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659472</v>
      </c>
      <c r="BO7" s="414"/>
      <c r="BP7" s="414"/>
      <c r="BQ7" s="414"/>
      <c r="BR7" s="414"/>
      <c r="BS7" s="414"/>
      <c r="BT7" s="414"/>
      <c r="BU7" s="415"/>
      <c r="BV7" s="413">
        <v>752211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31042725</v>
      </c>
      <c r="CU7" s="414"/>
      <c r="CV7" s="414"/>
      <c r="CW7" s="414"/>
      <c r="CX7" s="414"/>
      <c r="CY7" s="414"/>
      <c r="CZ7" s="414"/>
      <c r="DA7" s="415"/>
      <c r="DB7" s="413">
        <v>30723642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2208621</v>
      </c>
      <c r="BO8" s="414"/>
      <c r="BP8" s="414"/>
      <c r="BQ8" s="414"/>
      <c r="BR8" s="414"/>
      <c r="BS8" s="414"/>
      <c r="BT8" s="414"/>
      <c r="BU8" s="415"/>
      <c r="BV8" s="413">
        <v>2358032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0.48</v>
      </c>
      <c r="CU8" s="523"/>
      <c r="CV8" s="523"/>
      <c r="CW8" s="523"/>
      <c r="CX8" s="523"/>
      <c r="CY8" s="523"/>
      <c r="CZ8" s="523"/>
      <c r="DA8" s="524"/>
      <c r="DB8" s="522">
        <v>0.48</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96076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-149411</v>
      </c>
      <c r="BO9" s="414"/>
      <c r="BP9" s="414"/>
      <c r="BQ9" s="414"/>
      <c r="BR9" s="414"/>
      <c r="BS9" s="414"/>
      <c r="BT9" s="414"/>
      <c r="BU9" s="415"/>
      <c r="BV9" s="413">
        <v>295372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18</v>
      </c>
      <c r="CU9" s="384"/>
      <c r="CV9" s="384"/>
      <c r="CW9" s="384"/>
      <c r="CX9" s="384"/>
      <c r="CY9" s="384"/>
      <c r="CZ9" s="384"/>
      <c r="DA9" s="385"/>
      <c r="DB9" s="383">
        <v>18.600000000000001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99589</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1218788</v>
      </c>
      <c r="BO10" s="414"/>
      <c r="BP10" s="414"/>
      <c r="BQ10" s="414"/>
      <c r="BR10" s="414"/>
      <c r="BS10" s="414"/>
      <c r="BT10" s="414"/>
      <c r="BU10" s="415"/>
      <c r="BV10" s="413">
        <v>1079577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97636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2426549</v>
      </c>
      <c r="BO12" s="414"/>
      <c r="BP12" s="414"/>
      <c r="BQ12" s="414"/>
      <c r="BR12" s="414"/>
      <c r="BS12" s="414"/>
      <c r="BT12" s="414"/>
      <c r="BU12" s="415"/>
      <c r="BV12" s="413">
        <v>602571</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97247</v>
      </c>
      <c r="S13" s="515"/>
      <c r="T13" s="515"/>
      <c r="U13" s="515"/>
      <c r="V13" s="516"/>
      <c r="W13" s="502" t="s">
        <v>120</v>
      </c>
      <c r="X13" s="426"/>
      <c r="Y13" s="426"/>
      <c r="Z13" s="426"/>
      <c r="AA13" s="426"/>
      <c r="AB13" s="427"/>
      <c r="AC13" s="389">
        <v>3260</v>
      </c>
      <c r="AD13" s="390"/>
      <c r="AE13" s="390"/>
      <c r="AF13" s="390"/>
      <c r="AG13" s="391"/>
      <c r="AH13" s="389">
        <v>4356</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-1357172</v>
      </c>
      <c r="BO13" s="414"/>
      <c r="BP13" s="414"/>
      <c r="BQ13" s="414"/>
      <c r="BR13" s="414"/>
      <c r="BS13" s="414"/>
      <c r="BT13" s="414"/>
      <c r="BU13" s="415"/>
      <c r="BV13" s="413">
        <v>772378</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10.3</v>
      </c>
      <c r="CU13" s="384"/>
      <c r="CV13" s="384"/>
      <c r="CW13" s="384"/>
      <c r="CX13" s="384"/>
      <c r="CY13" s="384"/>
      <c r="CZ13" s="384"/>
      <c r="DA13" s="385"/>
      <c r="DB13" s="383">
        <v>9.8000000000000007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98347</v>
      </c>
      <c r="S14" s="515"/>
      <c r="T14" s="515"/>
      <c r="U14" s="515"/>
      <c r="V14" s="516"/>
      <c r="W14" s="517"/>
      <c r="X14" s="429"/>
      <c r="Y14" s="429"/>
      <c r="Z14" s="429"/>
      <c r="AA14" s="429"/>
      <c r="AB14" s="430"/>
      <c r="AC14" s="507">
        <v>7.4</v>
      </c>
      <c r="AD14" s="508"/>
      <c r="AE14" s="508"/>
      <c r="AF14" s="508"/>
      <c r="AG14" s="509"/>
      <c r="AH14" s="507">
        <v>9.1999999999999993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10.7</v>
      </c>
      <c r="CU14" s="486"/>
      <c r="CV14" s="486"/>
      <c r="CW14" s="486"/>
      <c r="CX14" s="486"/>
      <c r="CY14" s="486"/>
      <c r="CZ14" s="486"/>
      <c r="DA14" s="487"/>
      <c r="DB14" s="518">
        <v>17.5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98014</v>
      </c>
      <c r="S15" s="515"/>
      <c r="T15" s="515"/>
      <c r="U15" s="515"/>
      <c r="V15" s="516"/>
      <c r="W15" s="502" t="s">
        <v>126</v>
      </c>
      <c r="X15" s="426"/>
      <c r="Y15" s="426"/>
      <c r="Z15" s="426"/>
      <c r="AA15" s="426"/>
      <c r="AB15" s="427"/>
      <c r="AC15" s="389">
        <v>12664</v>
      </c>
      <c r="AD15" s="390"/>
      <c r="AE15" s="390"/>
      <c r="AF15" s="390"/>
      <c r="AG15" s="391"/>
      <c r="AH15" s="389">
        <v>13838</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11181231</v>
      </c>
      <c r="BO15" s="409"/>
      <c r="BP15" s="409"/>
      <c r="BQ15" s="409"/>
      <c r="BR15" s="409"/>
      <c r="BS15" s="409"/>
      <c r="BT15" s="409"/>
      <c r="BU15" s="410"/>
      <c r="BV15" s="408">
        <v>10463965</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28.9</v>
      </c>
      <c r="AD16" s="508"/>
      <c r="AE16" s="508"/>
      <c r="AF16" s="508"/>
      <c r="AG16" s="509"/>
      <c r="AH16" s="507">
        <v>29.3</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23353856</v>
      </c>
      <c r="BO16" s="414"/>
      <c r="BP16" s="414"/>
      <c r="BQ16" s="414"/>
      <c r="BR16" s="414"/>
      <c r="BS16" s="414"/>
      <c r="BT16" s="414"/>
      <c r="BU16" s="415"/>
      <c r="BV16" s="413">
        <v>21988984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27847</v>
      </c>
      <c r="AD17" s="390"/>
      <c r="AE17" s="390"/>
      <c r="AF17" s="390"/>
      <c r="AG17" s="391"/>
      <c r="AH17" s="389">
        <v>28783</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14206513</v>
      </c>
      <c r="BO17" s="414"/>
      <c r="BP17" s="414"/>
      <c r="BQ17" s="414"/>
      <c r="BR17" s="414"/>
      <c r="BS17" s="414"/>
      <c r="BT17" s="414"/>
      <c r="BU17" s="415"/>
      <c r="BV17" s="413">
        <v>13447473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682.92</v>
      </c>
      <c r="M18" s="478"/>
      <c r="N18" s="478"/>
      <c r="O18" s="478"/>
      <c r="P18" s="478"/>
      <c r="Q18" s="478"/>
      <c r="R18" s="479"/>
      <c r="S18" s="479"/>
      <c r="T18" s="479"/>
      <c r="U18" s="479"/>
      <c r="V18" s="480"/>
      <c r="W18" s="494"/>
      <c r="X18" s="495"/>
      <c r="Y18" s="495"/>
      <c r="Z18" s="495"/>
      <c r="AA18" s="495"/>
      <c r="AB18" s="503"/>
      <c r="AC18" s="377">
        <v>63.6</v>
      </c>
      <c r="AD18" s="378"/>
      <c r="AE18" s="378"/>
      <c r="AF18" s="378"/>
      <c r="AG18" s="481"/>
      <c r="AH18" s="377">
        <v>61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30031469</v>
      </c>
      <c r="BO18" s="414"/>
      <c r="BP18" s="414"/>
      <c r="BQ18" s="414"/>
      <c r="BR18" s="414"/>
      <c r="BS18" s="414"/>
      <c r="BT18" s="414"/>
      <c r="BU18" s="415"/>
      <c r="BV18" s="413">
        <v>29620487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141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42399739</v>
      </c>
      <c r="BO19" s="414"/>
      <c r="BP19" s="414"/>
      <c r="BQ19" s="414"/>
      <c r="BR19" s="414"/>
      <c r="BS19" s="414"/>
      <c r="BT19" s="414"/>
      <c r="BU19" s="415"/>
      <c r="BV19" s="413">
        <v>39640064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40686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48892874</v>
      </c>
      <c r="BO23" s="414"/>
      <c r="BP23" s="414"/>
      <c r="BQ23" s="414"/>
      <c r="BR23" s="414"/>
      <c r="BS23" s="414"/>
      <c r="BT23" s="414"/>
      <c r="BU23" s="415"/>
      <c r="BV23" s="413">
        <v>52610848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9150</v>
      </c>
      <c r="R24" s="390"/>
      <c r="S24" s="390"/>
      <c r="T24" s="390"/>
      <c r="U24" s="390"/>
      <c r="V24" s="391"/>
      <c r="W24" s="455"/>
      <c r="X24" s="446"/>
      <c r="Y24" s="447"/>
      <c r="Z24" s="386" t="s">
        <v>150</v>
      </c>
      <c r="AA24" s="387"/>
      <c r="AB24" s="387"/>
      <c r="AC24" s="387"/>
      <c r="AD24" s="387"/>
      <c r="AE24" s="387"/>
      <c r="AF24" s="387"/>
      <c r="AG24" s="388"/>
      <c r="AH24" s="389">
        <v>880</v>
      </c>
      <c r="AI24" s="390"/>
      <c r="AJ24" s="390"/>
      <c r="AK24" s="390"/>
      <c r="AL24" s="391"/>
      <c r="AM24" s="389">
        <v>2951520</v>
      </c>
      <c r="AN24" s="390"/>
      <c r="AO24" s="390"/>
      <c r="AP24" s="390"/>
      <c r="AQ24" s="390"/>
      <c r="AR24" s="391"/>
      <c r="AS24" s="389">
        <v>3354</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27709728</v>
      </c>
      <c r="BO24" s="414"/>
      <c r="BP24" s="414"/>
      <c r="BQ24" s="414"/>
      <c r="BR24" s="414"/>
      <c r="BS24" s="414"/>
      <c r="BT24" s="414"/>
      <c r="BU24" s="415"/>
      <c r="BV24" s="413">
        <v>30781617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2</v>
      </c>
      <c r="M25" s="390"/>
      <c r="N25" s="390"/>
      <c r="O25" s="390"/>
      <c r="P25" s="391"/>
      <c r="Q25" s="389">
        <v>7260</v>
      </c>
      <c r="R25" s="390"/>
      <c r="S25" s="390"/>
      <c r="T25" s="390"/>
      <c r="U25" s="390"/>
      <c r="V25" s="391"/>
      <c r="W25" s="455"/>
      <c r="X25" s="446"/>
      <c r="Y25" s="447"/>
      <c r="Z25" s="386" t="s">
        <v>153</v>
      </c>
      <c r="AA25" s="387"/>
      <c r="AB25" s="387"/>
      <c r="AC25" s="387"/>
      <c r="AD25" s="387"/>
      <c r="AE25" s="387"/>
      <c r="AF25" s="387"/>
      <c r="AG25" s="388"/>
      <c r="AH25" s="389">
        <v>148</v>
      </c>
      <c r="AI25" s="390"/>
      <c r="AJ25" s="390"/>
      <c r="AK25" s="390"/>
      <c r="AL25" s="391"/>
      <c r="AM25" s="389">
        <v>460872</v>
      </c>
      <c r="AN25" s="390"/>
      <c r="AO25" s="390"/>
      <c r="AP25" s="390"/>
      <c r="AQ25" s="390"/>
      <c r="AR25" s="391"/>
      <c r="AS25" s="389">
        <v>3114</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7311307</v>
      </c>
      <c r="BO25" s="409"/>
      <c r="BP25" s="409"/>
      <c r="BQ25" s="409"/>
      <c r="BR25" s="409"/>
      <c r="BS25" s="409"/>
      <c r="BT25" s="409"/>
      <c r="BU25" s="410"/>
      <c r="BV25" s="408">
        <v>7652074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6600</v>
      </c>
      <c r="R26" s="390"/>
      <c r="S26" s="390"/>
      <c r="T26" s="390"/>
      <c r="U26" s="390"/>
      <c r="V26" s="391"/>
      <c r="W26" s="455"/>
      <c r="X26" s="446"/>
      <c r="Y26" s="447"/>
      <c r="Z26" s="386" t="s">
        <v>156</v>
      </c>
      <c r="AA26" s="468"/>
      <c r="AB26" s="468"/>
      <c r="AC26" s="468"/>
      <c r="AD26" s="468"/>
      <c r="AE26" s="468"/>
      <c r="AF26" s="468"/>
      <c r="AG26" s="469"/>
      <c r="AH26" s="389">
        <v>38</v>
      </c>
      <c r="AI26" s="390"/>
      <c r="AJ26" s="390"/>
      <c r="AK26" s="390"/>
      <c r="AL26" s="391"/>
      <c r="AM26" s="389">
        <v>116280</v>
      </c>
      <c r="AN26" s="390"/>
      <c r="AO26" s="390"/>
      <c r="AP26" s="390"/>
      <c r="AQ26" s="390"/>
      <c r="AR26" s="391"/>
      <c r="AS26" s="389">
        <v>3060</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4580</v>
      </c>
      <c r="R27" s="390"/>
      <c r="S27" s="390"/>
      <c r="T27" s="390"/>
      <c r="U27" s="390"/>
      <c r="V27" s="391"/>
      <c r="W27" s="455"/>
      <c r="X27" s="446"/>
      <c r="Y27" s="447"/>
      <c r="Z27" s="386" t="s">
        <v>159</v>
      </c>
      <c r="AA27" s="387"/>
      <c r="AB27" s="387"/>
      <c r="AC27" s="387"/>
      <c r="AD27" s="387"/>
      <c r="AE27" s="387"/>
      <c r="AF27" s="387"/>
      <c r="AG27" s="388"/>
      <c r="AH27" s="389">
        <v>39</v>
      </c>
      <c r="AI27" s="390"/>
      <c r="AJ27" s="390"/>
      <c r="AK27" s="390"/>
      <c r="AL27" s="391"/>
      <c r="AM27" s="389">
        <v>151363</v>
      </c>
      <c r="AN27" s="390"/>
      <c r="AO27" s="390"/>
      <c r="AP27" s="390"/>
      <c r="AQ27" s="390"/>
      <c r="AR27" s="391"/>
      <c r="AS27" s="389">
        <v>3881</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3960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11453275</v>
      </c>
      <c r="BO28" s="409"/>
      <c r="BP28" s="409"/>
      <c r="BQ28" s="409"/>
      <c r="BR28" s="409"/>
      <c r="BS28" s="409"/>
      <c r="BT28" s="409"/>
      <c r="BU28" s="410"/>
      <c r="BV28" s="408">
        <v>12661036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24</v>
      </c>
      <c r="M29" s="390"/>
      <c r="N29" s="390"/>
      <c r="O29" s="390"/>
      <c r="P29" s="391"/>
      <c r="Q29" s="389">
        <v>3700</v>
      </c>
      <c r="R29" s="390"/>
      <c r="S29" s="390"/>
      <c r="T29" s="390"/>
      <c r="U29" s="390"/>
      <c r="V29" s="391"/>
      <c r="W29" s="456"/>
      <c r="X29" s="457"/>
      <c r="Y29" s="458"/>
      <c r="Z29" s="386" t="s">
        <v>166</v>
      </c>
      <c r="AA29" s="387"/>
      <c r="AB29" s="387"/>
      <c r="AC29" s="387"/>
      <c r="AD29" s="387"/>
      <c r="AE29" s="387"/>
      <c r="AF29" s="387"/>
      <c r="AG29" s="388"/>
      <c r="AH29" s="389">
        <v>919</v>
      </c>
      <c r="AI29" s="390"/>
      <c r="AJ29" s="390"/>
      <c r="AK29" s="390"/>
      <c r="AL29" s="391"/>
      <c r="AM29" s="389">
        <v>3102883</v>
      </c>
      <c r="AN29" s="390"/>
      <c r="AO29" s="390"/>
      <c r="AP29" s="390"/>
      <c r="AQ29" s="390"/>
      <c r="AR29" s="391"/>
      <c r="AS29" s="389">
        <v>3376</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1094294</v>
      </c>
      <c r="BO29" s="414"/>
      <c r="BP29" s="414"/>
      <c r="BQ29" s="414"/>
      <c r="BR29" s="414"/>
      <c r="BS29" s="414"/>
      <c r="BT29" s="414"/>
      <c r="BU29" s="415"/>
      <c r="BV29" s="413">
        <v>1381585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8091244</v>
      </c>
      <c r="BO30" s="417"/>
      <c r="BP30" s="417"/>
      <c r="BQ30" s="417"/>
      <c r="BR30" s="417"/>
      <c r="BS30" s="417"/>
      <c r="BT30" s="417"/>
      <c r="BU30" s="418"/>
      <c r="BV30" s="416">
        <v>6604102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IF('各会計、関係団体の財政状況及び健全化判断比率'!B32="","",'各会計、関係団体の財政状況及び健全化判断比率'!B32)</f>
        <v>水道事業特別会計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IF('各会計、関係団体の財政状況及び健全化判断比率'!B33="","",'各会計、関係団体の財政状況及び健全化判断比率'!B33)</f>
        <v>簡易水道事業会計</v>
      </c>
      <c r="BH34" s="372"/>
      <c r="BI34" s="372"/>
      <c r="BJ34" s="372"/>
      <c r="BK34" s="372"/>
      <c r="BL34" s="372"/>
      <c r="BM34" s="372"/>
      <c r="BN34" s="372"/>
      <c r="BO34" s="372"/>
      <c r="BP34" s="372"/>
      <c r="BQ34" s="372"/>
      <c r="BR34" s="372"/>
      <c r="BS34" s="372"/>
      <c r="BT34" s="372"/>
      <c r="BU34" s="372"/>
      <c r="BV34" s="165"/>
      <c r="BW34" s="373">
        <f>IF(BY34="","",MAX(C34:D43,U34:V43,AM34:AN43,BE34:BF43)+1)</f>
        <v>18</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游湯館</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天辰第一地区土地区画整理事業会計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国民健康保険直営診療施設勘定特別会計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IF('各会計、関係団体の財政状況及び健全化判断比率'!B34="","",'各会計、関係団体の財政状況及び健全化判断比率'!B34)</f>
        <v>温泉給湯事業会計</v>
      </c>
      <c r="BH35" s="372"/>
      <c r="BI35" s="372"/>
      <c r="BJ35" s="372"/>
      <c r="BK35" s="372"/>
      <c r="BL35" s="372"/>
      <c r="BM35" s="372"/>
      <c r="BN35" s="372"/>
      <c r="BO35" s="372"/>
      <c r="BP35" s="372"/>
      <c r="BQ35" s="372"/>
      <c r="BR35" s="372"/>
      <c r="BS35" s="372"/>
      <c r="BT35" s="372"/>
      <c r="BU35" s="372"/>
      <c r="BV35" s="165"/>
      <c r="BW35" s="373">
        <f t="shared" ref="BW35:BW43" si="2">IF(BY35="","",BW34+1)</f>
        <v>19</v>
      </c>
      <c r="BX35" s="373"/>
      <c r="BY35" s="372" t="str">
        <f>IF('各会計、関係団体の財政状況及び健全化判断比率'!B69="","",'各会計、関係団体の財政状況及び健全化判断比率'!B69)</f>
        <v>鹿児島県後期高齢者医療広域連合（一般会計）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甑島商船</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入来温泉場地区土地区画整理事業会計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12</v>
      </c>
      <c r="BF36" s="373"/>
      <c r="BG36" s="372" t="str">
        <f>IF('各会計、関係団体の財政状況及び健全化判断比率'!B35="","",'各会計、関係団体の財政状況及び健全化判断比率'!B35)</f>
        <v>公共下水道事業会計</v>
      </c>
      <c r="BH36" s="372"/>
      <c r="BI36" s="372"/>
      <c r="BJ36" s="372"/>
      <c r="BK36" s="372"/>
      <c r="BL36" s="372"/>
      <c r="BM36" s="372"/>
      <c r="BN36" s="372"/>
      <c r="BO36" s="372"/>
      <c r="BP36" s="372"/>
      <c r="BQ36" s="372"/>
      <c r="BR36" s="372"/>
      <c r="BS36" s="372"/>
      <c r="BT36" s="372"/>
      <c r="BU36" s="372"/>
      <c r="BV36" s="165"/>
      <c r="BW36" s="373">
        <f t="shared" si="2"/>
        <v>20</v>
      </c>
      <c r="BX36" s="373"/>
      <c r="BY36" s="372" t="str">
        <f>IF('各会計、関係団体の財政状況及び健全化判断比率'!B70="","",'各会計、関係団体の財政状況及び健全化判断比率'!B70)</f>
        <v>鹿児島県後期高齢者医療広域連合（後期高齢者医療特別会計）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薩摩川内市民まちづくり公社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川内駅周辺地区土地区画整理事業清算事務会計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13</v>
      </c>
      <c r="BF37" s="373"/>
      <c r="BG37" s="372" t="str">
        <f>IF('各会計、関係団体の財政状況及び健全化判断比率'!B36="","",'各会計、関係団体の財政状況及び健全化判断比率'!B36)</f>
        <v>農業集落排水事業会計</v>
      </c>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f t="shared" si="3"/>
        <v>24</v>
      </c>
      <c r="CP37" s="373"/>
      <c r="CQ37" s="372" t="str">
        <f>IF('各会計、関係団体の財政状況及び健全化判断比率'!BS10="","",'各会計、関係団体の財政状況及び健全化判断比率'!BS10)</f>
        <v>薩摩川内市土地開発公社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14</v>
      </c>
      <c r="BF38" s="373"/>
      <c r="BG38" s="372" t="str">
        <f>IF('各会計、関係団体の財政状況及び健全化判断比率'!B37="","",'各会計、関係団体の財政状況及び健全化判断比率'!B37)</f>
        <v>漁業集落排水事業会計</v>
      </c>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25</v>
      </c>
      <c r="CP38" s="373"/>
      <c r="CQ38" s="372" t="str">
        <f>IF('各会計、関係団体の財政状況及び健全化判断比率'!BS11="","",'各会計、関係団体の財政状況及び健全化判断比率'!BS11)</f>
        <v>薩摩川内市観光物産協会</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15</v>
      </c>
      <c r="BF39" s="373"/>
      <c r="BG39" s="372" t="str">
        <f>IF('各会計、関係団体の財政状況及び健全化判断比率'!B38="","",'各会計、関係団体の財政状況及び健全化判断比率'!B38)</f>
        <v>浄化槽事業会計</v>
      </c>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f t="shared" si="1"/>
        <v>16</v>
      </c>
      <c r="BF40" s="373"/>
      <c r="BG40" s="372" t="str">
        <f>IF('各会計、関係団体の財政状況及び健全化判断比率'!B39="","",'各会計、関係団体の財政状況及び健全化判断比率'!B39)</f>
        <v>天辰第一地区土地区画整理事業会計（保留地処分事業）</v>
      </c>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f t="shared" si="1"/>
        <v>17</v>
      </c>
      <c r="BF41" s="373"/>
      <c r="BG41" s="372" t="str">
        <f>IF('各会計、関係団体の財政状況及び健全化判断比率'!B40="","",'各会計、関係団体の財政状況及び健全化判断比率'!B40)</f>
        <v>入来温泉場地区土地区画整理事業会計（保留地処分事業）</v>
      </c>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528</v>
      </c>
      <c r="D34" s="1181"/>
      <c r="E34" s="1182"/>
      <c r="F34" s="32">
        <v>0.03</v>
      </c>
      <c r="G34" s="33">
        <v>0.01</v>
      </c>
      <c r="H34" s="33">
        <v>0</v>
      </c>
      <c r="I34" s="33">
        <v>0.01</v>
      </c>
      <c r="J34" s="34" t="s">
        <v>529</v>
      </c>
      <c r="K34" s="22"/>
      <c r="L34" s="22"/>
      <c r="M34" s="22"/>
      <c r="N34" s="22"/>
      <c r="O34" s="22"/>
      <c r="P34" s="22"/>
    </row>
    <row r="35" spans="1:16" ht="39" customHeight="1">
      <c r="A35" s="22"/>
      <c r="B35" s="35"/>
      <c r="C35" s="1175" t="s">
        <v>530</v>
      </c>
      <c r="D35" s="1176"/>
      <c r="E35" s="1177"/>
      <c r="F35" s="36">
        <v>5.51</v>
      </c>
      <c r="G35" s="37">
        <v>5.03</v>
      </c>
      <c r="H35" s="37">
        <v>6.74</v>
      </c>
      <c r="I35" s="37">
        <v>7.68</v>
      </c>
      <c r="J35" s="38">
        <v>7.12</v>
      </c>
      <c r="K35" s="22"/>
      <c r="L35" s="22"/>
      <c r="M35" s="22"/>
      <c r="N35" s="22"/>
      <c r="O35" s="22"/>
      <c r="P35" s="22"/>
    </row>
    <row r="36" spans="1:16" ht="39" customHeight="1">
      <c r="A36" s="22"/>
      <c r="B36" s="35"/>
      <c r="C36" s="1175" t="s">
        <v>531</v>
      </c>
      <c r="D36" s="1176"/>
      <c r="E36" s="1177"/>
      <c r="F36" s="36">
        <v>3.5</v>
      </c>
      <c r="G36" s="37">
        <v>3.36</v>
      </c>
      <c r="H36" s="37">
        <v>3.2</v>
      </c>
      <c r="I36" s="37">
        <v>3.56</v>
      </c>
      <c r="J36" s="38">
        <v>2.67</v>
      </c>
      <c r="K36" s="22"/>
      <c r="L36" s="22"/>
      <c r="M36" s="22"/>
      <c r="N36" s="22"/>
      <c r="O36" s="22"/>
      <c r="P36" s="22"/>
    </row>
    <row r="37" spans="1:16" ht="39" customHeight="1">
      <c r="A37" s="22"/>
      <c r="B37" s="35"/>
      <c r="C37" s="1175" t="s">
        <v>532</v>
      </c>
      <c r="D37" s="1176"/>
      <c r="E37" s="1177"/>
      <c r="F37" s="36">
        <v>1.4</v>
      </c>
      <c r="G37" s="37">
        <v>0.56999999999999995</v>
      </c>
      <c r="H37" s="37">
        <v>0.51</v>
      </c>
      <c r="I37" s="37">
        <v>0.91</v>
      </c>
      <c r="J37" s="38">
        <v>1.24</v>
      </c>
      <c r="K37" s="22"/>
      <c r="L37" s="22"/>
      <c r="M37" s="22"/>
      <c r="N37" s="22"/>
      <c r="O37" s="22"/>
      <c r="P37" s="22"/>
    </row>
    <row r="38" spans="1:16" ht="39" customHeight="1">
      <c r="A38" s="22"/>
      <c r="B38" s="35"/>
      <c r="C38" s="1175" t="s">
        <v>533</v>
      </c>
      <c r="D38" s="1176"/>
      <c r="E38" s="1177"/>
      <c r="F38" s="36" t="s">
        <v>482</v>
      </c>
      <c r="G38" s="37" t="s">
        <v>482</v>
      </c>
      <c r="H38" s="37" t="s">
        <v>482</v>
      </c>
      <c r="I38" s="37" t="s">
        <v>482</v>
      </c>
      <c r="J38" s="38">
        <v>1.02</v>
      </c>
      <c r="K38" s="22"/>
      <c r="L38" s="22"/>
      <c r="M38" s="22"/>
      <c r="N38" s="22"/>
      <c r="O38" s="22"/>
      <c r="P38" s="22"/>
    </row>
    <row r="39" spans="1:16" ht="39" customHeight="1">
      <c r="A39" s="22"/>
      <c r="B39" s="35"/>
      <c r="C39" s="1175" t="s">
        <v>534</v>
      </c>
      <c r="D39" s="1176"/>
      <c r="E39" s="1177"/>
      <c r="F39" s="36">
        <v>1.01</v>
      </c>
      <c r="G39" s="37">
        <v>1.27</v>
      </c>
      <c r="H39" s="37">
        <v>1.4</v>
      </c>
      <c r="I39" s="37">
        <v>1.19</v>
      </c>
      <c r="J39" s="38">
        <v>0.35</v>
      </c>
      <c r="K39" s="22"/>
      <c r="L39" s="22"/>
      <c r="M39" s="22"/>
      <c r="N39" s="22"/>
      <c r="O39" s="22"/>
      <c r="P39" s="22"/>
    </row>
    <row r="40" spans="1:16" ht="39" customHeight="1">
      <c r="A40" s="22"/>
      <c r="B40" s="35"/>
      <c r="C40" s="1175" t="s">
        <v>535</v>
      </c>
      <c r="D40" s="1176"/>
      <c r="E40" s="1177"/>
      <c r="F40" s="36">
        <v>0.12</v>
      </c>
      <c r="G40" s="37">
        <v>0.16</v>
      </c>
      <c r="H40" s="37">
        <v>0.09</v>
      </c>
      <c r="I40" s="37">
        <v>0.03</v>
      </c>
      <c r="J40" s="38">
        <v>0.1</v>
      </c>
      <c r="K40" s="22"/>
      <c r="L40" s="22"/>
      <c r="M40" s="22"/>
      <c r="N40" s="22"/>
      <c r="O40" s="22"/>
      <c r="P40" s="22"/>
    </row>
    <row r="41" spans="1:16" ht="39" customHeight="1">
      <c r="A41" s="22"/>
      <c r="B41" s="35"/>
      <c r="C41" s="1175" t="s">
        <v>536</v>
      </c>
      <c r="D41" s="1176"/>
      <c r="E41" s="1177"/>
      <c r="F41" s="36" t="s">
        <v>482</v>
      </c>
      <c r="G41" s="37" t="s">
        <v>482</v>
      </c>
      <c r="H41" s="37" t="s">
        <v>482</v>
      </c>
      <c r="I41" s="37" t="s">
        <v>482</v>
      </c>
      <c r="J41" s="38">
        <v>0.03</v>
      </c>
      <c r="K41" s="22"/>
      <c r="L41" s="22"/>
      <c r="M41" s="22"/>
      <c r="N41" s="22"/>
      <c r="O41" s="22"/>
      <c r="P41" s="22"/>
    </row>
    <row r="42" spans="1:16" ht="39" customHeight="1">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538</v>
      </c>
      <c r="D43" s="1179"/>
      <c r="E43" s="1180"/>
      <c r="F43" s="41">
        <v>0.62</v>
      </c>
      <c r="G43" s="42">
        <v>0.56999999999999995</v>
      </c>
      <c r="H43" s="42">
        <v>0.59</v>
      </c>
      <c r="I43" s="42">
        <v>0.02</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7053</v>
      </c>
      <c r="L45" s="60">
        <v>7318</v>
      </c>
      <c r="M45" s="60">
        <v>7358</v>
      </c>
      <c r="N45" s="60">
        <v>7552</v>
      </c>
      <c r="O45" s="61">
        <v>7764</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777</v>
      </c>
      <c r="L48" s="64">
        <v>631</v>
      </c>
      <c r="M48" s="64">
        <v>623</v>
      </c>
      <c r="N48" s="64">
        <v>621</v>
      </c>
      <c r="O48" s="65">
        <v>646</v>
      </c>
      <c r="P48" s="48"/>
      <c r="Q48" s="48"/>
      <c r="R48" s="48"/>
      <c r="S48" s="48"/>
      <c r="T48" s="48"/>
      <c r="U48" s="48"/>
    </row>
    <row r="49" spans="1:21" ht="30.75" customHeight="1">
      <c r="A49" s="48"/>
      <c r="B49" s="1193"/>
      <c r="C49" s="1194"/>
      <c r="D49" s="62"/>
      <c r="E49" s="1185" t="s">
        <v>15</v>
      </c>
      <c r="F49" s="1185"/>
      <c r="G49" s="1185"/>
      <c r="H49" s="1185"/>
      <c r="I49" s="1185"/>
      <c r="J49" s="1186"/>
      <c r="K49" s="63" t="s">
        <v>482</v>
      </c>
      <c r="L49" s="64" t="s">
        <v>482</v>
      </c>
      <c r="M49" s="64" t="s">
        <v>482</v>
      </c>
      <c r="N49" s="64" t="s">
        <v>482</v>
      </c>
      <c r="O49" s="65" t="s">
        <v>482</v>
      </c>
      <c r="P49" s="48"/>
      <c r="Q49" s="48"/>
      <c r="R49" s="48"/>
      <c r="S49" s="48"/>
      <c r="T49" s="48"/>
      <c r="U49" s="48"/>
    </row>
    <row r="50" spans="1:21" ht="30.75" customHeight="1">
      <c r="A50" s="48"/>
      <c r="B50" s="1193"/>
      <c r="C50" s="1194"/>
      <c r="D50" s="62"/>
      <c r="E50" s="1185" t="s">
        <v>16</v>
      </c>
      <c r="F50" s="1185"/>
      <c r="G50" s="1185"/>
      <c r="H50" s="1185"/>
      <c r="I50" s="1185"/>
      <c r="J50" s="1186"/>
      <c r="K50" s="63">
        <v>41</v>
      </c>
      <c r="L50" s="64">
        <v>47</v>
      </c>
      <c r="M50" s="64">
        <v>61</v>
      </c>
      <c r="N50" s="64">
        <v>119</v>
      </c>
      <c r="O50" s="65">
        <v>111</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18</v>
      </c>
      <c r="C52" s="1184"/>
      <c r="D52" s="66"/>
      <c r="E52" s="1185" t="s">
        <v>19</v>
      </c>
      <c r="F52" s="1185"/>
      <c r="G52" s="1185"/>
      <c r="H52" s="1185"/>
      <c r="I52" s="1185"/>
      <c r="J52" s="1186"/>
      <c r="K52" s="63">
        <v>5273</v>
      </c>
      <c r="L52" s="64">
        <v>5572</v>
      </c>
      <c r="M52" s="64">
        <v>5565</v>
      </c>
      <c r="N52" s="64">
        <v>5688</v>
      </c>
      <c r="O52" s="65">
        <v>5744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2598</v>
      </c>
      <c r="L53" s="69">
        <v>2424</v>
      </c>
      <c r="M53" s="69">
        <v>2477</v>
      </c>
      <c r="N53" s="69">
        <v>2604</v>
      </c>
      <c r="O53" s="70">
        <v>2777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211" t="s">
        <v>23</v>
      </c>
      <c r="C41" s="1212"/>
      <c r="D41" s="81"/>
      <c r="E41" s="1213" t="s">
        <v>24</v>
      </c>
      <c r="F41" s="1213"/>
      <c r="G41" s="1213"/>
      <c r="H41" s="1214"/>
      <c r="I41" s="82">
        <v>54452</v>
      </c>
      <c r="J41" s="83">
        <v>52887</v>
      </c>
      <c r="K41" s="83">
        <v>51177</v>
      </c>
      <c r="L41" s="83">
        <v>52611</v>
      </c>
      <c r="M41" s="84">
        <v>48893</v>
      </c>
    </row>
    <row r="42" spans="2:13" ht="27.75" customHeight="1">
      <c r="B42" s="1201"/>
      <c r="C42" s="1202"/>
      <c r="D42" s="85"/>
      <c r="E42" s="1205" t="s">
        <v>25</v>
      </c>
      <c r="F42" s="1205"/>
      <c r="G42" s="1205"/>
      <c r="H42" s="1206"/>
      <c r="I42" s="86">
        <v>187</v>
      </c>
      <c r="J42" s="87">
        <v>869</v>
      </c>
      <c r="K42" s="87">
        <v>831</v>
      </c>
      <c r="L42" s="87">
        <v>1074</v>
      </c>
      <c r="M42" s="88">
        <v>1750</v>
      </c>
    </row>
    <row r="43" spans="2:13" ht="27.75" customHeight="1">
      <c r="B43" s="1201"/>
      <c r="C43" s="1202"/>
      <c r="D43" s="85"/>
      <c r="E43" s="1205" t="s">
        <v>26</v>
      </c>
      <c r="F43" s="1205"/>
      <c r="G43" s="1205"/>
      <c r="H43" s="1206"/>
      <c r="I43" s="86">
        <v>9293</v>
      </c>
      <c r="J43" s="87">
        <v>8750</v>
      </c>
      <c r="K43" s="87">
        <v>8200</v>
      </c>
      <c r="L43" s="87">
        <v>7645</v>
      </c>
      <c r="M43" s="88">
        <v>7491</v>
      </c>
    </row>
    <row r="44" spans="2:13" ht="27.75" customHeight="1">
      <c r="B44" s="1201"/>
      <c r="C44" s="1202"/>
      <c r="D44" s="85"/>
      <c r="E44" s="1205" t="s">
        <v>27</v>
      </c>
      <c r="F44" s="1205"/>
      <c r="G44" s="1205"/>
      <c r="H44" s="1206"/>
      <c r="I44" s="86" t="s">
        <v>482</v>
      </c>
      <c r="J44" s="87" t="s">
        <v>482</v>
      </c>
      <c r="K44" s="87" t="s">
        <v>482</v>
      </c>
      <c r="L44" s="87" t="s">
        <v>482</v>
      </c>
      <c r="M44" s="88" t="s">
        <v>482</v>
      </c>
    </row>
    <row r="45" spans="2:13" ht="27.75" customHeight="1">
      <c r="B45" s="1201"/>
      <c r="C45" s="1202"/>
      <c r="D45" s="85"/>
      <c r="E45" s="1205" t="s">
        <v>28</v>
      </c>
      <c r="F45" s="1205"/>
      <c r="G45" s="1205"/>
      <c r="H45" s="1206"/>
      <c r="I45" s="86">
        <v>10518</v>
      </c>
      <c r="J45" s="87">
        <v>10294</v>
      </c>
      <c r="K45" s="87">
        <v>9903</v>
      </c>
      <c r="L45" s="87">
        <v>9160</v>
      </c>
      <c r="M45" s="88">
        <v>8568</v>
      </c>
    </row>
    <row r="46" spans="2:13" ht="27.75" customHeight="1">
      <c r="B46" s="1201"/>
      <c r="C46" s="1202"/>
      <c r="D46" s="85"/>
      <c r="E46" s="1205" t="s">
        <v>29</v>
      </c>
      <c r="F46" s="1205"/>
      <c r="G46" s="1205"/>
      <c r="H46" s="1206"/>
      <c r="I46" s="86" t="s">
        <v>482</v>
      </c>
      <c r="J46" s="87" t="s">
        <v>482</v>
      </c>
      <c r="K46" s="87" t="s">
        <v>482</v>
      </c>
      <c r="L46" s="87" t="s">
        <v>482</v>
      </c>
      <c r="M46" s="88" t="s">
        <v>482</v>
      </c>
    </row>
    <row r="47" spans="2:13" ht="27.75" customHeight="1">
      <c r="B47" s="1201"/>
      <c r="C47" s="1202"/>
      <c r="D47" s="85"/>
      <c r="E47" s="1205" t="s">
        <v>30</v>
      </c>
      <c r="F47" s="1205"/>
      <c r="G47" s="1205"/>
      <c r="H47" s="1206"/>
      <c r="I47" s="86" t="s">
        <v>482</v>
      </c>
      <c r="J47" s="87" t="s">
        <v>482</v>
      </c>
      <c r="K47" s="87" t="s">
        <v>482</v>
      </c>
      <c r="L47" s="87" t="s">
        <v>482</v>
      </c>
      <c r="M47" s="88" t="s">
        <v>482</v>
      </c>
    </row>
    <row r="48" spans="2:13" ht="27.75" customHeight="1">
      <c r="B48" s="1203"/>
      <c r="C48" s="1204"/>
      <c r="D48" s="85"/>
      <c r="E48" s="1205" t="s">
        <v>31</v>
      </c>
      <c r="F48" s="1205"/>
      <c r="G48" s="1205"/>
      <c r="H48" s="1206"/>
      <c r="I48" s="86" t="s">
        <v>482</v>
      </c>
      <c r="J48" s="87" t="s">
        <v>482</v>
      </c>
      <c r="K48" s="87" t="s">
        <v>482</v>
      </c>
      <c r="L48" s="87" t="s">
        <v>482</v>
      </c>
      <c r="M48" s="88" t="s">
        <v>482</v>
      </c>
    </row>
    <row r="49" spans="2:13" ht="27.75" customHeight="1">
      <c r="B49" s="1199" t="s">
        <v>32</v>
      </c>
      <c r="C49" s="1200"/>
      <c r="D49" s="89"/>
      <c r="E49" s="1205" t="s">
        <v>33</v>
      </c>
      <c r="F49" s="1205"/>
      <c r="G49" s="1205"/>
      <c r="H49" s="1206"/>
      <c r="I49" s="86">
        <v>16014</v>
      </c>
      <c r="J49" s="87">
        <v>15988</v>
      </c>
      <c r="K49" s="87">
        <v>17009</v>
      </c>
      <c r="L49" s="87">
        <v>21369</v>
      </c>
      <c r="M49" s="88">
        <v>21454</v>
      </c>
    </row>
    <row r="50" spans="2:13" ht="27.75" customHeight="1">
      <c r="B50" s="1201"/>
      <c r="C50" s="1202"/>
      <c r="D50" s="85"/>
      <c r="E50" s="1205" t="s">
        <v>34</v>
      </c>
      <c r="F50" s="1205"/>
      <c r="G50" s="1205"/>
      <c r="H50" s="1206"/>
      <c r="I50" s="86">
        <v>1483</v>
      </c>
      <c r="J50" s="87">
        <v>1314</v>
      </c>
      <c r="K50" s="87">
        <v>1151</v>
      </c>
      <c r="L50" s="87">
        <v>995</v>
      </c>
      <c r="M50" s="88">
        <v>866</v>
      </c>
    </row>
    <row r="51" spans="2:13" ht="27.75" customHeight="1">
      <c r="B51" s="1203"/>
      <c r="C51" s="1204"/>
      <c r="D51" s="85"/>
      <c r="E51" s="1205" t="s">
        <v>35</v>
      </c>
      <c r="F51" s="1205"/>
      <c r="G51" s="1205"/>
      <c r="H51" s="1206"/>
      <c r="I51" s="86">
        <v>43737</v>
      </c>
      <c r="J51" s="87">
        <v>43242</v>
      </c>
      <c r="K51" s="87">
        <v>42373</v>
      </c>
      <c r="L51" s="87">
        <v>43710</v>
      </c>
      <c r="M51" s="88">
        <v>41645</v>
      </c>
    </row>
    <row r="52" spans="2:13" ht="27.75" customHeight="1" thickBot="1">
      <c r="B52" s="1207" t="s">
        <v>36</v>
      </c>
      <c r="C52" s="1208"/>
      <c r="D52" s="90"/>
      <c r="E52" s="1209" t="s">
        <v>37</v>
      </c>
      <c r="F52" s="1209"/>
      <c r="G52" s="1209"/>
      <c r="H52" s="1210"/>
      <c r="I52" s="91">
        <v>13216</v>
      </c>
      <c r="J52" s="92">
        <v>12256</v>
      </c>
      <c r="K52" s="92">
        <v>9579</v>
      </c>
      <c r="L52" s="92">
        <v>4417</v>
      </c>
      <c r="M52" s="93">
        <v>2737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553</v>
      </c>
      <c r="H51" s="1228"/>
      <c r="I51" s="1233" t="s">
        <v>554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555</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556</v>
      </c>
      <c r="H55" s="1241"/>
      <c r="I55" s="1237" t="s">
        <v>554</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555</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553</v>
      </c>
      <c r="H73" s="1228"/>
      <c r="I73" s="1233" t="s">
        <v>554</v>
      </c>
      <c r="J73" s="1233"/>
      <c r="K73" s="1248">
        <v>51.1</v>
      </c>
      <c r="L73" s="1248">
        <v>48.2</v>
      </c>
      <c r="M73" s="1236">
        <v>37.700000000000003</v>
      </c>
      <c r="N73" s="1236">
        <v>17.5</v>
      </c>
      <c r="O73" s="1236">
        <v>10.7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9">
        <v>10.1</v>
      </c>
      <c r="L75" s="1249">
        <v>9.6999999999999993</v>
      </c>
      <c r="M75" s="1249">
        <v>9.6999999999999993</v>
      </c>
      <c r="N75" s="1249">
        <v>9.8000000000000007</v>
      </c>
      <c r="O75" s="1249">
        <v>10.3</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556</v>
      </c>
      <c r="H77" s="1241"/>
      <c r="I77" s="1237" t="s">
        <v>554</v>
      </c>
      <c r="J77" s="1237"/>
      <c r="K77" s="1248">
        <v>69.2</v>
      </c>
      <c r="L77" s="1248">
        <v>58.2</v>
      </c>
      <c r="M77" s="1236">
        <v>50.3</v>
      </c>
      <c r="N77" s="1236">
        <v>45.9</v>
      </c>
      <c r="O77" s="1236">
        <v>37.299999999999997</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559</v>
      </c>
      <c r="J79" s="1246"/>
      <c r="K79" s="1251">
        <v>11.1</v>
      </c>
      <c r="L79" s="1251">
        <v>10.3</v>
      </c>
      <c r="M79" s="1251">
        <v>9.6</v>
      </c>
      <c r="N79" s="1251">
        <v>8.8000000000000007</v>
      </c>
      <c r="O79" s="1251">
        <v>7.8</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96361</v>
      </c>
      <c r="E3" s="116"/>
      <c r="F3" s="117">
        <v>47569</v>
      </c>
      <c r="G3" s="118"/>
      <c r="H3" s="119"/>
    </row>
    <row r="4" spans="1:8">
      <c r="A4" s="120"/>
      <c r="B4" s="121"/>
      <c r="C4" s="122"/>
      <c r="D4" s="123">
        <v>57935</v>
      </c>
      <c r="E4" s="124"/>
      <c r="F4" s="125">
        <v>26255</v>
      </c>
      <c r="G4" s="126"/>
      <c r="H4" s="127"/>
    </row>
    <row r="5" spans="1:8">
      <c r="A5" s="108" t="s">
        <v>516</v>
      </c>
      <c r="B5" s="113"/>
      <c r="C5" s="114"/>
      <c r="D5" s="115">
        <v>83637</v>
      </c>
      <c r="E5" s="116"/>
      <c r="F5" s="117">
        <v>50880</v>
      </c>
      <c r="G5" s="118"/>
      <c r="H5" s="119"/>
    </row>
    <row r="6" spans="1:8">
      <c r="A6" s="120"/>
      <c r="B6" s="121"/>
      <c r="C6" s="122"/>
      <c r="D6" s="123">
        <v>50352</v>
      </c>
      <c r="E6" s="124"/>
      <c r="F6" s="125">
        <v>26879</v>
      </c>
      <c r="G6" s="126"/>
      <c r="H6" s="127"/>
    </row>
    <row r="7" spans="1:8">
      <c r="A7" s="108" t="s">
        <v>517</v>
      </c>
      <c r="B7" s="113"/>
      <c r="C7" s="114"/>
      <c r="D7" s="115">
        <v>81986</v>
      </c>
      <c r="E7" s="116"/>
      <c r="F7" s="117">
        <v>63956</v>
      </c>
      <c r="G7" s="118"/>
      <c r="H7" s="119"/>
    </row>
    <row r="8" spans="1:8">
      <c r="A8" s="120"/>
      <c r="B8" s="121"/>
      <c r="C8" s="122"/>
      <c r="D8" s="123">
        <v>45071</v>
      </c>
      <c r="E8" s="124"/>
      <c r="F8" s="125">
        <v>29239</v>
      </c>
      <c r="G8" s="126"/>
      <c r="H8" s="127"/>
    </row>
    <row r="9" spans="1:8">
      <c r="A9" s="108" t="s">
        <v>518</v>
      </c>
      <c r="B9" s="113"/>
      <c r="C9" s="114"/>
      <c r="D9" s="115">
        <v>81653</v>
      </c>
      <c r="E9" s="116"/>
      <c r="F9" s="117">
        <v>66255</v>
      </c>
      <c r="G9" s="118"/>
      <c r="H9" s="119"/>
    </row>
    <row r="10" spans="1:8">
      <c r="A10" s="120"/>
      <c r="B10" s="121"/>
      <c r="C10" s="122"/>
      <c r="D10" s="123">
        <v>52138</v>
      </c>
      <c r="E10" s="124"/>
      <c r="F10" s="125">
        <v>31822</v>
      </c>
      <c r="G10" s="126"/>
      <c r="H10" s="127"/>
    </row>
    <row r="11" spans="1:8">
      <c r="A11" s="108" t="s">
        <v>519</v>
      </c>
      <c r="B11" s="113"/>
      <c r="C11" s="114"/>
      <c r="D11" s="115">
        <v>74584</v>
      </c>
      <c r="E11" s="116"/>
      <c r="F11" s="117">
        <v>54227</v>
      </c>
      <c r="G11" s="118"/>
      <c r="H11" s="119"/>
    </row>
    <row r="12" spans="1:8">
      <c r="A12" s="120"/>
      <c r="B12" s="121"/>
      <c r="C12" s="128"/>
      <c r="D12" s="123">
        <v>49410</v>
      </c>
      <c r="E12" s="124"/>
      <c r="F12" s="125">
        <v>29694</v>
      </c>
      <c r="G12" s="126"/>
      <c r="H12" s="127"/>
    </row>
    <row r="13" spans="1:8">
      <c r="A13" s="108"/>
      <c r="B13" s="113"/>
      <c r="C13" s="129"/>
      <c r="D13" s="130">
        <v>83644</v>
      </c>
      <c r="E13" s="131"/>
      <c r="F13" s="132">
        <v>56577</v>
      </c>
      <c r="G13" s="133"/>
      <c r="H13" s="119"/>
    </row>
    <row r="14" spans="1:8">
      <c r="A14" s="120"/>
      <c r="B14" s="121"/>
      <c r="C14" s="122"/>
      <c r="D14" s="123">
        <v>50981</v>
      </c>
      <c r="E14" s="124"/>
      <c r="F14" s="125">
        <v>28778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5.54</v>
      </c>
      <c r="C19" s="134">
        <f>ROUND(VALUE(SUBSTITUTE(実質収支比率等に係る経年分析!G$48,"▲","-")),2)</f>
        <v>5.04</v>
      </c>
      <c r="D19" s="134">
        <f>ROUND(VALUE(SUBSTITUTE(実質収支比率等に係る経年分析!H$48,"▲","-")),2)</f>
        <v>6.72</v>
      </c>
      <c r="E19" s="134">
        <f>ROUND(VALUE(SUBSTITUTE(実質収支比率等に係る経年分析!I$48,"▲","-")),2)</f>
        <v>7.62</v>
      </c>
      <c r="F19" s="134">
        <f>ROUND(VALUE(SUBSTITUTE(実質収支比率等に係る経年分析!J$48,"▲","-")),2)</f>
        <v>7.11</v>
      </c>
    </row>
    <row r="20" spans="1:11">
      <c r="A20" s="134" t="s">
        <v>42</v>
      </c>
      <c r="B20" s="134">
        <f>ROUND(VALUE(SUBSTITUTE(実質収支比率等に係る経年分析!F$47,"▲","-")),2)</f>
        <v>32.5</v>
      </c>
      <c r="C20" s="134">
        <f>ROUND(VALUE(SUBSTITUTE(実質収支比率等に係る経年分析!G$47,"▲","-")),2)</f>
        <v>34.619999999999997</v>
      </c>
      <c r="D20" s="134">
        <f>ROUND(VALUE(SUBSTITUTE(実質収支比率等に係る経年分析!H$47,"▲","-")),2)</f>
        <v>39.67</v>
      </c>
      <c r="E20" s="134">
        <f>ROUND(VALUE(SUBSTITUTE(実質収支比率等に係る経年分析!I$47,"▲","-")),2)</f>
        <v>41.21</v>
      </c>
      <c r="F20" s="134">
        <f>ROUND(VALUE(SUBSTITUTE(実質収支比率等に係る経年分析!J$47,"▲","-")),2)</f>
        <v>36.9</v>
      </c>
    </row>
    <row r="21" spans="1:11">
      <c r="A21" s="134" t="s">
        <v>43</v>
      </c>
      <c r="B21" s="134">
        <f>IF(ISNUMBER(VALUE(SUBSTITUTE(実質収支比率等に係る経年分析!F$49,"▲","-"))),ROUND(VALUE(SUBSTITUTE(実質収支比率等に係る経年分析!F$49,"▲","-")),2),NA())</f>
        <v>2.5099999999999998</v>
      </c>
      <c r="C21" s="134">
        <f>IF(ISNUMBER(VALUE(SUBSTITUTE(実質収支比率等に係る経年分析!G$49,"▲","-"))),ROUND(VALUE(SUBSTITUTE(実質収支比率等に係る経年分析!G$49,"▲","-")),2),NA())</f>
        <v>1.56</v>
      </c>
      <c r="D21" s="134">
        <f>IF(ISNUMBER(VALUE(SUBSTITUTE(実質収支比率等に係る経年分析!H$49,"▲","-"))),ROUND(VALUE(SUBSTITUTE(実質収支比率等に係る経年分析!H$49,"▲","-")),2),NA())</f>
        <v>6.65</v>
      </c>
      <c r="E21" s="134">
        <f>IF(ISNUMBER(VALUE(SUBSTITUTE(実質収支比率等に係る経年分析!I$49,"▲","-"))),ROUND(VALUE(SUBSTITUTE(実質収支比率等に係る経年分析!I$49,"▲","-")),2),NA())</f>
        <v>2.46</v>
      </c>
      <c r="F21" s="134">
        <f>IF(ISNUMBER(VALUE(SUBSTITUTE(実質収支比率等に係る経年分析!J$49,"▲","-"))),ROUND(VALUE(SUBSTITUTE(実質収支比率等に係る経年分析!J$49,"▲","-")),2),NA())</f>
        <v>-4.37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0.56999999999999995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入来温泉場地区土地区画整理事業会計（保留地処分事業）</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簡易水道事業会計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c r="A32" s="135" t="str">
        <f>IF(連結実質赤字比率に係る赤字・黒字の構成分析!C$38="",NA(),連結実質赤字比率に係る赤字・黒字の構成分析!C$38)</f>
        <v>天辰第一地区土地区画整理事業会計（保留地処分事業）</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1.02</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0.56999999999999995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1.24</v>
      </c>
    </row>
    <row r="34" spans="1:16">
      <c r="A34" s="135" t="str">
        <f>IF(連結実質赤字比率に係る赤字・黒字の構成分析!C$36="",NA(),連結実質赤字比率に係る赤字・黒字の構成分析!C$36)</f>
        <v>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7.12</v>
      </c>
    </row>
    <row r="36" spans="1:16">
      <c r="A36" s="135" t="str">
        <f>IF(連結実質赤字比率に係る赤字・黒字の構成分析!C$34="",NA(),連結実質赤字比率に係る赤字・黒字の構成分析!C$34)</f>
        <v>天辰第一地区土地区画整理事業会計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0.01</v>
      </c>
      <c r="J36" s="135">
        <f>IF(ROUND(VALUE(SUBSTITUTE(連結実質赤字比率に係る赤字・黒字の構成分析!J$34,"▲", "-")), 2) &lt; 0, ABS(ROUND(VALUE(SUBSTITUTE(連結実質赤字比率に係る赤字・黒字の構成分析!J$34,"▲", "-")), 2)), NA())</f>
        <v>0.01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5273</v>
      </c>
      <c r="E42" s="136"/>
      <c r="F42" s="136"/>
      <c r="G42" s="136">
        <f>'実質公債費比率（分子）の構造'!L$52</f>
        <v>5572</v>
      </c>
      <c r="H42" s="136"/>
      <c r="I42" s="136"/>
      <c r="J42" s="136">
        <f>'実質公債費比率（分子）の構造'!M$52</f>
        <v>5565</v>
      </c>
      <c r="K42" s="136"/>
      <c r="L42" s="136"/>
      <c r="M42" s="136">
        <f>'実質公債費比率（分子）の構造'!N$52</f>
        <v>5688</v>
      </c>
      <c r="N42" s="136"/>
      <c r="O42" s="136"/>
      <c r="P42" s="136">
        <f>'実質公債費比率（分子）の構造'!O$52</f>
        <v>5744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41</v>
      </c>
      <c r="C44" s="136"/>
      <c r="D44" s="136"/>
      <c r="E44" s="136">
        <f>'実質公債費比率（分子）の構造'!L$50</f>
        <v>47</v>
      </c>
      <c r="F44" s="136"/>
      <c r="G44" s="136"/>
      <c r="H44" s="136">
        <f>'実質公債費比率（分子）の構造'!M$50</f>
        <v>61</v>
      </c>
      <c r="I44" s="136"/>
      <c r="J44" s="136"/>
      <c r="K44" s="136">
        <f>'実質公債費比率（分子）の構造'!N$50</f>
        <v>119</v>
      </c>
      <c r="L44" s="136"/>
      <c r="M44" s="136"/>
      <c r="N44" s="136">
        <f>'実質公債費比率（分子）の構造'!O$50</f>
        <v>111</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777</v>
      </c>
      <c r="C46" s="136"/>
      <c r="D46" s="136"/>
      <c r="E46" s="136">
        <f>'実質公債費比率（分子）の構造'!L$48</f>
        <v>631</v>
      </c>
      <c r="F46" s="136"/>
      <c r="G46" s="136"/>
      <c r="H46" s="136">
        <f>'実質公債費比率（分子）の構造'!M$48</f>
        <v>623</v>
      </c>
      <c r="I46" s="136"/>
      <c r="J46" s="136"/>
      <c r="K46" s="136">
        <f>'実質公債費比率（分子）の構造'!N$48</f>
        <v>621</v>
      </c>
      <c r="L46" s="136"/>
      <c r="M46" s="136"/>
      <c r="N46" s="136">
        <f>'実質公債費比率（分子）の構造'!O$48</f>
        <v>646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7053</v>
      </c>
      <c r="C49" s="136"/>
      <c r="D49" s="136"/>
      <c r="E49" s="136">
        <f>'実質公債費比率（分子）の構造'!L$45</f>
        <v>7318</v>
      </c>
      <c r="F49" s="136"/>
      <c r="G49" s="136"/>
      <c r="H49" s="136">
        <f>'実質公債費比率（分子）の構造'!M$45</f>
        <v>7358</v>
      </c>
      <c r="I49" s="136"/>
      <c r="J49" s="136"/>
      <c r="K49" s="136">
        <f>'実質公債費比率（分子）の構造'!N$45</f>
        <v>7552</v>
      </c>
      <c r="L49" s="136"/>
      <c r="M49" s="136"/>
      <c r="N49" s="136">
        <f>'実質公債費比率（分子）の構造'!O$45</f>
        <v>7764</v>
      </c>
      <c r="O49" s="136"/>
      <c r="P49" s="136"/>
    </row>
    <row r="50" spans="1:16">
      <c r="A50" s="136" t="s">
        <v>58</v>
      </c>
      <c r="B50" s="136" t="e">
        <f>NA()</f>
        <v>#N/A</v>
      </c>
      <c r="C50" s="136">
        <f>IF(ISNUMBER('実質公債費比率（分子）の構造'!K$53),'実質公債費比率（分子）の構造'!K$53,NA())</f>
        <v>2598</v>
      </c>
      <c r="D50" s="136" t="e">
        <f>NA()</f>
        <v>#N/A</v>
      </c>
      <c r="E50" s="136" t="e">
        <f>NA()</f>
        <v>#N/A</v>
      </c>
      <c r="F50" s="136">
        <f>IF(ISNUMBER('実質公債費比率（分子）の構造'!L$53),'実質公債費比率（分子）の構造'!L$53,NA())</f>
        <v>2424</v>
      </c>
      <c r="G50" s="136" t="e">
        <f>NA()</f>
        <v>#N/A</v>
      </c>
      <c r="H50" s="136" t="e">
        <f>NA()</f>
        <v>#N/A</v>
      </c>
      <c r="I50" s="136">
        <f>IF(ISNUMBER('実質公債費比率（分子）の構造'!M$53),'実質公債費比率（分子）の構造'!M$53,NA())</f>
        <v>2477</v>
      </c>
      <c r="J50" s="136" t="e">
        <f>NA()</f>
        <v>#N/A</v>
      </c>
      <c r="K50" s="136" t="e">
        <f>NA()</f>
        <v>#N/A</v>
      </c>
      <c r="L50" s="136">
        <f>IF(ISNUMBER('実質公債費比率（分子）の構造'!N$53),'実質公債費比率（分子）の構造'!N$53,NA())</f>
        <v>2604</v>
      </c>
      <c r="M50" s="136" t="e">
        <f>NA()</f>
        <v>#N/A</v>
      </c>
      <c r="N50" s="136" t="e">
        <f>NA()</f>
        <v>#N/A</v>
      </c>
      <c r="O50" s="136">
        <f>IF(ISNUMBER('実質公債費比率（分子）の構造'!O$53),'実質公債費比率（分子）の構造'!O$53,NA())</f>
        <v>2777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43737</v>
      </c>
      <c r="E56" s="135"/>
      <c r="F56" s="135"/>
      <c r="G56" s="135">
        <f>'将来負担比率（分子）の構造'!J$51</f>
        <v>43242</v>
      </c>
      <c r="H56" s="135"/>
      <c r="I56" s="135"/>
      <c r="J56" s="135">
        <f>'将来負担比率（分子）の構造'!K$51</f>
        <v>42373</v>
      </c>
      <c r="K56" s="135"/>
      <c r="L56" s="135"/>
      <c r="M56" s="135">
        <f>'将来負担比率（分子）の構造'!L$51</f>
        <v>43710</v>
      </c>
      <c r="N56" s="135"/>
      <c r="O56" s="135"/>
      <c r="P56" s="135">
        <f>'将来負担比率（分子）の構造'!M$51</f>
        <v>41645</v>
      </c>
    </row>
    <row r="57" spans="1:16">
      <c r="A57" s="135" t="s">
        <v>34</v>
      </c>
      <c r="B57" s="135"/>
      <c r="C57" s="135"/>
      <c r="D57" s="135">
        <f>'将来負担比率（分子）の構造'!I$50</f>
        <v>1483</v>
      </c>
      <c r="E57" s="135"/>
      <c r="F57" s="135"/>
      <c r="G57" s="135">
        <f>'将来負担比率（分子）の構造'!J$50</f>
        <v>1314</v>
      </c>
      <c r="H57" s="135"/>
      <c r="I57" s="135"/>
      <c r="J57" s="135">
        <f>'将来負担比率（分子）の構造'!K$50</f>
        <v>1151</v>
      </c>
      <c r="K57" s="135"/>
      <c r="L57" s="135"/>
      <c r="M57" s="135">
        <f>'将来負担比率（分子）の構造'!L$50</f>
        <v>995</v>
      </c>
      <c r="N57" s="135"/>
      <c r="O57" s="135"/>
      <c r="P57" s="135">
        <f>'将来負担比率（分子）の構造'!M$50</f>
        <v>866</v>
      </c>
    </row>
    <row r="58" spans="1:16">
      <c r="A58" s="135" t="s">
        <v>33</v>
      </c>
      <c r="B58" s="135"/>
      <c r="C58" s="135"/>
      <c r="D58" s="135">
        <f>'将来負担比率（分子）の構造'!I$49</f>
        <v>16014</v>
      </c>
      <c r="E58" s="135"/>
      <c r="F58" s="135"/>
      <c r="G58" s="135">
        <f>'将来負担比率（分子）の構造'!J$49</f>
        <v>15988</v>
      </c>
      <c r="H58" s="135"/>
      <c r="I58" s="135"/>
      <c r="J58" s="135">
        <f>'将来負担比率（分子）の構造'!K$49</f>
        <v>17009</v>
      </c>
      <c r="K58" s="135"/>
      <c r="L58" s="135"/>
      <c r="M58" s="135">
        <f>'将来負担比率（分子）の構造'!L$49</f>
        <v>21369</v>
      </c>
      <c r="N58" s="135"/>
      <c r="O58" s="135"/>
      <c r="P58" s="135">
        <f>'将来負担比率（分子）の構造'!M$49</f>
        <v>21454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10518</v>
      </c>
      <c r="C62" s="135"/>
      <c r="D62" s="135"/>
      <c r="E62" s="135">
        <f>'将来負担比率（分子）の構造'!J$45</f>
        <v>10294</v>
      </c>
      <c r="F62" s="135"/>
      <c r="G62" s="135"/>
      <c r="H62" s="135">
        <f>'将来負担比率（分子）の構造'!K$45</f>
        <v>9903</v>
      </c>
      <c r="I62" s="135"/>
      <c r="J62" s="135"/>
      <c r="K62" s="135">
        <f>'将来負担比率（分子）の構造'!L$45</f>
        <v>9160</v>
      </c>
      <c r="L62" s="135"/>
      <c r="M62" s="135"/>
      <c r="N62" s="135">
        <f>'将来負担比率（分子）の構造'!M$45</f>
        <v>8568</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9293</v>
      </c>
      <c r="C64" s="135"/>
      <c r="D64" s="135"/>
      <c r="E64" s="135">
        <f>'将来負担比率（分子）の構造'!J$43</f>
        <v>8750</v>
      </c>
      <c r="F64" s="135"/>
      <c r="G64" s="135"/>
      <c r="H64" s="135">
        <f>'将来負担比率（分子）の構造'!K$43</f>
        <v>8200</v>
      </c>
      <c r="I64" s="135"/>
      <c r="J64" s="135"/>
      <c r="K64" s="135">
        <f>'将来負担比率（分子）の構造'!L$43</f>
        <v>7645</v>
      </c>
      <c r="L64" s="135"/>
      <c r="M64" s="135"/>
      <c r="N64" s="135">
        <f>'将来負担比率（分子）の構造'!M$43</f>
        <v>7491</v>
      </c>
      <c r="O64" s="135"/>
      <c r="P64" s="135"/>
    </row>
    <row r="65" spans="1:16">
      <c r="A65" s="135" t="s">
        <v>25</v>
      </c>
      <c r="B65" s="135">
        <f>'将来負担比率（分子）の構造'!I$42</f>
        <v>187</v>
      </c>
      <c r="C65" s="135"/>
      <c r="D65" s="135"/>
      <c r="E65" s="135">
        <f>'将来負担比率（分子）の構造'!J$42</f>
        <v>869</v>
      </c>
      <c r="F65" s="135"/>
      <c r="G65" s="135"/>
      <c r="H65" s="135">
        <f>'将来負担比率（分子）の構造'!K$42</f>
        <v>831</v>
      </c>
      <c r="I65" s="135"/>
      <c r="J65" s="135"/>
      <c r="K65" s="135">
        <f>'将来負担比率（分子）の構造'!L$42</f>
        <v>1074</v>
      </c>
      <c r="L65" s="135"/>
      <c r="M65" s="135"/>
      <c r="N65" s="135">
        <f>'将来負担比率（分子）の構造'!M$42</f>
        <v>1750</v>
      </c>
      <c r="O65" s="135"/>
      <c r="P65" s="135"/>
    </row>
    <row r="66" spans="1:16">
      <c r="A66" s="135" t="s">
        <v>24</v>
      </c>
      <c r="B66" s="135">
        <f>'将来負担比率（分子）の構造'!I$41</f>
        <v>54452</v>
      </c>
      <c r="C66" s="135"/>
      <c r="D66" s="135"/>
      <c r="E66" s="135">
        <f>'将来負担比率（分子）の構造'!J$41</f>
        <v>52887</v>
      </c>
      <c r="F66" s="135"/>
      <c r="G66" s="135"/>
      <c r="H66" s="135">
        <f>'将来負担比率（分子）の構造'!K$41</f>
        <v>51177</v>
      </c>
      <c r="I66" s="135"/>
      <c r="J66" s="135"/>
      <c r="K66" s="135">
        <f>'将来負担比率（分子）の構造'!L$41</f>
        <v>52611</v>
      </c>
      <c r="L66" s="135"/>
      <c r="M66" s="135"/>
      <c r="N66" s="135">
        <f>'将来負担比率（分子）の構造'!M$41</f>
        <v>48893</v>
      </c>
      <c r="O66" s="135"/>
      <c r="P66" s="135"/>
    </row>
    <row r="67" spans="1:16">
      <c r="A67" s="135" t="s">
        <v>62</v>
      </c>
      <c r="B67" s="135" t="e">
        <f>NA()</f>
        <v>#N/A</v>
      </c>
      <c r="C67" s="135">
        <f>IF(ISNUMBER('将来負担比率（分子）の構造'!I$52), IF('将来負担比率（分子）の構造'!I$52 &lt; 0, 0, '将来負担比率（分子）の構造'!I$52), NA())</f>
        <v>13216</v>
      </c>
      <c r="D67" s="135" t="e">
        <f>NA()</f>
        <v>#N/A</v>
      </c>
      <c r="E67" s="135" t="e">
        <f>NA()</f>
        <v>#N/A</v>
      </c>
      <c r="F67" s="135">
        <f>IF(ISNUMBER('将来負担比率（分子）の構造'!J$52), IF('将来負担比率（分子）の構造'!J$52 &lt; 0, 0, '将来負担比率（分子）の構造'!J$52), NA())</f>
        <v>12256</v>
      </c>
      <c r="G67" s="135" t="e">
        <f>NA()</f>
        <v>#N/A</v>
      </c>
      <c r="H67" s="135" t="e">
        <f>NA()</f>
        <v>#N/A</v>
      </c>
      <c r="I67" s="135">
        <f>IF(ISNUMBER('将来負担比率（分子）の構造'!K$52), IF('将来負担比率（分子）の構造'!K$52 &lt; 0, 0, '将来負担比率（分子）の構造'!K$52), NA())</f>
        <v>9579</v>
      </c>
      <c r="J67" s="135" t="e">
        <f>NA()</f>
        <v>#N/A</v>
      </c>
      <c r="K67" s="135" t="e">
        <f>NA()</f>
        <v>#N/A</v>
      </c>
      <c r="L67" s="135">
        <f>IF(ISNUMBER('将来負担比率（分子）の構造'!L$52), IF('将来負担比率（分子）の構造'!L$52 &lt; 0, 0, '将来負担比率（分子）の構造'!L$52), NA())</f>
        <v>4417</v>
      </c>
      <c r="M67" s="135" t="e">
        <f>NA()</f>
        <v>#N/A</v>
      </c>
      <c r="N67" s="135" t="e">
        <f>NA()</f>
        <v>#N/A</v>
      </c>
      <c r="O67" s="135">
        <f>IF(ISNUMBER('将来負担比率（分子）の構造'!M$52), IF('将来負担比率（分子）の構造'!M$52 &lt; 0, 0, '将来負担比率（分子）の構造'!M$52), NA())</f>
        <v>2737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12314338</v>
      </c>
      <c r="S5" s="669"/>
      <c r="T5" s="669"/>
      <c r="U5" s="669"/>
      <c r="V5" s="669"/>
      <c r="W5" s="669"/>
      <c r="X5" s="669"/>
      <c r="Y5" s="716"/>
      <c r="Z5" s="729">
        <v>21.6</v>
      </c>
      <c r="AA5" s="729"/>
      <c r="AB5" s="729"/>
      <c r="AC5" s="729"/>
      <c r="AD5" s="730">
        <v>11922088</v>
      </c>
      <c r="AE5" s="730"/>
      <c r="AF5" s="730"/>
      <c r="AG5" s="730"/>
      <c r="AH5" s="730"/>
      <c r="AI5" s="730"/>
      <c r="AJ5" s="730"/>
      <c r="AK5" s="730"/>
      <c r="AL5" s="717">
        <v>40.200000000000003</v>
      </c>
      <c r="AM5" s="686"/>
      <c r="AN5" s="686"/>
      <c r="AO5" s="718"/>
      <c r="AP5" s="705" t="s">
        <v>205</v>
      </c>
      <c r="AQ5" s="706"/>
      <c r="AR5" s="706"/>
      <c r="AS5" s="706"/>
      <c r="AT5" s="706"/>
      <c r="AU5" s="706"/>
      <c r="AV5" s="706"/>
      <c r="AW5" s="706"/>
      <c r="AX5" s="706"/>
      <c r="AY5" s="706"/>
      <c r="AZ5" s="706"/>
      <c r="BA5" s="706"/>
      <c r="BB5" s="706"/>
      <c r="BC5" s="706"/>
      <c r="BD5" s="706"/>
      <c r="BE5" s="706"/>
      <c r="BF5" s="707"/>
      <c r="BG5" s="618">
        <v>12298157</v>
      </c>
      <c r="BH5" s="619"/>
      <c r="BI5" s="619"/>
      <c r="BJ5" s="619"/>
      <c r="BK5" s="619"/>
      <c r="BL5" s="619"/>
      <c r="BM5" s="619"/>
      <c r="BN5" s="620"/>
      <c r="BO5" s="671">
        <v>99.9</v>
      </c>
      <c r="BP5" s="671"/>
      <c r="BQ5" s="671"/>
      <c r="BR5" s="671"/>
      <c r="BS5" s="672">
        <v>132610</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516644</v>
      </c>
      <c r="S6" s="619"/>
      <c r="T6" s="619"/>
      <c r="U6" s="619"/>
      <c r="V6" s="619"/>
      <c r="W6" s="619"/>
      <c r="X6" s="619"/>
      <c r="Y6" s="620"/>
      <c r="Z6" s="671">
        <v>0.9</v>
      </c>
      <c r="AA6" s="671"/>
      <c r="AB6" s="671"/>
      <c r="AC6" s="671"/>
      <c r="AD6" s="672">
        <v>516644</v>
      </c>
      <c r="AE6" s="672"/>
      <c r="AF6" s="672"/>
      <c r="AG6" s="672"/>
      <c r="AH6" s="672"/>
      <c r="AI6" s="672"/>
      <c r="AJ6" s="672"/>
      <c r="AK6" s="672"/>
      <c r="AL6" s="641">
        <v>1.7</v>
      </c>
      <c r="AM6" s="673"/>
      <c r="AN6" s="673"/>
      <c r="AO6" s="674"/>
      <c r="AP6" s="615" t="s">
        <v>210</v>
      </c>
      <c r="AQ6" s="616"/>
      <c r="AR6" s="616"/>
      <c r="AS6" s="616"/>
      <c r="AT6" s="616"/>
      <c r="AU6" s="616"/>
      <c r="AV6" s="616"/>
      <c r="AW6" s="616"/>
      <c r="AX6" s="616"/>
      <c r="AY6" s="616"/>
      <c r="AZ6" s="616"/>
      <c r="BA6" s="616"/>
      <c r="BB6" s="616"/>
      <c r="BC6" s="616"/>
      <c r="BD6" s="616"/>
      <c r="BE6" s="616"/>
      <c r="BF6" s="617"/>
      <c r="BG6" s="618">
        <v>11905907</v>
      </c>
      <c r="BH6" s="619"/>
      <c r="BI6" s="619"/>
      <c r="BJ6" s="619"/>
      <c r="BK6" s="619"/>
      <c r="BL6" s="619"/>
      <c r="BM6" s="619"/>
      <c r="BN6" s="620"/>
      <c r="BO6" s="671">
        <v>96.7</v>
      </c>
      <c r="BP6" s="671"/>
      <c r="BQ6" s="671"/>
      <c r="BR6" s="671"/>
      <c r="BS6" s="672">
        <v>132610</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324260</v>
      </c>
      <c r="CS6" s="619"/>
      <c r="CT6" s="619"/>
      <c r="CU6" s="619"/>
      <c r="CV6" s="619"/>
      <c r="CW6" s="619"/>
      <c r="CX6" s="619"/>
      <c r="CY6" s="620"/>
      <c r="CZ6" s="671">
        <v>0.6</v>
      </c>
      <c r="DA6" s="671"/>
      <c r="DB6" s="671"/>
      <c r="DC6" s="671"/>
      <c r="DD6" s="624" t="s">
        <v>212</v>
      </c>
      <c r="DE6" s="619"/>
      <c r="DF6" s="619"/>
      <c r="DG6" s="619"/>
      <c r="DH6" s="619"/>
      <c r="DI6" s="619"/>
      <c r="DJ6" s="619"/>
      <c r="DK6" s="619"/>
      <c r="DL6" s="619"/>
      <c r="DM6" s="619"/>
      <c r="DN6" s="619"/>
      <c r="DO6" s="619"/>
      <c r="DP6" s="620"/>
      <c r="DQ6" s="624">
        <v>324260</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13584</v>
      </c>
      <c r="S7" s="619"/>
      <c r="T7" s="619"/>
      <c r="U7" s="619"/>
      <c r="V7" s="619"/>
      <c r="W7" s="619"/>
      <c r="X7" s="619"/>
      <c r="Y7" s="620"/>
      <c r="Z7" s="671">
        <v>0</v>
      </c>
      <c r="AA7" s="671"/>
      <c r="AB7" s="671"/>
      <c r="AC7" s="671"/>
      <c r="AD7" s="672">
        <v>13584</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4357989</v>
      </c>
      <c r="BH7" s="619"/>
      <c r="BI7" s="619"/>
      <c r="BJ7" s="619"/>
      <c r="BK7" s="619"/>
      <c r="BL7" s="619"/>
      <c r="BM7" s="619"/>
      <c r="BN7" s="620"/>
      <c r="BO7" s="671">
        <v>35.4</v>
      </c>
      <c r="BP7" s="671"/>
      <c r="BQ7" s="671"/>
      <c r="BR7" s="671"/>
      <c r="BS7" s="672">
        <v>132610</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8714704</v>
      </c>
      <c r="CS7" s="619"/>
      <c r="CT7" s="619"/>
      <c r="CU7" s="619"/>
      <c r="CV7" s="619"/>
      <c r="CW7" s="619"/>
      <c r="CX7" s="619"/>
      <c r="CY7" s="620"/>
      <c r="CZ7" s="671">
        <v>16.100000000000001</v>
      </c>
      <c r="DA7" s="671"/>
      <c r="DB7" s="671"/>
      <c r="DC7" s="671"/>
      <c r="DD7" s="624">
        <v>536035</v>
      </c>
      <c r="DE7" s="619"/>
      <c r="DF7" s="619"/>
      <c r="DG7" s="619"/>
      <c r="DH7" s="619"/>
      <c r="DI7" s="619"/>
      <c r="DJ7" s="619"/>
      <c r="DK7" s="619"/>
      <c r="DL7" s="619"/>
      <c r="DM7" s="619"/>
      <c r="DN7" s="619"/>
      <c r="DO7" s="619"/>
      <c r="DP7" s="620"/>
      <c r="DQ7" s="624">
        <v>7854978</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27044</v>
      </c>
      <c r="S8" s="619"/>
      <c r="T8" s="619"/>
      <c r="U8" s="619"/>
      <c r="V8" s="619"/>
      <c r="W8" s="619"/>
      <c r="X8" s="619"/>
      <c r="Y8" s="620"/>
      <c r="Z8" s="671">
        <v>0</v>
      </c>
      <c r="AA8" s="671"/>
      <c r="AB8" s="671"/>
      <c r="AC8" s="671"/>
      <c r="AD8" s="672">
        <v>27044</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145305</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16714015</v>
      </c>
      <c r="CS8" s="619"/>
      <c r="CT8" s="619"/>
      <c r="CU8" s="619"/>
      <c r="CV8" s="619"/>
      <c r="CW8" s="619"/>
      <c r="CX8" s="619"/>
      <c r="CY8" s="620"/>
      <c r="CZ8" s="671">
        <v>30.9</v>
      </c>
      <c r="DA8" s="671"/>
      <c r="DB8" s="671"/>
      <c r="DC8" s="671"/>
      <c r="DD8" s="624">
        <v>92120</v>
      </c>
      <c r="DE8" s="619"/>
      <c r="DF8" s="619"/>
      <c r="DG8" s="619"/>
      <c r="DH8" s="619"/>
      <c r="DI8" s="619"/>
      <c r="DJ8" s="619"/>
      <c r="DK8" s="619"/>
      <c r="DL8" s="619"/>
      <c r="DM8" s="619"/>
      <c r="DN8" s="619"/>
      <c r="DO8" s="619"/>
      <c r="DP8" s="620"/>
      <c r="DQ8" s="624">
        <v>8131031</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27541</v>
      </c>
      <c r="S9" s="619"/>
      <c r="T9" s="619"/>
      <c r="U9" s="619"/>
      <c r="V9" s="619"/>
      <c r="W9" s="619"/>
      <c r="X9" s="619"/>
      <c r="Y9" s="620"/>
      <c r="Z9" s="671">
        <v>0</v>
      </c>
      <c r="AA9" s="671"/>
      <c r="AB9" s="671"/>
      <c r="AC9" s="671"/>
      <c r="AD9" s="672">
        <v>27541</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3232871</v>
      </c>
      <c r="BH9" s="619"/>
      <c r="BI9" s="619"/>
      <c r="BJ9" s="619"/>
      <c r="BK9" s="619"/>
      <c r="BL9" s="619"/>
      <c r="BM9" s="619"/>
      <c r="BN9" s="620"/>
      <c r="BO9" s="671">
        <v>26.3</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3474338</v>
      </c>
      <c r="CS9" s="619"/>
      <c r="CT9" s="619"/>
      <c r="CU9" s="619"/>
      <c r="CV9" s="619"/>
      <c r="CW9" s="619"/>
      <c r="CX9" s="619"/>
      <c r="CY9" s="620"/>
      <c r="CZ9" s="671">
        <v>6.4</v>
      </c>
      <c r="DA9" s="671"/>
      <c r="DB9" s="671"/>
      <c r="DC9" s="671"/>
      <c r="DD9" s="624">
        <v>561335</v>
      </c>
      <c r="DE9" s="619"/>
      <c r="DF9" s="619"/>
      <c r="DG9" s="619"/>
      <c r="DH9" s="619"/>
      <c r="DI9" s="619"/>
      <c r="DJ9" s="619"/>
      <c r="DK9" s="619"/>
      <c r="DL9" s="619"/>
      <c r="DM9" s="619"/>
      <c r="DN9" s="619"/>
      <c r="DO9" s="619"/>
      <c r="DP9" s="620"/>
      <c r="DQ9" s="624">
        <v>3027619</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1877573</v>
      </c>
      <c r="S10" s="619"/>
      <c r="T10" s="619"/>
      <c r="U10" s="619"/>
      <c r="V10" s="619"/>
      <c r="W10" s="619"/>
      <c r="X10" s="619"/>
      <c r="Y10" s="620"/>
      <c r="Z10" s="671">
        <v>3.3</v>
      </c>
      <c r="AA10" s="671"/>
      <c r="AB10" s="671"/>
      <c r="AC10" s="671"/>
      <c r="AD10" s="672">
        <v>1877573</v>
      </c>
      <c r="AE10" s="672"/>
      <c r="AF10" s="672"/>
      <c r="AG10" s="672"/>
      <c r="AH10" s="672"/>
      <c r="AI10" s="672"/>
      <c r="AJ10" s="672"/>
      <c r="AK10" s="672"/>
      <c r="AL10" s="641">
        <v>6.3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231019</v>
      </c>
      <c r="BH10" s="619"/>
      <c r="BI10" s="619"/>
      <c r="BJ10" s="619"/>
      <c r="BK10" s="619"/>
      <c r="BL10" s="619"/>
      <c r="BM10" s="619"/>
      <c r="BN10" s="620"/>
      <c r="BO10" s="671">
        <v>1.9</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55420</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44204</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31791</v>
      </c>
      <c r="S11" s="619"/>
      <c r="T11" s="619"/>
      <c r="U11" s="619"/>
      <c r="V11" s="619"/>
      <c r="W11" s="619"/>
      <c r="X11" s="619"/>
      <c r="Y11" s="620"/>
      <c r="Z11" s="671">
        <v>0.1</v>
      </c>
      <c r="AA11" s="671"/>
      <c r="AB11" s="671"/>
      <c r="AC11" s="671"/>
      <c r="AD11" s="672">
        <v>31791</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748794</v>
      </c>
      <c r="BH11" s="619"/>
      <c r="BI11" s="619"/>
      <c r="BJ11" s="619"/>
      <c r="BK11" s="619"/>
      <c r="BL11" s="619"/>
      <c r="BM11" s="619"/>
      <c r="BN11" s="620"/>
      <c r="BO11" s="671">
        <v>6.1</v>
      </c>
      <c r="BP11" s="671"/>
      <c r="BQ11" s="671"/>
      <c r="BR11" s="671"/>
      <c r="BS11" s="624">
        <v>132610</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2208401</v>
      </c>
      <c r="CS11" s="619"/>
      <c r="CT11" s="619"/>
      <c r="CU11" s="619"/>
      <c r="CV11" s="619"/>
      <c r="CW11" s="619"/>
      <c r="CX11" s="619"/>
      <c r="CY11" s="620"/>
      <c r="CZ11" s="671">
        <v>4.0999999999999996</v>
      </c>
      <c r="DA11" s="671"/>
      <c r="DB11" s="671"/>
      <c r="DC11" s="671"/>
      <c r="DD11" s="624">
        <v>608585</v>
      </c>
      <c r="DE11" s="619"/>
      <c r="DF11" s="619"/>
      <c r="DG11" s="619"/>
      <c r="DH11" s="619"/>
      <c r="DI11" s="619"/>
      <c r="DJ11" s="619"/>
      <c r="DK11" s="619"/>
      <c r="DL11" s="619"/>
      <c r="DM11" s="619"/>
      <c r="DN11" s="619"/>
      <c r="DO11" s="619"/>
      <c r="DP11" s="620"/>
      <c r="DQ11" s="624">
        <v>1700662</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6619958</v>
      </c>
      <c r="BH12" s="619"/>
      <c r="BI12" s="619"/>
      <c r="BJ12" s="619"/>
      <c r="BK12" s="619"/>
      <c r="BL12" s="619"/>
      <c r="BM12" s="619"/>
      <c r="BN12" s="620"/>
      <c r="BO12" s="671">
        <v>53.8</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2079897</v>
      </c>
      <c r="CS12" s="619"/>
      <c r="CT12" s="619"/>
      <c r="CU12" s="619"/>
      <c r="CV12" s="619"/>
      <c r="CW12" s="619"/>
      <c r="CX12" s="619"/>
      <c r="CY12" s="620"/>
      <c r="CZ12" s="671">
        <v>3.8</v>
      </c>
      <c r="DA12" s="671"/>
      <c r="DB12" s="671"/>
      <c r="DC12" s="671"/>
      <c r="DD12" s="624">
        <v>780708</v>
      </c>
      <c r="DE12" s="619"/>
      <c r="DF12" s="619"/>
      <c r="DG12" s="619"/>
      <c r="DH12" s="619"/>
      <c r="DI12" s="619"/>
      <c r="DJ12" s="619"/>
      <c r="DK12" s="619"/>
      <c r="DL12" s="619"/>
      <c r="DM12" s="619"/>
      <c r="DN12" s="619"/>
      <c r="DO12" s="619"/>
      <c r="DP12" s="620"/>
      <c r="DQ12" s="624">
        <v>1787578</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49329</v>
      </c>
      <c r="S13" s="619"/>
      <c r="T13" s="619"/>
      <c r="U13" s="619"/>
      <c r="V13" s="619"/>
      <c r="W13" s="619"/>
      <c r="X13" s="619"/>
      <c r="Y13" s="620"/>
      <c r="Z13" s="671">
        <v>0.1</v>
      </c>
      <c r="AA13" s="671"/>
      <c r="AB13" s="671"/>
      <c r="AC13" s="671"/>
      <c r="AD13" s="672">
        <v>49329</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6572689</v>
      </c>
      <c r="BH13" s="619"/>
      <c r="BI13" s="619"/>
      <c r="BJ13" s="619"/>
      <c r="BK13" s="619"/>
      <c r="BL13" s="619"/>
      <c r="BM13" s="619"/>
      <c r="BN13" s="620"/>
      <c r="BO13" s="671">
        <v>53.4</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4967966</v>
      </c>
      <c r="CS13" s="619"/>
      <c r="CT13" s="619"/>
      <c r="CU13" s="619"/>
      <c r="CV13" s="619"/>
      <c r="CW13" s="619"/>
      <c r="CX13" s="619"/>
      <c r="CY13" s="620"/>
      <c r="CZ13" s="671">
        <v>9.1999999999999993</v>
      </c>
      <c r="DA13" s="671"/>
      <c r="DB13" s="671"/>
      <c r="DC13" s="671"/>
      <c r="DD13" s="624">
        <v>2711212</v>
      </c>
      <c r="DE13" s="619"/>
      <c r="DF13" s="619"/>
      <c r="DG13" s="619"/>
      <c r="DH13" s="619"/>
      <c r="DI13" s="619"/>
      <c r="DJ13" s="619"/>
      <c r="DK13" s="619"/>
      <c r="DL13" s="619"/>
      <c r="DM13" s="619"/>
      <c r="DN13" s="619"/>
      <c r="DO13" s="619"/>
      <c r="DP13" s="620"/>
      <c r="DQ13" s="624">
        <v>3057001</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269968</v>
      </c>
      <c r="BH14" s="619"/>
      <c r="BI14" s="619"/>
      <c r="BJ14" s="619"/>
      <c r="BK14" s="619"/>
      <c r="BL14" s="619"/>
      <c r="BM14" s="619"/>
      <c r="BN14" s="620"/>
      <c r="BO14" s="671">
        <v>2.2000000000000002</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2975876</v>
      </c>
      <c r="CS14" s="619"/>
      <c r="CT14" s="619"/>
      <c r="CU14" s="619"/>
      <c r="CV14" s="619"/>
      <c r="CW14" s="619"/>
      <c r="CX14" s="619"/>
      <c r="CY14" s="620"/>
      <c r="CZ14" s="671">
        <v>5.5</v>
      </c>
      <c r="DA14" s="671"/>
      <c r="DB14" s="671"/>
      <c r="DC14" s="671"/>
      <c r="DD14" s="624">
        <v>944843</v>
      </c>
      <c r="DE14" s="619"/>
      <c r="DF14" s="619"/>
      <c r="DG14" s="619"/>
      <c r="DH14" s="619"/>
      <c r="DI14" s="619"/>
      <c r="DJ14" s="619"/>
      <c r="DK14" s="619"/>
      <c r="DL14" s="619"/>
      <c r="DM14" s="619"/>
      <c r="DN14" s="619"/>
      <c r="DO14" s="619"/>
      <c r="DP14" s="620"/>
      <c r="DQ14" s="624">
        <v>2274046</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47249</v>
      </c>
      <c r="S15" s="619"/>
      <c r="T15" s="619"/>
      <c r="U15" s="619"/>
      <c r="V15" s="619"/>
      <c r="W15" s="619"/>
      <c r="X15" s="619"/>
      <c r="Y15" s="620"/>
      <c r="Z15" s="671">
        <v>0.1</v>
      </c>
      <c r="AA15" s="671"/>
      <c r="AB15" s="671"/>
      <c r="AC15" s="671"/>
      <c r="AD15" s="672">
        <v>47249</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657992</v>
      </c>
      <c r="BH15" s="619"/>
      <c r="BI15" s="619"/>
      <c r="BJ15" s="619"/>
      <c r="BK15" s="619"/>
      <c r="BL15" s="619"/>
      <c r="BM15" s="619"/>
      <c r="BN15" s="620"/>
      <c r="BO15" s="671">
        <v>5.3</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4205315</v>
      </c>
      <c r="CS15" s="619"/>
      <c r="CT15" s="619"/>
      <c r="CU15" s="619"/>
      <c r="CV15" s="619"/>
      <c r="CW15" s="619"/>
      <c r="CX15" s="619"/>
      <c r="CY15" s="620"/>
      <c r="CZ15" s="671">
        <v>7.8</v>
      </c>
      <c r="DA15" s="671"/>
      <c r="DB15" s="671"/>
      <c r="DC15" s="671"/>
      <c r="DD15" s="624">
        <v>1047285</v>
      </c>
      <c r="DE15" s="619"/>
      <c r="DF15" s="619"/>
      <c r="DG15" s="619"/>
      <c r="DH15" s="619"/>
      <c r="DI15" s="619"/>
      <c r="DJ15" s="619"/>
      <c r="DK15" s="619"/>
      <c r="DL15" s="619"/>
      <c r="DM15" s="619"/>
      <c r="DN15" s="619"/>
      <c r="DO15" s="619"/>
      <c r="DP15" s="620"/>
      <c r="DQ15" s="624">
        <v>3142569</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17329509</v>
      </c>
      <c r="S16" s="619"/>
      <c r="T16" s="619"/>
      <c r="U16" s="619"/>
      <c r="V16" s="619"/>
      <c r="W16" s="619"/>
      <c r="X16" s="619"/>
      <c r="Y16" s="620"/>
      <c r="Z16" s="671">
        <v>30.4</v>
      </c>
      <c r="AA16" s="671"/>
      <c r="AB16" s="671"/>
      <c r="AC16" s="671"/>
      <c r="AD16" s="672">
        <v>14890657</v>
      </c>
      <c r="AE16" s="672"/>
      <c r="AF16" s="672"/>
      <c r="AG16" s="672"/>
      <c r="AH16" s="672"/>
      <c r="AI16" s="672"/>
      <c r="AJ16" s="672"/>
      <c r="AK16" s="672"/>
      <c r="AL16" s="641">
        <v>50.2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627879</v>
      </c>
      <c r="CS16" s="619"/>
      <c r="CT16" s="619"/>
      <c r="CU16" s="619"/>
      <c r="CV16" s="619"/>
      <c r="CW16" s="619"/>
      <c r="CX16" s="619"/>
      <c r="CY16" s="620"/>
      <c r="CZ16" s="671">
        <v>1.2</v>
      </c>
      <c r="DA16" s="671"/>
      <c r="DB16" s="671"/>
      <c r="DC16" s="671"/>
      <c r="DD16" s="624" t="s">
        <v>108</v>
      </c>
      <c r="DE16" s="619"/>
      <c r="DF16" s="619"/>
      <c r="DG16" s="619"/>
      <c r="DH16" s="619"/>
      <c r="DI16" s="619"/>
      <c r="DJ16" s="619"/>
      <c r="DK16" s="619"/>
      <c r="DL16" s="619"/>
      <c r="DM16" s="619"/>
      <c r="DN16" s="619"/>
      <c r="DO16" s="619"/>
      <c r="DP16" s="620"/>
      <c r="DQ16" s="624">
        <v>574378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14890657</v>
      </c>
      <c r="S17" s="619"/>
      <c r="T17" s="619"/>
      <c r="U17" s="619"/>
      <c r="V17" s="619"/>
      <c r="W17" s="619"/>
      <c r="X17" s="619"/>
      <c r="Y17" s="620"/>
      <c r="Z17" s="671">
        <v>26.1</v>
      </c>
      <c r="AA17" s="671"/>
      <c r="AB17" s="671"/>
      <c r="AC17" s="671"/>
      <c r="AD17" s="672">
        <v>14890657</v>
      </c>
      <c r="AE17" s="672"/>
      <c r="AF17" s="672"/>
      <c r="AG17" s="672"/>
      <c r="AH17" s="672"/>
      <c r="AI17" s="672"/>
      <c r="AJ17" s="672"/>
      <c r="AK17" s="672"/>
      <c r="AL17" s="641">
        <v>50.2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7763912</v>
      </c>
      <c r="CS17" s="619"/>
      <c r="CT17" s="619"/>
      <c r="CU17" s="619"/>
      <c r="CV17" s="619"/>
      <c r="CW17" s="619"/>
      <c r="CX17" s="619"/>
      <c r="CY17" s="620"/>
      <c r="CZ17" s="671">
        <v>14.3</v>
      </c>
      <c r="DA17" s="671"/>
      <c r="DB17" s="671"/>
      <c r="DC17" s="671"/>
      <c r="DD17" s="624" t="s">
        <v>108</v>
      </c>
      <c r="DE17" s="619"/>
      <c r="DF17" s="619"/>
      <c r="DG17" s="619"/>
      <c r="DH17" s="619"/>
      <c r="DI17" s="619"/>
      <c r="DJ17" s="619"/>
      <c r="DK17" s="619"/>
      <c r="DL17" s="619"/>
      <c r="DM17" s="619"/>
      <c r="DN17" s="619"/>
      <c r="DO17" s="619"/>
      <c r="DP17" s="620"/>
      <c r="DQ17" s="624">
        <v>7613320</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2438852</v>
      </c>
      <c r="S18" s="619"/>
      <c r="T18" s="619"/>
      <c r="U18" s="619"/>
      <c r="V18" s="619"/>
      <c r="W18" s="619"/>
      <c r="X18" s="619"/>
      <c r="Y18" s="620"/>
      <c r="Z18" s="671">
        <v>4.3</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v>392250</v>
      </c>
      <c r="BH18" s="619"/>
      <c r="BI18" s="619"/>
      <c r="BJ18" s="619"/>
      <c r="BK18" s="619"/>
      <c r="BL18" s="619"/>
      <c r="BM18" s="619"/>
      <c r="BN18" s="620"/>
      <c r="BO18" s="671">
        <v>3.2</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16181</v>
      </c>
      <c r="BH19" s="619"/>
      <c r="BI19" s="619"/>
      <c r="BJ19" s="619"/>
      <c r="BK19" s="619"/>
      <c r="BL19" s="619"/>
      <c r="BM19" s="619"/>
      <c r="BN19" s="620"/>
      <c r="BO19" s="671">
        <v>0.1</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32234602</v>
      </c>
      <c r="S20" s="619"/>
      <c r="T20" s="619"/>
      <c r="U20" s="619"/>
      <c r="V20" s="619"/>
      <c r="W20" s="619"/>
      <c r="X20" s="619"/>
      <c r="Y20" s="620"/>
      <c r="Z20" s="671">
        <v>56.6</v>
      </c>
      <c r="AA20" s="671"/>
      <c r="AB20" s="671"/>
      <c r="AC20" s="671"/>
      <c r="AD20" s="672">
        <v>29403500</v>
      </c>
      <c r="AE20" s="672"/>
      <c r="AF20" s="672"/>
      <c r="AG20" s="672"/>
      <c r="AH20" s="672"/>
      <c r="AI20" s="672"/>
      <c r="AJ20" s="672"/>
      <c r="AK20" s="672"/>
      <c r="AL20" s="641">
        <v>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16181</v>
      </c>
      <c r="BH20" s="619"/>
      <c r="BI20" s="619"/>
      <c r="BJ20" s="619"/>
      <c r="BK20" s="619"/>
      <c r="BL20" s="619"/>
      <c r="BM20" s="619"/>
      <c r="BN20" s="620"/>
      <c r="BO20" s="671">
        <v>0.1</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54111983</v>
      </c>
      <c r="CS20" s="619"/>
      <c r="CT20" s="619"/>
      <c r="CU20" s="619"/>
      <c r="CV20" s="619"/>
      <c r="CW20" s="619"/>
      <c r="CX20" s="619"/>
      <c r="CY20" s="620"/>
      <c r="CZ20" s="671">
        <v>100</v>
      </c>
      <c r="DA20" s="671"/>
      <c r="DB20" s="671"/>
      <c r="DC20" s="671"/>
      <c r="DD20" s="624">
        <v>7282123</v>
      </c>
      <c r="DE20" s="619"/>
      <c r="DF20" s="619"/>
      <c r="DG20" s="619"/>
      <c r="DH20" s="619"/>
      <c r="DI20" s="619"/>
      <c r="DJ20" s="619"/>
      <c r="DK20" s="619"/>
      <c r="DL20" s="619"/>
      <c r="DM20" s="619"/>
      <c r="DN20" s="619"/>
      <c r="DO20" s="619"/>
      <c r="DP20" s="620"/>
      <c r="DQ20" s="624">
        <v>39531646</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14906</v>
      </c>
      <c r="S21" s="619"/>
      <c r="T21" s="619"/>
      <c r="U21" s="619"/>
      <c r="V21" s="619"/>
      <c r="W21" s="619"/>
      <c r="X21" s="619"/>
      <c r="Y21" s="620"/>
      <c r="Z21" s="671">
        <v>0</v>
      </c>
      <c r="AA21" s="671"/>
      <c r="AB21" s="671"/>
      <c r="AC21" s="671"/>
      <c r="AD21" s="672">
        <v>14906</v>
      </c>
      <c r="AE21" s="672"/>
      <c r="AF21" s="672"/>
      <c r="AG21" s="672"/>
      <c r="AH21" s="672"/>
      <c r="AI21" s="672"/>
      <c r="AJ21" s="672"/>
      <c r="AK21" s="672"/>
      <c r="AL21" s="641">
        <v>0.1</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16181</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550906</v>
      </c>
      <c r="S22" s="619"/>
      <c r="T22" s="619"/>
      <c r="U22" s="619"/>
      <c r="V22" s="619"/>
      <c r="W22" s="619"/>
      <c r="X22" s="619"/>
      <c r="Y22" s="620"/>
      <c r="Z22" s="671">
        <v>1</v>
      </c>
      <c r="AA22" s="671"/>
      <c r="AB22" s="671"/>
      <c r="AC22" s="671"/>
      <c r="AD22" s="672" t="s">
        <v>108</v>
      </c>
      <c r="AE22" s="672"/>
      <c r="AF22" s="672"/>
      <c r="AG22" s="672"/>
      <c r="AH22" s="672"/>
      <c r="AI22" s="672"/>
      <c r="AJ22" s="672"/>
      <c r="AK22" s="672"/>
      <c r="AL22" s="641" t="s">
        <v>108</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723040</v>
      </c>
      <c r="S23" s="619"/>
      <c r="T23" s="619"/>
      <c r="U23" s="619"/>
      <c r="V23" s="619"/>
      <c r="W23" s="619"/>
      <c r="X23" s="619"/>
      <c r="Y23" s="620"/>
      <c r="Z23" s="671">
        <v>1.3</v>
      </c>
      <c r="AA23" s="671"/>
      <c r="AB23" s="671"/>
      <c r="AC23" s="671"/>
      <c r="AD23" s="672">
        <v>47593</v>
      </c>
      <c r="AE23" s="672"/>
      <c r="AF23" s="672"/>
      <c r="AG23" s="672"/>
      <c r="AH23" s="672"/>
      <c r="AI23" s="672"/>
      <c r="AJ23" s="672"/>
      <c r="AK23" s="672"/>
      <c r="AL23" s="641">
        <v>0.2</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136186</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27754491</v>
      </c>
      <c r="CS24" s="669"/>
      <c r="CT24" s="669"/>
      <c r="CU24" s="669"/>
      <c r="CV24" s="669"/>
      <c r="CW24" s="669"/>
      <c r="CX24" s="669"/>
      <c r="CY24" s="716"/>
      <c r="CZ24" s="720">
        <v>51.3</v>
      </c>
      <c r="DA24" s="721"/>
      <c r="DB24" s="721"/>
      <c r="DC24" s="722"/>
      <c r="DD24" s="715">
        <v>19691854</v>
      </c>
      <c r="DE24" s="669"/>
      <c r="DF24" s="669"/>
      <c r="DG24" s="669"/>
      <c r="DH24" s="669"/>
      <c r="DI24" s="669"/>
      <c r="DJ24" s="669"/>
      <c r="DK24" s="716"/>
      <c r="DL24" s="715">
        <v>19628894</v>
      </c>
      <c r="DM24" s="669"/>
      <c r="DN24" s="669"/>
      <c r="DO24" s="669"/>
      <c r="DP24" s="669"/>
      <c r="DQ24" s="669"/>
      <c r="DR24" s="669"/>
      <c r="DS24" s="669"/>
      <c r="DT24" s="669"/>
      <c r="DU24" s="669"/>
      <c r="DV24" s="716"/>
      <c r="DW24" s="717">
        <v>62.1</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8143873</v>
      </c>
      <c r="S25" s="619"/>
      <c r="T25" s="619"/>
      <c r="U25" s="619"/>
      <c r="V25" s="619"/>
      <c r="W25" s="619"/>
      <c r="X25" s="619"/>
      <c r="Y25" s="620"/>
      <c r="Z25" s="671">
        <v>14.3</v>
      </c>
      <c r="AA25" s="671"/>
      <c r="AB25" s="671"/>
      <c r="AC25" s="671"/>
      <c r="AD25" s="672" t="s">
        <v>108</v>
      </c>
      <c r="AE25" s="672"/>
      <c r="AF25" s="672"/>
      <c r="AG25" s="672"/>
      <c r="AH25" s="672"/>
      <c r="AI25" s="672"/>
      <c r="AJ25" s="672"/>
      <c r="AK25" s="672"/>
      <c r="AL25" s="641" t="s">
        <v>108</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9169870</v>
      </c>
      <c r="CS25" s="637"/>
      <c r="CT25" s="637"/>
      <c r="CU25" s="637"/>
      <c r="CV25" s="637"/>
      <c r="CW25" s="637"/>
      <c r="CX25" s="637"/>
      <c r="CY25" s="638"/>
      <c r="CZ25" s="621">
        <v>16.899999999999999</v>
      </c>
      <c r="DA25" s="639"/>
      <c r="DB25" s="639"/>
      <c r="DC25" s="640"/>
      <c r="DD25" s="624">
        <v>8720443</v>
      </c>
      <c r="DE25" s="637"/>
      <c r="DF25" s="637"/>
      <c r="DG25" s="637"/>
      <c r="DH25" s="637"/>
      <c r="DI25" s="637"/>
      <c r="DJ25" s="637"/>
      <c r="DK25" s="638"/>
      <c r="DL25" s="624">
        <v>8658944</v>
      </c>
      <c r="DM25" s="637"/>
      <c r="DN25" s="637"/>
      <c r="DO25" s="637"/>
      <c r="DP25" s="637"/>
      <c r="DQ25" s="637"/>
      <c r="DR25" s="637"/>
      <c r="DS25" s="637"/>
      <c r="DT25" s="637"/>
      <c r="DU25" s="637"/>
      <c r="DV25" s="638"/>
      <c r="DW25" s="641">
        <v>27.4</v>
      </c>
      <c r="DX25" s="642"/>
      <c r="DY25" s="642"/>
      <c r="DZ25" s="642"/>
      <c r="EA25" s="642"/>
      <c r="EB25" s="642"/>
      <c r="EC25" s="643"/>
    </row>
    <row r="26" spans="2:133" ht="11.25" customHeight="1">
      <c r="B26" s="709" t="s">
        <v>273</v>
      </c>
      <c r="C26" s="710"/>
      <c r="D26" s="710"/>
      <c r="E26" s="710"/>
      <c r="F26" s="710"/>
      <c r="G26" s="710"/>
      <c r="H26" s="710"/>
      <c r="I26" s="710"/>
      <c r="J26" s="710"/>
      <c r="K26" s="710"/>
      <c r="L26" s="710"/>
      <c r="M26" s="710"/>
      <c r="N26" s="710"/>
      <c r="O26" s="710"/>
      <c r="P26" s="710"/>
      <c r="Q26" s="711"/>
      <c r="R26" s="618">
        <v>14439</v>
      </c>
      <c r="S26" s="619"/>
      <c r="T26" s="619"/>
      <c r="U26" s="619"/>
      <c r="V26" s="619"/>
      <c r="W26" s="619"/>
      <c r="X26" s="619"/>
      <c r="Y26" s="620"/>
      <c r="Z26" s="671">
        <v>0</v>
      </c>
      <c r="AA26" s="671"/>
      <c r="AB26" s="671"/>
      <c r="AC26" s="671"/>
      <c r="AD26" s="672">
        <v>14439</v>
      </c>
      <c r="AE26" s="672"/>
      <c r="AF26" s="672"/>
      <c r="AG26" s="672"/>
      <c r="AH26" s="672"/>
      <c r="AI26" s="672"/>
      <c r="AJ26" s="672"/>
      <c r="AK26" s="672"/>
      <c r="AL26" s="641">
        <v>0</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5925513</v>
      </c>
      <c r="CS26" s="619"/>
      <c r="CT26" s="619"/>
      <c r="CU26" s="619"/>
      <c r="CV26" s="619"/>
      <c r="CW26" s="619"/>
      <c r="CX26" s="619"/>
      <c r="CY26" s="620"/>
      <c r="CZ26" s="621">
        <v>11</v>
      </c>
      <c r="DA26" s="639"/>
      <c r="DB26" s="639"/>
      <c r="DC26" s="640"/>
      <c r="DD26" s="624">
        <v>5629320</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4496014</v>
      </c>
      <c r="S27" s="619"/>
      <c r="T27" s="619"/>
      <c r="U27" s="619"/>
      <c r="V27" s="619"/>
      <c r="W27" s="619"/>
      <c r="X27" s="619"/>
      <c r="Y27" s="620"/>
      <c r="Z27" s="671">
        <v>7.9</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12314338</v>
      </c>
      <c r="BH27" s="619"/>
      <c r="BI27" s="619"/>
      <c r="BJ27" s="619"/>
      <c r="BK27" s="619"/>
      <c r="BL27" s="619"/>
      <c r="BM27" s="619"/>
      <c r="BN27" s="620"/>
      <c r="BO27" s="671">
        <v>100</v>
      </c>
      <c r="BP27" s="671"/>
      <c r="BQ27" s="671"/>
      <c r="BR27" s="671"/>
      <c r="BS27" s="624">
        <v>132610</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10820709</v>
      </c>
      <c r="CS27" s="637"/>
      <c r="CT27" s="637"/>
      <c r="CU27" s="637"/>
      <c r="CV27" s="637"/>
      <c r="CW27" s="637"/>
      <c r="CX27" s="637"/>
      <c r="CY27" s="638"/>
      <c r="CZ27" s="621">
        <v>20</v>
      </c>
      <c r="DA27" s="639"/>
      <c r="DB27" s="639"/>
      <c r="DC27" s="640"/>
      <c r="DD27" s="624">
        <v>3358091</v>
      </c>
      <c r="DE27" s="637"/>
      <c r="DF27" s="637"/>
      <c r="DG27" s="637"/>
      <c r="DH27" s="637"/>
      <c r="DI27" s="637"/>
      <c r="DJ27" s="637"/>
      <c r="DK27" s="638"/>
      <c r="DL27" s="624">
        <v>3356630</v>
      </c>
      <c r="DM27" s="637"/>
      <c r="DN27" s="637"/>
      <c r="DO27" s="637"/>
      <c r="DP27" s="637"/>
      <c r="DQ27" s="637"/>
      <c r="DR27" s="637"/>
      <c r="DS27" s="637"/>
      <c r="DT27" s="637"/>
      <c r="DU27" s="637"/>
      <c r="DV27" s="638"/>
      <c r="DW27" s="641">
        <v>10.6</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326476</v>
      </c>
      <c r="S28" s="619"/>
      <c r="T28" s="619"/>
      <c r="U28" s="619"/>
      <c r="V28" s="619"/>
      <c r="W28" s="619"/>
      <c r="X28" s="619"/>
      <c r="Y28" s="620"/>
      <c r="Z28" s="671">
        <v>0.6</v>
      </c>
      <c r="AA28" s="671"/>
      <c r="AB28" s="671"/>
      <c r="AC28" s="671"/>
      <c r="AD28" s="672">
        <v>145288</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7763912</v>
      </c>
      <c r="CS28" s="619"/>
      <c r="CT28" s="619"/>
      <c r="CU28" s="619"/>
      <c r="CV28" s="619"/>
      <c r="CW28" s="619"/>
      <c r="CX28" s="619"/>
      <c r="CY28" s="620"/>
      <c r="CZ28" s="621">
        <v>14.3</v>
      </c>
      <c r="DA28" s="639"/>
      <c r="DB28" s="639"/>
      <c r="DC28" s="640"/>
      <c r="DD28" s="624">
        <v>7613320</v>
      </c>
      <c r="DE28" s="619"/>
      <c r="DF28" s="619"/>
      <c r="DG28" s="619"/>
      <c r="DH28" s="619"/>
      <c r="DI28" s="619"/>
      <c r="DJ28" s="619"/>
      <c r="DK28" s="620"/>
      <c r="DL28" s="624">
        <v>7613320</v>
      </c>
      <c r="DM28" s="619"/>
      <c r="DN28" s="619"/>
      <c r="DO28" s="619"/>
      <c r="DP28" s="619"/>
      <c r="DQ28" s="619"/>
      <c r="DR28" s="619"/>
      <c r="DS28" s="619"/>
      <c r="DT28" s="619"/>
      <c r="DU28" s="619"/>
      <c r="DV28" s="620"/>
      <c r="DW28" s="641">
        <v>24.1</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17598</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7763912</v>
      </c>
      <c r="CS29" s="637"/>
      <c r="CT29" s="637"/>
      <c r="CU29" s="637"/>
      <c r="CV29" s="637"/>
      <c r="CW29" s="637"/>
      <c r="CX29" s="637"/>
      <c r="CY29" s="638"/>
      <c r="CZ29" s="621">
        <v>14.3</v>
      </c>
      <c r="DA29" s="639"/>
      <c r="DB29" s="639"/>
      <c r="DC29" s="640"/>
      <c r="DD29" s="624">
        <v>7613320</v>
      </c>
      <c r="DE29" s="637"/>
      <c r="DF29" s="637"/>
      <c r="DG29" s="637"/>
      <c r="DH29" s="637"/>
      <c r="DI29" s="637"/>
      <c r="DJ29" s="637"/>
      <c r="DK29" s="638"/>
      <c r="DL29" s="624">
        <v>7613320</v>
      </c>
      <c r="DM29" s="637"/>
      <c r="DN29" s="637"/>
      <c r="DO29" s="637"/>
      <c r="DP29" s="637"/>
      <c r="DQ29" s="637"/>
      <c r="DR29" s="637"/>
      <c r="DS29" s="637"/>
      <c r="DT29" s="637"/>
      <c r="DU29" s="637"/>
      <c r="DV29" s="638"/>
      <c r="DW29" s="641">
        <v>24.1</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3159490</v>
      </c>
      <c r="S30" s="619"/>
      <c r="T30" s="619"/>
      <c r="U30" s="619"/>
      <c r="V30" s="619"/>
      <c r="W30" s="619"/>
      <c r="X30" s="619"/>
      <c r="Y30" s="620"/>
      <c r="Z30" s="671">
        <v>5.5</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98.8</v>
      </c>
      <c r="BH30" s="685"/>
      <c r="BI30" s="685"/>
      <c r="BJ30" s="685"/>
      <c r="BK30" s="685"/>
      <c r="BL30" s="685"/>
      <c r="BM30" s="686">
        <v>92.6</v>
      </c>
      <c r="BN30" s="685"/>
      <c r="BO30" s="685"/>
      <c r="BP30" s="685"/>
      <c r="BQ30" s="687"/>
      <c r="BR30" s="684">
        <v>98.7</v>
      </c>
      <c r="BS30" s="685"/>
      <c r="BT30" s="685"/>
      <c r="BU30" s="685"/>
      <c r="BV30" s="685"/>
      <c r="BW30" s="685"/>
      <c r="BX30" s="686">
        <v>91.9</v>
      </c>
      <c r="BY30" s="685"/>
      <c r="BZ30" s="685"/>
      <c r="CA30" s="685"/>
      <c r="CB30" s="687"/>
      <c r="CD30" s="690"/>
      <c r="CE30" s="691"/>
      <c r="CF30" s="655" t="s">
        <v>289</v>
      </c>
      <c r="CG30" s="652"/>
      <c r="CH30" s="652"/>
      <c r="CI30" s="652"/>
      <c r="CJ30" s="652"/>
      <c r="CK30" s="652"/>
      <c r="CL30" s="652"/>
      <c r="CM30" s="652"/>
      <c r="CN30" s="652"/>
      <c r="CO30" s="652"/>
      <c r="CP30" s="652"/>
      <c r="CQ30" s="653"/>
      <c r="CR30" s="618">
        <v>7262774</v>
      </c>
      <c r="CS30" s="619"/>
      <c r="CT30" s="619"/>
      <c r="CU30" s="619"/>
      <c r="CV30" s="619"/>
      <c r="CW30" s="619"/>
      <c r="CX30" s="619"/>
      <c r="CY30" s="620"/>
      <c r="CZ30" s="621">
        <v>13.4</v>
      </c>
      <c r="DA30" s="639"/>
      <c r="DB30" s="639"/>
      <c r="DC30" s="640"/>
      <c r="DD30" s="624">
        <v>7112182</v>
      </c>
      <c r="DE30" s="619"/>
      <c r="DF30" s="619"/>
      <c r="DG30" s="619"/>
      <c r="DH30" s="619"/>
      <c r="DI30" s="619"/>
      <c r="DJ30" s="619"/>
      <c r="DK30" s="620"/>
      <c r="DL30" s="624">
        <v>7112182</v>
      </c>
      <c r="DM30" s="619"/>
      <c r="DN30" s="619"/>
      <c r="DO30" s="619"/>
      <c r="DP30" s="619"/>
      <c r="DQ30" s="619"/>
      <c r="DR30" s="619"/>
      <c r="DS30" s="619"/>
      <c r="DT30" s="619"/>
      <c r="DU30" s="619"/>
      <c r="DV30" s="620"/>
      <c r="DW30" s="641">
        <v>22.5</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3110243</v>
      </c>
      <c r="S31" s="619"/>
      <c r="T31" s="619"/>
      <c r="U31" s="619"/>
      <c r="V31" s="619"/>
      <c r="W31" s="619"/>
      <c r="X31" s="619"/>
      <c r="Y31" s="620"/>
      <c r="Z31" s="671">
        <v>5.5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94.8</v>
      </c>
      <c r="BN31" s="683"/>
      <c r="BO31" s="683"/>
      <c r="BP31" s="683"/>
      <c r="BQ31" s="647"/>
      <c r="BR31" s="682">
        <v>98.8</v>
      </c>
      <c r="BS31" s="637"/>
      <c r="BT31" s="637"/>
      <c r="BU31" s="637"/>
      <c r="BV31" s="637"/>
      <c r="BW31" s="637"/>
      <c r="BX31" s="673">
        <v>94.1</v>
      </c>
      <c r="BY31" s="683"/>
      <c r="BZ31" s="683"/>
      <c r="CA31" s="683"/>
      <c r="CB31" s="647"/>
      <c r="CD31" s="690"/>
      <c r="CE31" s="691"/>
      <c r="CF31" s="655" t="s">
        <v>293</v>
      </c>
      <c r="CG31" s="652"/>
      <c r="CH31" s="652"/>
      <c r="CI31" s="652"/>
      <c r="CJ31" s="652"/>
      <c r="CK31" s="652"/>
      <c r="CL31" s="652"/>
      <c r="CM31" s="652"/>
      <c r="CN31" s="652"/>
      <c r="CO31" s="652"/>
      <c r="CP31" s="652"/>
      <c r="CQ31" s="653"/>
      <c r="CR31" s="618">
        <v>501138</v>
      </c>
      <c r="CS31" s="637"/>
      <c r="CT31" s="637"/>
      <c r="CU31" s="637"/>
      <c r="CV31" s="637"/>
      <c r="CW31" s="637"/>
      <c r="CX31" s="637"/>
      <c r="CY31" s="638"/>
      <c r="CZ31" s="621">
        <v>0.9</v>
      </c>
      <c r="DA31" s="639"/>
      <c r="DB31" s="639"/>
      <c r="DC31" s="640"/>
      <c r="DD31" s="624">
        <v>501138</v>
      </c>
      <c r="DE31" s="637"/>
      <c r="DF31" s="637"/>
      <c r="DG31" s="637"/>
      <c r="DH31" s="637"/>
      <c r="DI31" s="637"/>
      <c r="DJ31" s="637"/>
      <c r="DK31" s="638"/>
      <c r="DL31" s="624">
        <v>501138</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507503</v>
      </c>
      <c r="S32" s="619"/>
      <c r="T32" s="619"/>
      <c r="U32" s="619"/>
      <c r="V32" s="619"/>
      <c r="W32" s="619"/>
      <c r="X32" s="619"/>
      <c r="Y32" s="620"/>
      <c r="Z32" s="671">
        <v>0.9</v>
      </c>
      <c r="AA32" s="671"/>
      <c r="AB32" s="671"/>
      <c r="AC32" s="671"/>
      <c r="AD32" s="672">
        <v>60382</v>
      </c>
      <c r="AE32" s="672"/>
      <c r="AF32" s="672"/>
      <c r="AG32" s="672"/>
      <c r="AH32" s="672"/>
      <c r="AI32" s="672"/>
      <c r="AJ32" s="672"/>
      <c r="AK32" s="672"/>
      <c r="AL32" s="641">
        <v>0.2</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98.5</v>
      </c>
      <c r="BH32" s="603"/>
      <c r="BI32" s="603"/>
      <c r="BJ32" s="603"/>
      <c r="BK32" s="603"/>
      <c r="BL32" s="603"/>
      <c r="BM32" s="666">
        <v>90.2</v>
      </c>
      <c r="BN32" s="603"/>
      <c r="BO32" s="603"/>
      <c r="BP32" s="603"/>
      <c r="BQ32" s="660"/>
      <c r="BR32" s="681">
        <v>98.5</v>
      </c>
      <c r="BS32" s="603"/>
      <c r="BT32" s="603"/>
      <c r="BU32" s="603"/>
      <c r="BV32" s="603"/>
      <c r="BW32" s="603"/>
      <c r="BX32" s="666">
        <v>89.2</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3544800</v>
      </c>
      <c r="S33" s="619"/>
      <c r="T33" s="619"/>
      <c r="U33" s="619"/>
      <c r="V33" s="619"/>
      <c r="W33" s="619"/>
      <c r="X33" s="619"/>
      <c r="Y33" s="620"/>
      <c r="Z33" s="671">
        <v>6.2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18447490</v>
      </c>
      <c r="CS33" s="637"/>
      <c r="CT33" s="637"/>
      <c r="CU33" s="637"/>
      <c r="CV33" s="637"/>
      <c r="CW33" s="637"/>
      <c r="CX33" s="637"/>
      <c r="CY33" s="638"/>
      <c r="CZ33" s="621">
        <v>34.1</v>
      </c>
      <c r="DA33" s="639"/>
      <c r="DB33" s="639"/>
      <c r="DC33" s="640"/>
      <c r="DD33" s="624">
        <v>16002765</v>
      </c>
      <c r="DE33" s="637"/>
      <c r="DF33" s="637"/>
      <c r="DG33" s="637"/>
      <c r="DH33" s="637"/>
      <c r="DI33" s="637"/>
      <c r="DJ33" s="637"/>
      <c r="DK33" s="638"/>
      <c r="DL33" s="624">
        <v>10402575</v>
      </c>
      <c r="DM33" s="637"/>
      <c r="DN33" s="637"/>
      <c r="DO33" s="637"/>
      <c r="DP33" s="637"/>
      <c r="DQ33" s="637"/>
      <c r="DR33" s="637"/>
      <c r="DS33" s="637"/>
      <c r="DT33" s="637"/>
      <c r="DU33" s="637"/>
      <c r="DV33" s="638"/>
      <c r="DW33" s="641">
        <v>32.9</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6233398</v>
      </c>
      <c r="CS34" s="619"/>
      <c r="CT34" s="619"/>
      <c r="CU34" s="619"/>
      <c r="CV34" s="619"/>
      <c r="CW34" s="619"/>
      <c r="CX34" s="619"/>
      <c r="CY34" s="620"/>
      <c r="CZ34" s="621">
        <v>11.5</v>
      </c>
      <c r="DA34" s="639"/>
      <c r="DB34" s="639"/>
      <c r="DC34" s="640"/>
      <c r="DD34" s="624">
        <v>5392960</v>
      </c>
      <c r="DE34" s="619"/>
      <c r="DF34" s="619"/>
      <c r="DG34" s="619"/>
      <c r="DH34" s="619"/>
      <c r="DI34" s="619"/>
      <c r="DJ34" s="619"/>
      <c r="DK34" s="620"/>
      <c r="DL34" s="624">
        <v>4352890</v>
      </c>
      <c r="DM34" s="619"/>
      <c r="DN34" s="619"/>
      <c r="DO34" s="619"/>
      <c r="DP34" s="619"/>
      <c r="DQ34" s="619"/>
      <c r="DR34" s="619"/>
      <c r="DS34" s="619"/>
      <c r="DT34" s="619"/>
      <c r="DU34" s="619"/>
      <c r="DV34" s="620"/>
      <c r="DW34" s="641">
        <v>13.8</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1945500</v>
      </c>
      <c r="S35" s="619"/>
      <c r="T35" s="619"/>
      <c r="U35" s="619"/>
      <c r="V35" s="619"/>
      <c r="W35" s="619"/>
      <c r="X35" s="619"/>
      <c r="Y35" s="620"/>
      <c r="Z35" s="671">
        <v>3.4</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5476951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111725</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942752</v>
      </c>
      <c r="CS35" s="637"/>
      <c r="CT35" s="637"/>
      <c r="CU35" s="637"/>
      <c r="CV35" s="637"/>
      <c r="CW35" s="637"/>
      <c r="CX35" s="637"/>
      <c r="CY35" s="638"/>
      <c r="CZ35" s="621">
        <v>1.7</v>
      </c>
      <c r="DA35" s="639"/>
      <c r="DB35" s="639"/>
      <c r="DC35" s="640"/>
      <c r="DD35" s="624">
        <v>761761</v>
      </c>
      <c r="DE35" s="637"/>
      <c r="DF35" s="637"/>
      <c r="DG35" s="637"/>
      <c r="DH35" s="637"/>
      <c r="DI35" s="637"/>
      <c r="DJ35" s="637"/>
      <c r="DK35" s="638"/>
      <c r="DL35" s="624">
        <v>756476</v>
      </c>
      <c r="DM35" s="637"/>
      <c r="DN35" s="637"/>
      <c r="DO35" s="637"/>
      <c r="DP35" s="637"/>
      <c r="DQ35" s="637"/>
      <c r="DR35" s="637"/>
      <c r="DS35" s="637"/>
      <c r="DT35" s="637"/>
      <c r="DU35" s="637"/>
      <c r="DV35" s="638"/>
      <c r="DW35" s="641">
        <v>2.4</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56980076</v>
      </c>
      <c r="S36" s="659"/>
      <c r="T36" s="659"/>
      <c r="U36" s="659"/>
      <c r="V36" s="659"/>
      <c r="W36" s="659"/>
      <c r="X36" s="659"/>
      <c r="Y36" s="662"/>
      <c r="Z36" s="663">
        <v>100</v>
      </c>
      <c r="AA36" s="663"/>
      <c r="AB36" s="663"/>
      <c r="AC36" s="663"/>
      <c r="AD36" s="664">
        <v>29686108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557394</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-807795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2713133</v>
      </c>
      <c r="CS36" s="619"/>
      <c r="CT36" s="619"/>
      <c r="CU36" s="619"/>
      <c r="CV36" s="619"/>
      <c r="CW36" s="619"/>
      <c r="CX36" s="619"/>
      <c r="CY36" s="620"/>
      <c r="CZ36" s="621">
        <v>5</v>
      </c>
      <c r="DA36" s="639"/>
      <c r="DB36" s="639"/>
      <c r="DC36" s="640"/>
      <c r="DD36" s="624">
        <v>2144034</v>
      </c>
      <c r="DE36" s="619"/>
      <c r="DF36" s="619"/>
      <c r="DG36" s="619"/>
      <c r="DH36" s="619"/>
      <c r="DI36" s="619"/>
      <c r="DJ36" s="619"/>
      <c r="DK36" s="620"/>
      <c r="DL36" s="624">
        <v>1480689</v>
      </c>
      <c r="DM36" s="619"/>
      <c r="DN36" s="619"/>
      <c r="DO36" s="619"/>
      <c r="DP36" s="619"/>
      <c r="DQ36" s="619"/>
      <c r="DR36" s="619"/>
      <c r="DS36" s="619"/>
      <c r="DT36" s="619"/>
      <c r="DU36" s="619"/>
      <c r="DV36" s="620"/>
      <c r="DW36" s="641">
        <v>4.7</v>
      </c>
      <c r="DX36" s="642"/>
      <c r="DY36" s="642"/>
      <c r="DZ36" s="642"/>
      <c r="EA36" s="642"/>
      <c r="EB36" s="642"/>
      <c r="EC36" s="643"/>
    </row>
    <row r="37" spans="2:133" ht="11.25" customHeight="1">
      <c r="AQ37" s="644" t="s">
        <v>311</v>
      </c>
      <c r="AR37" s="645"/>
      <c r="AS37" s="645"/>
      <c r="AT37" s="645"/>
      <c r="AU37" s="645"/>
      <c r="AV37" s="645"/>
      <c r="AW37" s="645"/>
      <c r="AX37" s="645"/>
      <c r="AY37" s="646"/>
      <c r="AZ37" s="618">
        <v>213803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14110</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36533</v>
      </c>
      <c r="CS37" s="637"/>
      <c r="CT37" s="637"/>
      <c r="CU37" s="637"/>
      <c r="CV37" s="637"/>
      <c r="CW37" s="637"/>
      <c r="CX37" s="637"/>
      <c r="CY37" s="638"/>
      <c r="CZ37" s="621">
        <v>0.1</v>
      </c>
      <c r="DA37" s="639"/>
      <c r="DB37" s="639"/>
      <c r="DC37" s="640"/>
      <c r="DD37" s="624">
        <v>36533</v>
      </c>
      <c r="DE37" s="637"/>
      <c r="DF37" s="637"/>
      <c r="DG37" s="637"/>
      <c r="DH37" s="637"/>
      <c r="DI37" s="637"/>
      <c r="DJ37" s="637"/>
      <c r="DK37" s="638"/>
      <c r="DL37" s="624">
        <v>36533</v>
      </c>
      <c r="DM37" s="637"/>
      <c r="DN37" s="637"/>
      <c r="DO37" s="637"/>
      <c r="DP37" s="637"/>
      <c r="DQ37" s="637"/>
      <c r="DR37" s="637"/>
      <c r="DS37" s="637"/>
      <c r="DT37" s="637"/>
      <c r="DU37" s="637"/>
      <c r="DV37" s="638"/>
      <c r="DW37" s="641">
        <v>0.1</v>
      </c>
      <c r="DX37" s="642"/>
      <c r="DY37" s="642"/>
      <c r="DZ37" s="642"/>
      <c r="EA37" s="642"/>
      <c r="EB37" s="642"/>
      <c r="EC37" s="643"/>
    </row>
    <row r="38" spans="2:133" ht="11.25" customHeight="1">
      <c r="AQ38" s="644" t="s">
        <v>314</v>
      </c>
      <c r="AR38" s="645"/>
      <c r="AS38" s="645"/>
      <c r="AT38" s="645"/>
      <c r="AU38" s="645"/>
      <c r="AV38" s="645"/>
      <c r="AW38" s="645"/>
      <c r="AX38" s="645"/>
      <c r="AY38" s="646"/>
      <c r="AZ38" s="618">
        <v>23816</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22135</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5454417</v>
      </c>
      <c r="CS38" s="619"/>
      <c r="CT38" s="619"/>
      <c r="CU38" s="619"/>
      <c r="CV38" s="619"/>
      <c r="CW38" s="619"/>
      <c r="CX38" s="619"/>
      <c r="CY38" s="620"/>
      <c r="CZ38" s="621">
        <v>10.1</v>
      </c>
      <c r="DA38" s="639"/>
      <c r="DB38" s="639"/>
      <c r="DC38" s="640"/>
      <c r="DD38" s="624">
        <v>4657217</v>
      </c>
      <c r="DE38" s="619"/>
      <c r="DF38" s="619"/>
      <c r="DG38" s="619"/>
      <c r="DH38" s="619"/>
      <c r="DI38" s="619"/>
      <c r="DJ38" s="619"/>
      <c r="DK38" s="620"/>
      <c r="DL38" s="624">
        <v>3803196</v>
      </c>
      <c r="DM38" s="619"/>
      <c r="DN38" s="619"/>
      <c r="DO38" s="619"/>
      <c r="DP38" s="619"/>
      <c r="DQ38" s="619"/>
      <c r="DR38" s="619"/>
      <c r="DS38" s="619"/>
      <c r="DT38" s="619"/>
      <c r="DU38" s="619"/>
      <c r="DV38" s="620"/>
      <c r="DW38" s="641">
        <v>12</v>
      </c>
      <c r="DX38" s="642"/>
      <c r="DY38" s="642"/>
      <c r="DZ38" s="642"/>
      <c r="EA38" s="642"/>
      <c r="EB38" s="642"/>
      <c r="EC38" s="643"/>
    </row>
    <row r="39" spans="2:133" ht="11.25" customHeight="1">
      <c r="AQ39" s="644" t="s">
        <v>317</v>
      </c>
      <c r="AR39" s="645"/>
      <c r="AS39" s="645"/>
      <c r="AT39" s="645"/>
      <c r="AU39" s="645"/>
      <c r="AV39" s="645"/>
      <c r="AW39" s="645"/>
      <c r="AX39" s="645"/>
      <c r="AY39" s="646"/>
      <c r="AZ39" s="618">
        <v>22534</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78</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3091416</v>
      </c>
      <c r="CS39" s="637"/>
      <c r="CT39" s="637"/>
      <c r="CU39" s="637"/>
      <c r="CV39" s="637"/>
      <c r="CW39" s="637"/>
      <c r="CX39" s="637"/>
      <c r="CY39" s="638"/>
      <c r="CZ39" s="621">
        <v>5.7</v>
      </c>
      <c r="DA39" s="639"/>
      <c r="DB39" s="639"/>
      <c r="DC39" s="640"/>
      <c r="DD39" s="624">
        <v>3034752</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1454136</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143</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12374</v>
      </c>
      <c r="CS40" s="619"/>
      <c r="CT40" s="619"/>
      <c r="CU40" s="619"/>
      <c r="CV40" s="619"/>
      <c r="CW40" s="619"/>
      <c r="CX40" s="619"/>
      <c r="CY40" s="620"/>
      <c r="CZ40" s="621">
        <v>0</v>
      </c>
      <c r="DA40" s="639"/>
      <c r="DB40" s="639"/>
      <c r="DC40" s="640"/>
      <c r="DD40" s="624">
        <v>12041</v>
      </c>
      <c r="DE40" s="619"/>
      <c r="DF40" s="619"/>
      <c r="DG40" s="619"/>
      <c r="DH40" s="619"/>
      <c r="DI40" s="619"/>
      <c r="DJ40" s="619"/>
      <c r="DK40" s="620"/>
      <c r="DL40" s="624">
        <v>9324</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3205268</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383</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7910002</v>
      </c>
      <c r="CS42" s="619"/>
      <c r="CT42" s="619"/>
      <c r="CU42" s="619"/>
      <c r="CV42" s="619"/>
      <c r="CW42" s="619"/>
      <c r="CX42" s="619"/>
      <c r="CY42" s="620"/>
      <c r="CZ42" s="621">
        <v>14.6</v>
      </c>
      <c r="DA42" s="622"/>
      <c r="DB42" s="622"/>
      <c r="DC42" s="623"/>
      <c r="DD42" s="624">
        <v>3837027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150378</v>
      </c>
      <c r="CS43" s="637"/>
      <c r="CT43" s="637"/>
      <c r="CU43" s="637"/>
      <c r="CV43" s="637"/>
      <c r="CW43" s="637"/>
      <c r="CX43" s="637"/>
      <c r="CY43" s="638"/>
      <c r="CZ43" s="621">
        <v>0.3</v>
      </c>
      <c r="DA43" s="639"/>
      <c r="DB43" s="639"/>
      <c r="DC43" s="640"/>
      <c r="DD43" s="624">
        <v>150353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7282123</v>
      </c>
      <c r="CS44" s="619"/>
      <c r="CT44" s="619"/>
      <c r="CU44" s="619"/>
      <c r="CV44" s="619"/>
      <c r="CW44" s="619"/>
      <c r="CX44" s="619"/>
      <c r="CY44" s="620"/>
      <c r="CZ44" s="621">
        <v>13.5</v>
      </c>
      <c r="DA44" s="622"/>
      <c r="DB44" s="622"/>
      <c r="DC44" s="623"/>
      <c r="DD44" s="624">
        <v>3262649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2352275</v>
      </c>
      <c r="CS45" s="637"/>
      <c r="CT45" s="637"/>
      <c r="CU45" s="637"/>
      <c r="CV45" s="637"/>
      <c r="CW45" s="637"/>
      <c r="CX45" s="637"/>
      <c r="CY45" s="638"/>
      <c r="CZ45" s="621">
        <v>4.3</v>
      </c>
      <c r="DA45" s="639"/>
      <c r="DB45" s="639"/>
      <c r="DC45" s="640"/>
      <c r="DD45" s="624">
        <v>398659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4824215</v>
      </c>
      <c r="CS46" s="619"/>
      <c r="CT46" s="619"/>
      <c r="CU46" s="619"/>
      <c r="CV46" s="619"/>
      <c r="CW46" s="619"/>
      <c r="CX46" s="619"/>
      <c r="CY46" s="620"/>
      <c r="CZ46" s="621">
        <v>8.9</v>
      </c>
      <c r="DA46" s="622"/>
      <c r="DB46" s="622"/>
      <c r="DC46" s="623"/>
      <c r="DD46" s="624">
        <v>2791657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627879</v>
      </c>
      <c r="CS47" s="637"/>
      <c r="CT47" s="637"/>
      <c r="CU47" s="637"/>
      <c r="CV47" s="637"/>
      <c r="CW47" s="637"/>
      <c r="CX47" s="637"/>
      <c r="CY47" s="638"/>
      <c r="CZ47" s="621">
        <v>1.2</v>
      </c>
      <c r="DA47" s="639"/>
      <c r="DB47" s="639"/>
      <c r="DC47" s="640"/>
      <c r="DD47" s="624">
        <v>574378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54111983</v>
      </c>
      <c r="CS49" s="603"/>
      <c r="CT49" s="603"/>
      <c r="CU49" s="603"/>
      <c r="CV49" s="603"/>
      <c r="CW49" s="603"/>
      <c r="CX49" s="603"/>
      <c r="CY49" s="604"/>
      <c r="CZ49" s="605">
        <v>100</v>
      </c>
      <c r="DA49" s="606"/>
      <c r="DB49" s="606"/>
      <c r="DC49" s="607"/>
      <c r="DD49" s="608">
        <v>39531646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56642</v>
      </c>
      <c r="R7" s="1131"/>
      <c r="S7" s="1131"/>
      <c r="T7" s="1131"/>
      <c r="U7" s="1131"/>
      <c r="V7" s="1131">
        <v>53816</v>
      </c>
      <c r="W7" s="1131"/>
      <c r="X7" s="1131"/>
      <c r="Y7" s="1131"/>
      <c r="Z7" s="1131"/>
      <c r="AA7" s="1131">
        <v>2826</v>
      </c>
      <c r="AB7" s="1131"/>
      <c r="AC7" s="1131"/>
      <c r="AD7" s="1131"/>
      <c r="AE7" s="1132"/>
      <c r="AF7" s="1133">
        <v>2212</v>
      </c>
      <c r="AG7" s="1134"/>
      <c r="AH7" s="1134"/>
      <c r="AI7" s="1134"/>
      <c r="AJ7" s="1135"/>
      <c r="AK7" s="1117">
        <v>3160</v>
      </c>
      <c r="AL7" s="1118"/>
      <c r="AM7" s="1118"/>
      <c r="AN7" s="1118"/>
      <c r="AO7" s="1118"/>
      <c r="AP7" s="1118">
        <v>46342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539</v>
      </c>
      <c r="BT7" s="1122"/>
      <c r="BU7" s="1122"/>
      <c r="BV7" s="1122"/>
      <c r="BW7" s="1122"/>
      <c r="BX7" s="1122"/>
      <c r="BY7" s="1122"/>
      <c r="BZ7" s="1122"/>
      <c r="CA7" s="1122"/>
      <c r="CB7" s="1122"/>
      <c r="CC7" s="1122"/>
      <c r="CD7" s="1122"/>
      <c r="CE7" s="1122"/>
      <c r="CF7" s="1122"/>
      <c r="CG7" s="1123"/>
      <c r="CH7" s="1114">
        <v>18</v>
      </c>
      <c r="CI7" s="1115"/>
      <c r="CJ7" s="1115"/>
      <c r="CK7" s="1115"/>
      <c r="CL7" s="1116"/>
      <c r="CM7" s="1114">
        <v>22</v>
      </c>
      <c r="CN7" s="1115"/>
      <c r="CO7" s="1115"/>
      <c r="CP7" s="1115"/>
      <c r="CQ7" s="1116"/>
      <c r="CR7" s="1114">
        <v>5</v>
      </c>
      <c r="CS7" s="1115"/>
      <c r="CT7" s="1115"/>
      <c r="CU7" s="1115"/>
      <c r="CV7" s="1116"/>
      <c r="CW7" s="1114" t="s">
        <v>482</v>
      </c>
      <c r="CX7" s="1115"/>
      <c r="CY7" s="1115"/>
      <c r="CZ7" s="1115"/>
      <c r="DA7" s="1116"/>
      <c r="DB7" s="1114" t="s">
        <v>482</v>
      </c>
      <c r="DC7" s="1115"/>
      <c r="DD7" s="1115"/>
      <c r="DE7" s="1115"/>
      <c r="DF7" s="1116"/>
      <c r="DG7" s="1114" t="s">
        <v>482</v>
      </c>
      <c r="DH7" s="1115"/>
      <c r="DI7" s="1115"/>
      <c r="DJ7" s="1115"/>
      <c r="DK7" s="1116"/>
      <c r="DL7" s="1114" t="s">
        <v>482</v>
      </c>
      <c r="DM7" s="1115"/>
      <c r="DN7" s="1115"/>
      <c r="DO7" s="1115"/>
      <c r="DP7" s="1116"/>
      <c r="DQ7" s="1114" t="s">
        <v>482</v>
      </c>
      <c r="DR7" s="1115"/>
      <c r="DS7" s="1115"/>
      <c r="DT7" s="1115"/>
      <c r="DU7" s="1116"/>
      <c r="DV7" s="1141"/>
      <c r="DW7" s="1142"/>
      <c r="DX7" s="1142"/>
      <c r="DY7" s="1142"/>
      <c r="DZ7" s="1143"/>
      <c r="EA7" s="205"/>
    </row>
    <row r="8" spans="1:131" s="206" customFormat="1" ht="26.25" customHeight="1">
      <c r="A8" s="212">
        <v>2</v>
      </c>
      <c r="B8" s="1057" t="s">
        <v>361</v>
      </c>
      <c r="C8" s="1058"/>
      <c r="D8" s="1058"/>
      <c r="E8" s="1058"/>
      <c r="F8" s="1058"/>
      <c r="G8" s="1058"/>
      <c r="H8" s="1058"/>
      <c r="I8" s="1058"/>
      <c r="J8" s="1058"/>
      <c r="K8" s="1058"/>
      <c r="L8" s="1058"/>
      <c r="M8" s="1058"/>
      <c r="N8" s="1058"/>
      <c r="O8" s="1058"/>
      <c r="P8" s="1059"/>
      <c r="Q8" s="1069">
        <v>702</v>
      </c>
      <c r="R8" s="1070"/>
      <c r="S8" s="1070"/>
      <c r="T8" s="1070"/>
      <c r="U8" s="1070"/>
      <c r="V8" s="1070">
        <v>705</v>
      </c>
      <c r="W8" s="1070"/>
      <c r="X8" s="1070"/>
      <c r="Y8" s="1070"/>
      <c r="Z8" s="1070"/>
      <c r="AA8" s="1070">
        <v>-3</v>
      </c>
      <c r="AB8" s="1070"/>
      <c r="AC8" s="1070"/>
      <c r="AD8" s="1070"/>
      <c r="AE8" s="1071"/>
      <c r="AF8" s="1063">
        <v>-5</v>
      </c>
      <c r="AG8" s="1064"/>
      <c r="AH8" s="1064"/>
      <c r="AI8" s="1064"/>
      <c r="AJ8" s="1065"/>
      <c r="AK8" s="1112">
        <v>486</v>
      </c>
      <c r="AL8" s="1113"/>
      <c r="AM8" s="1113"/>
      <c r="AN8" s="1113"/>
      <c r="AO8" s="1113"/>
      <c r="AP8" s="1113">
        <v>1826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540</v>
      </c>
      <c r="BT8" s="1041"/>
      <c r="BU8" s="1041"/>
      <c r="BV8" s="1041"/>
      <c r="BW8" s="1041"/>
      <c r="BX8" s="1041"/>
      <c r="BY8" s="1041"/>
      <c r="BZ8" s="1041"/>
      <c r="CA8" s="1041"/>
      <c r="CB8" s="1041"/>
      <c r="CC8" s="1041"/>
      <c r="CD8" s="1041"/>
      <c r="CE8" s="1041"/>
      <c r="CF8" s="1041"/>
      <c r="CG8" s="1042"/>
      <c r="CH8" s="1015">
        <v>-5</v>
      </c>
      <c r="CI8" s="1016"/>
      <c r="CJ8" s="1016"/>
      <c r="CK8" s="1016"/>
      <c r="CL8" s="1017"/>
      <c r="CM8" s="1015">
        <v>189</v>
      </c>
      <c r="CN8" s="1016"/>
      <c r="CO8" s="1016"/>
      <c r="CP8" s="1016"/>
      <c r="CQ8" s="1017"/>
      <c r="CR8" s="1015">
        <v>32</v>
      </c>
      <c r="CS8" s="1016"/>
      <c r="CT8" s="1016"/>
      <c r="CU8" s="1016"/>
      <c r="CV8" s="1017"/>
      <c r="CW8" s="1015">
        <v>8</v>
      </c>
      <c r="CX8" s="1016"/>
      <c r="CY8" s="1016"/>
      <c r="CZ8" s="1016"/>
      <c r="DA8" s="1017"/>
      <c r="DB8" s="1015" t="s">
        <v>482</v>
      </c>
      <c r="DC8" s="1016"/>
      <c r="DD8" s="1016"/>
      <c r="DE8" s="1016"/>
      <c r="DF8" s="1017"/>
      <c r="DG8" s="1015" t="s">
        <v>482</v>
      </c>
      <c r="DH8" s="1016"/>
      <c r="DI8" s="1016"/>
      <c r="DJ8" s="1016"/>
      <c r="DK8" s="1017"/>
      <c r="DL8" s="1015" t="s">
        <v>482</v>
      </c>
      <c r="DM8" s="1016"/>
      <c r="DN8" s="1016"/>
      <c r="DO8" s="1016"/>
      <c r="DP8" s="1017"/>
      <c r="DQ8" s="1015" t="s">
        <v>482</v>
      </c>
      <c r="DR8" s="1016"/>
      <c r="DS8" s="1016"/>
      <c r="DT8" s="1016"/>
      <c r="DU8" s="1017"/>
      <c r="DV8" s="1018"/>
      <c r="DW8" s="1019"/>
      <c r="DX8" s="1019"/>
      <c r="DY8" s="1019"/>
      <c r="DZ8" s="1020"/>
      <c r="EA8" s="205"/>
    </row>
    <row r="9" spans="1:131" s="206" customFormat="1" ht="26.25" customHeight="1">
      <c r="A9" s="212">
        <v>3</v>
      </c>
      <c r="B9" s="1057" t="s">
        <v>362</v>
      </c>
      <c r="C9" s="1058"/>
      <c r="D9" s="1058"/>
      <c r="E9" s="1058"/>
      <c r="F9" s="1058"/>
      <c r="G9" s="1058"/>
      <c r="H9" s="1058"/>
      <c r="I9" s="1058"/>
      <c r="J9" s="1058"/>
      <c r="K9" s="1058"/>
      <c r="L9" s="1058"/>
      <c r="M9" s="1058"/>
      <c r="N9" s="1058"/>
      <c r="O9" s="1058"/>
      <c r="P9" s="1059"/>
      <c r="Q9" s="1069">
        <v>516</v>
      </c>
      <c r="R9" s="1070"/>
      <c r="S9" s="1070"/>
      <c r="T9" s="1070"/>
      <c r="U9" s="1070"/>
      <c r="V9" s="1070">
        <v>473</v>
      </c>
      <c r="W9" s="1070"/>
      <c r="X9" s="1070"/>
      <c r="Y9" s="1070"/>
      <c r="Z9" s="1070"/>
      <c r="AA9" s="1070">
        <v>44</v>
      </c>
      <c r="AB9" s="1070"/>
      <c r="AC9" s="1070"/>
      <c r="AD9" s="1070"/>
      <c r="AE9" s="1071"/>
      <c r="AF9" s="1063">
        <v>1</v>
      </c>
      <c r="AG9" s="1064"/>
      <c r="AH9" s="1064"/>
      <c r="AI9" s="1064"/>
      <c r="AJ9" s="1065"/>
      <c r="AK9" s="1112">
        <v>319</v>
      </c>
      <c r="AL9" s="1113"/>
      <c r="AM9" s="1113"/>
      <c r="AN9" s="1113"/>
      <c r="AO9" s="1113"/>
      <c r="AP9" s="1113">
        <v>724</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541</v>
      </c>
      <c r="BT9" s="1041"/>
      <c r="BU9" s="1041"/>
      <c r="BV9" s="1041"/>
      <c r="BW9" s="1041"/>
      <c r="BX9" s="1041"/>
      <c r="BY9" s="1041"/>
      <c r="BZ9" s="1041"/>
      <c r="CA9" s="1041"/>
      <c r="CB9" s="1041"/>
      <c r="CC9" s="1041"/>
      <c r="CD9" s="1041"/>
      <c r="CE9" s="1041"/>
      <c r="CF9" s="1041"/>
      <c r="CG9" s="1042"/>
      <c r="CH9" s="1015">
        <v>0</v>
      </c>
      <c r="CI9" s="1016"/>
      <c r="CJ9" s="1016"/>
      <c r="CK9" s="1016"/>
      <c r="CL9" s="1017"/>
      <c r="CM9" s="1015">
        <v>72</v>
      </c>
      <c r="CN9" s="1016"/>
      <c r="CO9" s="1016"/>
      <c r="CP9" s="1016"/>
      <c r="CQ9" s="1017"/>
      <c r="CR9" s="1015">
        <v>50</v>
      </c>
      <c r="CS9" s="1016"/>
      <c r="CT9" s="1016"/>
      <c r="CU9" s="1016"/>
      <c r="CV9" s="1017"/>
      <c r="CW9" s="1015">
        <v>237</v>
      </c>
      <c r="CX9" s="1016"/>
      <c r="CY9" s="1016"/>
      <c r="CZ9" s="1016"/>
      <c r="DA9" s="1017"/>
      <c r="DB9" s="1015" t="s">
        <v>482</v>
      </c>
      <c r="DC9" s="1016"/>
      <c r="DD9" s="1016"/>
      <c r="DE9" s="1016"/>
      <c r="DF9" s="1017"/>
      <c r="DG9" s="1015" t="s">
        <v>482</v>
      </c>
      <c r="DH9" s="1016"/>
      <c r="DI9" s="1016"/>
      <c r="DJ9" s="1016"/>
      <c r="DK9" s="1017"/>
      <c r="DL9" s="1015" t="s">
        <v>482</v>
      </c>
      <c r="DM9" s="1016"/>
      <c r="DN9" s="1016"/>
      <c r="DO9" s="1016"/>
      <c r="DP9" s="1017"/>
      <c r="DQ9" s="1015" t="s">
        <v>482</v>
      </c>
      <c r="DR9" s="1016"/>
      <c r="DS9" s="1016"/>
      <c r="DT9" s="1016"/>
      <c r="DU9" s="1017"/>
      <c r="DV9" s="1018"/>
      <c r="DW9" s="1019"/>
      <c r="DX9" s="1019"/>
      <c r="DY9" s="1019"/>
      <c r="DZ9" s="1020"/>
      <c r="EA9" s="205"/>
    </row>
    <row r="10" spans="1:131" s="206" customFormat="1" ht="26.25" customHeight="1">
      <c r="A10" s="212">
        <v>4</v>
      </c>
      <c r="B10" s="1057" t="s">
        <v>363</v>
      </c>
      <c r="C10" s="1058"/>
      <c r="D10" s="1058"/>
      <c r="E10" s="1058"/>
      <c r="F10" s="1058"/>
      <c r="G10" s="1058"/>
      <c r="H10" s="1058"/>
      <c r="I10" s="1058"/>
      <c r="J10" s="1058"/>
      <c r="K10" s="1058"/>
      <c r="L10" s="1058"/>
      <c r="M10" s="1058"/>
      <c r="N10" s="1058"/>
      <c r="O10" s="1058"/>
      <c r="P10" s="1059"/>
      <c r="Q10" s="1069">
        <v>0</v>
      </c>
      <c r="R10" s="1070"/>
      <c r="S10" s="1070"/>
      <c r="T10" s="1070"/>
      <c r="U10" s="1070"/>
      <c r="V10" s="1070">
        <v>0</v>
      </c>
      <c r="W10" s="1070"/>
      <c r="X10" s="1070"/>
      <c r="Y10" s="1070"/>
      <c r="Z10" s="1070"/>
      <c r="AA10" s="1070" t="s">
        <v>548</v>
      </c>
      <c r="AB10" s="1070"/>
      <c r="AC10" s="1070"/>
      <c r="AD10" s="1070"/>
      <c r="AE10" s="1071"/>
      <c r="AF10" s="1063" t="s">
        <v>108</v>
      </c>
      <c r="AG10" s="1064"/>
      <c r="AH10" s="1064"/>
      <c r="AI10" s="1064"/>
      <c r="AJ10" s="1065"/>
      <c r="AK10" s="1112" t="s">
        <v>482</v>
      </c>
      <c r="AL10" s="1113"/>
      <c r="AM10" s="1113"/>
      <c r="AN10" s="1113"/>
      <c r="AO10" s="1113"/>
      <c r="AP10" s="1113" t="s">
        <v>482</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t="s">
        <v>544</v>
      </c>
      <c r="BS10" s="1040" t="s">
        <v>542</v>
      </c>
      <c r="BT10" s="1041"/>
      <c r="BU10" s="1041"/>
      <c r="BV10" s="1041"/>
      <c r="BW10" s="1041"/>
      <c r="BX10" s="1041"/>
      <c r="BY10" s="1041"/>
      <c r="BZ10" s="1041"/>
      <c r="CA10" s="1041"/>
      <c r="CB10" s="1041"/>
      <c r="CC10" s="1041"/>
      <c r="CD10" s="1041"/>
      <c r="CE10" s="1041"/>
      <c r="CF10" s="1041"/>
      <c r="CG10" s="1042"/>
      <c r="CH10" s="1015">
        <v>5</v>
      </c>
      <c r="CI10" s="1016"/>
      <c r="CJ10" s="1016"/>
      <c r="CK10" s="1016"/>
      <c r="CL10" s="1017"/>
      <c r="CM10" s="1015">
        <v>437</v>
      </c>
      <c r="CN10" s="1016"/>
      <c r="CO10" s="1016"/>
      <c r="CP10" s="1016"/>
      <c r="CQ10" s="1017"/>
      <c r="CR10" s="1015">
        <v>5</v>
      </c>
      <c r="CS10" s="1016"/>
      <c r="CT10" s="1016"/>
      <c r="CU10" s="1016"/>
      <c r="CV10" s="1017"/>
      <c r="CW10" s="1015" t="s">
        <v>482</v>
      </c>
      <c r="CX10" s="1016"/>
      <c r="CY10" s="1016"/>
      <c r="CZ10" s="1016"/>
      <c r="DA10" s="1017"/>
      <c r="DB10" s="1015" t="s">
        <v>482</v>
      </c>
      <c r="DC10" s="1016"/>
      <c r="DD10" s="1016"/>
      <c r="DE10" s="1016"/>
      <c r="DF10" s="1017"/>
      <c r="DG10" s="1015">
        <v>250</v>
      </c>
      <c r="DH10" s="1016"/>
      <c r="DI10" s="1016"/>
      <c r="DJ10" s="1016"/>
      <c r="DK10" s="1017"/>
      <c r="DL10" s="1015" t="s">
        <v>482</v>
      </c>
      <c r="DM10" s="1016"/>
      <c r="DN10" s="1016"/>
      <c r="DO10" s="1016"/>
      <c r="DP10" s="1017"/>
      <c r="DQ10" s="1015" t="s">
        <v>482</v>
      </c>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543</v>
      </c>
      <c r="BT11" s="1041"/>
      <c r="BU11" s="1041"/>
      <c r="BV11" s="1041"/>
      <c r="BW11" s="1041"/>
      <c r="BX11" s="1041"/>
      <c r="BY11" s="1041"/>
      <c r="BZ11" s="1041"/>
      <c r="CA11" s="1041"/>
      <c r="CB11" s="1041"/>
      <c r="CC11" s="1041"/>
      <c r="CD11" s="1041"/>
      <c r="CE11" s="1041"/>
      <c r="CF11" s="1041"/>
      <c r="CG11" s="1042"/>
      <c r="CH11" s="1015">
        <v>42</v>
      </c>
      <c r="CI11" s="1016"/>
      <c r="CJ11" s="1016"/>
      <c r="CK11" s="1016"/>
      <c r="CL11" s="1017"/>
      <c r="CM11" s="1015">
        <v>37</v>
      </c>
      <c r="CN11" s="1016"/>
      <c r="CO11" s="1016"/>
      <c r="CP11" s="1016"/>
      <c r="CQ11" s="1017"/>
      <c r="CR11" s="1015">
        <v>2</v>
      </c>
      <c r="CS11" s="1016"/>
      <c r="CT11" s="1016"/>
      <c r="CU11" s="1016"/>
      <c r="CV11" s="1017"/>
      <c r="CW11" s="1015">
        <v>74</v>
      </c>
      <c r="CX11" s="1016"/>
      <c r="CY11" s="1016"/>
      <c r="CZ11" s="1016"/>
      <c r="DA11" s="1017"/>
      <c r="DB11" s="1015" t="s">
        <v>482</v>
      </c>
      <c r="DC11" s="1016"/>
      <c r="DD11" s="1016"/>
      <c r="DE11" s="1016"/>
      <c r="DF11" s="1017"/>
      <c r="DG11" s="1015" t="s">
        <v>482</v>
      </c>
      <c r="DH11" s="1016"/>
      <c r="DI11" s="1016"/>
      <c r="DJ11" s="1016"/>
      <c r="DK11" s="1017"/>
      <c r="DL11" s="1015" t="s">
        <v>482</v>
      </c>
      <c r="DM11" s="1016"/>
      <c r="DN11" s="1016"/>
      <c r="DO11" s="1016"/>
      <c r="DP11" s="1017"/>
      <c r="DQ11" s="1015" t="s">
        <v>482</v>
      </c>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364</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57009</v>
      </c>
      <c r="R23" s="1095"/>
      <c r="S23" s="1095"/>
      <c r="T23" s="1095"/>
      <c r="U23" s="1095"/>
      <c r="V23" s="1095">
        <v>54142</v>
      </c>
      <c r="W23" s="1095"/>
      <c r="X23" s="1095"/>
      <c r="Y23" s="1095"/>
      <c r="Z23" s="1095"/>
      <c r="AA23" s="1095">
        <v>2867</v>
      </c>
      <c r="AB23" s="1095"/>
      <c r="AC23" s="1095"/>
      <c r="AD23" s="1095"/>
      <c r="AE23" s="1096"/>
      <c r="AF23" s="1097">
        <v>2208</v>
      </c>
      <c r="AG23" s="1095"/>
      <c r="AH23" s="1095"/>
      <c r="AI23" s="1095"/>
      <c r="AJ23" s="1098"/>
      <c r="AK23" s="1099"/>
      <c r="AL23" s="1100"/>
      <c r="AM23" s="1100"/>
      <c r="AN23" s="1100"/>
      <c r="AO23" s="1100"/>
      <c r="AP23" s="1095">
        <v>48893</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14003</v>
      </c>
      <c r="R28" s="1080"/>
      <c r="S28" s="1080"/>
      <c r="T28" s="1080"/>
      <c r="U28" s="1080"/>
      <c r="V28" s="1080">
        <v>13891</v>
      </c>
      <c r="W28" s="1080"/>
      <c r="X28" s="1080"/>
      <c r="Y28" s="1080"/>
      <c r="Z28" s="1080"/>
      <c r="AA28" s="1080">
        <v>111</v>
      </c>
      <c r="AB28" s="1080"/>
      <c r="AC28" s="1080"/>
      <c r="AD28" s="1080"/>
      <c r="AE28" s="1081"/>
      <c r="AF28" s="1082">
        <v>111</v>
      </c>
      <c r="AG28" s="1080"/>
      <c r="AH28" s="1080"/>
      <c r="AI28" s="1080"/>
      <c r="AJ28" s="1083"/>
      <c r="AK28" s="1084">
        <v>1113</v>
      </c>
      <c r="AL28" s="1072"/>
      <c r="AM28" s="1072"/>
      <c r="AN28" s="1072"/>
      <c r="AO28" s="1072"/>
      <c r="AP28" s="1072" t="s">
        <v>482</v>
      </c>
      <c r="AQ28" s="1072"/>
      <c r="AR28" s="1072"/>
      <c r="AS28" s="1072"/>
      <c r="AT28" s="1072"/>
      <c r="AU28" s="1072" t="s">
        <v>482</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378</v>
      </c>
      <c r="C29" s="1058"/>
      <c r="D29" s="1058"/>
      <c r="E29" s="1058"/>
      <c r="F29" s="1058"/>
      <c r="G29" s="1058"/>
      <c r="H29" s="1058"/>
      <c r="I29" s="1058"/>
      <c r="J29" s="1058"/>
      <c r="K29" s="1058"/>
      <c r="L29" s="1058"/>
      <c r="M29" s="1058"/>
      <c r="N29" s="1058"/>
      <c r="O29" s="1058"/>
      <c r="P29" s="1059"/>
      <c r="Q29" s="1069">
        <v>887</v>
      </c>
      <c r="R29" s="1070"/>
      <c r="S29" s="1070"/>
      <c r="T29" s="1070"/>
      <c r="U29" s="1070"/>
      <c r="V29" s="1070">
        <v>887</v>
      </c>
      <c r="W29" s="1070"/>
      <c r="X29" s="1070"/>
      <c r="Y29" s="1070"/>
      <c r="Z29" s="1070"/>
      <c r="AA29" s="1070" t="s">
        <v>482</v>
      </c>
      <c r="AB29" s="1070"/>
      <c r="AC29" s="1070"/>
      <c r="AD29" s="1070"/>
      <c r="AE29" s="1071"/>
      <c r="AF29" s="1063" t="s">
        <v>108</v>
      </c>
      <c r="AG29" s="1064"/>
      <c r="AH29" s="1064"/>
      <c r="AI29" s="1064"/>
      <c r="AJ29" s="1065"/>
      <c r="AK29" s="1006">
        <v>309</v>
      </c>
      <c r="AL29" s="997"/>
      <c r="AM29" s="997"/>
      <c r="AN29" s="997"/>
      <c r="AO29" s="997"/>
      <c r="AP29" s="997">
        <v>90</v>
      </c>
      <c r="AQ29" s="997"/>
      <c r="AR29" s="997"/>
      <c r="AS29" s="997"/>
      <c r="AT29" s="997"/>
      <c r="AU29" s="997">
        <v>28</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379</v>
      </c>
      <c r="C30" s="1058"/>
      <c r="D30" s="1058"/>
      <c r="E30" s="1058"/>
      <c r="F30" s="1058"/>
      <c r="G30" s="1058"/>
      <c r="H30" s="1058"/>
      <c r="I30" s="1058"/>
      <c r="J30" s="1058"/>
      <c r="K30" s="1058"/>
      <c r="L30" s="1058"/>
      <c r="M30" s="1058"/>
      <c r="N30" s="1058"/>
      <c r="O30" s="1058"/>
      <c r="P30" s="1059"/>
      <c r="Q30" s="1069">
        <v>10292</v>
      </c>
      <c r="R30" s="1070"/>
      <c r="S30" s="1070"/>
      <c r="T30" s="1070"/>
      <c r="U30" s="1070"/>
      <c r="V30" s="1070">
        <v>9907</v>
      </c>
      <c r="W30" s="1070"/>
      <c r="X30" s="1070"/>
      <c r="Y30" s="1070"/>
      <c r="Z30" s="1070"/>
      <c r="AA30" s="1070">
        <v>385</v>
      </c>
      <c r="AB30" s="1070"/>
      <c r="AC30" s="1070"/>
      <c r="AD30" s="1070"/>
      <c r="AE30" s="1071"/>
      <c r="AF30" s="1063">
        <v>385</v>
      </c>
      <c r="AG30" s="1064"/>
      <c r="AH30" s="1064"/>
      <c r="AI30" s="1064"/>
      <c r="AJ30" s="1065"/>
      <c r="AK30" s="1006">
        <v>1256</v>
      </c>
      <c r="AL30" s="997"/>
      <c r="AM30" s="997"/>
      <c r="AN30" s="997"/>
      <c r="AO30" s="997"/>
      <c r="AP30" s="997" t="s">
        <v>482</v>
      </c>
      <c r="AQ30" s="997"/>
      <c r="AR30" s="997"/>
      <c r="AS30" s="997"/>
      <c r="AT30" s="997"/>
      <c r="AU30" s="997" t="s">
        <v>482</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380</v>
      </c>
      <c r="C31" s="1058"/>
      <c r="D31" s="1058"/>
      <c r="E31" s="1058"/>
      <c r="F31" s="1058"/>
      <c r="G31" s="1058"/>
      <c r="H31" s="1058"/>
      <c r="I31" s="1058"/>
      <c r="J31" s="1058"/>
      <c r="K31" s="1058"/>
      <c r="L31" s="1058"/>
      <c r="M31" s="1058"/>
      <c r="N31" s="1058"/>
      <c r="O31" s="1058"/>
      <c r="P31" s="1059"/>
      <c r="Q31" s="1069">
        <v>1114</v>
      </c>
      <c r="R31" s="1070"/>
      <c r="S31" s="1070"/>
      <c r="T31" s="1070"/>
      <c r="U31" s="1070"/>
      <c r="V31" s="1070">
        <v>1111</v>
      </c>
      <c r="W31" s="1070"/>
      <c r="X31" s="1070"/>
      <c r="Y31" s="1070"/>
      <c r="Z31" s="1070"/>
      <c r="AA31" s="1070">
        <v>3</v>
      </c>
      <c r="AB31" s="1070"/>
      <c r="AC31" s="1070"/>
      <c r="AD31" s="1070"/>
      <c r="AE31" s="1071"/>
      <c r="AF31" s="1063">
        <v>3</v>
      </c>
      <c r="AG31" s="1064"/>
      <c r="AH31" s="1064"/>
      <c r="AI31" s="1064"/>
      <c r="AJ31" s="1065"/>
      <c r="AK31" s="1006">
        <v>413</v>
      </c>
      <c r="AL31" s="997"/>
      <c r="AM31" s="997"/>
      <c r="AN31" s="997"/>
      <c r="AO31" s="997"/>
      <c r="AP31" s="997" t="s">
        <v>482</v>
      </c>
      <c r="AQ31" s="997"/>
      <c r="AR31" s="997"/>
      <c r="AS31" s="997"/>
      <c r="AT31" s="997"/>
      <c r="AU31" s="997" t="s">
        <v>482</v>
      </c>
      <c r="AV31" s="997"/>
      <c r="AW31" s="997"/>
      <c r="AX31" s="997"/>
      <c r="AY31" s="997"/>
      <c r="AZ31" s="1068"/>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381</v>
      </c>
      <c r="C32" s="1058"/>
      <c r="D32" s="1058"/>
      <c r="E32" s="1058"/>
      <c r="F32" s="1058"/>
      <c r="G32" s="1058"/>
      <c r="H32" s="1058"/>
      <c r="I32" s="1058"/>
      <c r="J32" s="1058"/>
      <c r="K32" s="1058"/>
      <c r="L32" s="1058"/>
      <c r="M32" s="1058"/>
      <c r="N32" s="1058"/>
      <c r="O32" s="1058"/>
      <c r="P32" s="1059"/>
      <c r="Q32" s="1069">
        <v>1294</v>
      </c>
      <c r="R32" s="1070"/>
      <c r="S32" s="1070"/>
      <c r="T32" s="1070"/>
      <c r="U32" s="1070"/>
      <c r="V32" s="1070">
        <v>1176</v>
      </c>
      <c r="W32" s="1070"/>
      <c r="X32" s="1070"/>
      <c r="Y32" s="1070"/>
      <c r="Z32" s="1070"/>
      <c r="AA32" s="1070">
        <v>118</v>
      </c>
      <c r="AB32" s="1070"/>
      <c r="AC32" s="1070"/>
      <c r="AD32" s="1070"/>
      <c r="AE32" s="1071"/>
      <c r="AF32" s="1063">
        <v>831</v>
      </c>
      <c r="AG32" s="1064"/>
      <c r="AH32" s="1064"/>
      <c r="AI32" s="1064"/>
      <c r="AJ32" s="1065"/>
      <c r="AK32" s="1006">
        <v>23</v>
      </c>
      <c r="AL32" s="997"/>
      <c r="AM32" s="997"/>
      <c r="AN32" s="997"/>
      <c r="AO32" s="997"/>
      <c r="AP32" s="997">
        <v>4137</v>
      </c>
      <c r="AQ32" s="997"/>
      <c r="AR32" s="997"/>
      <c r="AS32" s="997"/>
      <c r="AT32" s="997"/>
      <c r="AU32" s="997">
        <v>120</v>
      </c>
      <c r="AV32" s="997"/>
      <c r="AW32" s="997"/>
      <c r="AX32" s="997"/>
      <c r="AY32" s="997"/>
      <c r="AZ32" s="1068" t="s">
        <v>482</v>
      </c>
      <c r="BA32" s="1068"/>
      <c r="BB32" s="1068"/>
      <c r="BC32" s="1068"/>
      <c r="BD32" s="1068"/>
      <c r="BE32" s="1052" t="s">
        <v>382</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383</v>
      </c>
      <c r="C33" s="1058"/>
      <c r="D33" s="1058"/>
      <c r="E33" s="1058"/>
      <c r="F33" s="1058"/>
      <c r="G33" s="1058"/>
      <c r="H33" s="1058"/>
      <c r="I33" s="1058"/>
      <c r="J33" s="1058"/>
      <c r="K33" s="1058"/>
      <c r="L33" s="1058"/>
      <c r="M33" s="1058"/>
      <c r="N33" s="1058"/>
      <c r="O33" s="1058"/>
      <c r="P33" s="1059"/>
      <c r="Q33" s="1069">
        <v>707</v>
      </c>
      <c r="R33" s="1070"/>
      <c r="S33" s="1070"/>
      <c r="T33" s="1070"/>
      <c r="U33" s="1070"/>
      <c r="V33" s="1070">
        <v>673</v>
      </c>
      <c r="W33" s="1070"/>
      <c r="X33" s="1070"/>
      <c r="Y33" s="1070"/>
      <c r="Z33" s="1070"/>
      <c r="AA33" s="1070">
        <v>34</v>
      </c>
      <c r="AB33" s="1070"/>
      <c r="AC33" s="1070"/>
      <c r="AD33" s="1070"/>
      <c r="AE33" s="1071"/>
      <c r="AF33" s="1063">
        <v>34</v>
      </c>
      <c r="AG33" s="1064"/>
      <c r="AH33" s="1064"/>
      <c r="AI33" s="1064"/>
      <c r="AJ33" s="1065"/>
      <c r="AK33" s="1006">
        <v>214</v>
      </c>
      <c r="AL33" s="997"/>
      <c r="AM33" s="997"/>
      <c r="AN33" s="997"/>
      <c r="AO33" s="997"/>
      <c r="AP33" s="997">
        <v>1888</v>
      </c>
      <c r="AQ33" s="997"/>
      <c r="AR33" s="997"/>
      <c r="AS33" s="997"/>
      <c r="AT33" s="997"/>
      <c r="AU33" s="997">
        <v>1023</v>
      </c>
      <c r="AV33" s="997"/>
      <c r="AW33" s="997"/>
      <c r="AX33" s="997"/>
      <c r="AY33" s="997"/>
      <c r="AZ33" s="1068" t="s">
        <v>482</v>
      </c>
      <c r="BA33" s="1068"/>
      <c r="BB33" s="1068"/>
      <c r="BC33" s="1068"/>
      <c r="BD33" s="1068"/>
      <c r="BE33" s="1052" t="s">
        <v>384</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385</v>
      </c>
      <c r="C34" s="1058"/>
      <c r="D34" s="1058"/>
      <c r="E34" s="1058"/>
      <c r="F34" s="1058"/>
      <c r="G34" s="1058"/>
      <c r="H34" s="1058"/>
      <c r="I34" s="1058"/>
      <c r="J34" s="1058"/>
      <c r="K34" s="1058"/>
      <c r="L34" s="1058"/>
      <c r="M34" s="1058"/>
      <c r="N34" s="1058"/>
      <c r="O34" s="1058"/>
      <c r="P34" s="1059"/>
      <c r="Q34" s="1069">
        <v>163</v>
      </c>
      <c r="R34" s="1070"/>
      <c r="S34" s="1070"/>
      <c r="T34" s="1070"/>
      <c r="U34" s="1070"/>
      <c r="V34" s="1070">
        <v>154</v>
      </c>
      <c r="W34" s="1070"/>
      <c r="X34" s="1070"/>
      <c r="Y34" s="1070"/>
      <c r="Z34" s="1070"/>
      <c r="AA34" s="1070">
        <v>9</v>
      </c>
      <c r="AB34" s="1070"/>
      <c r="AC34" s="1070"/>
      <c r="AD34" s="1070"/>
      <c r="AE34" s="1071"/>
      <c r="AF34" s="1063">
        <v>9</v>
      </c>
      <c r="AG34" s="1064"/>
      <c r="AH34" s="1064"/>
      <c r="AI34" s="1064"/>
      <c r="AJ34" s="1065"/>
      <c r="AK34" s="1006">
        <v>24</v>
      </c>
      <c r="AL34" s="997"/>
      <c r="AM34" s="997"/>
      <c r="AN34" s="997"/>
      <c r="AO34" s="997"/>
      <c r="AP34" s="997" t="s">
        <v>482</v>
      </c>
      <c r="AQ34" s="997"/>
      <c r="AR34" s="997"/>
      <c r="AS34" s="997"/>
      <c r="AT34" s="997"/>
      <c r="AU34" s="997" t="s">
        <v>482</v>
      </c>
      <c r="AV34" s="997"/>
      <c r="AW34" s="997"/>
      <c r="AX34" s="997"/>
      <c r="AY34" s="997"/>
      <c r="AZ34" s="1068" t="s">
        <v>482</v>
      </c>
      <c r="BA34" s="1068"/>
      <c r="BB34" s="1068"/>
      <c r="BC34" s="1068"/>
      <c r="BD34" s="1068"/>
      <c r="BE34" s="1052" t="s">
        <v>384</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t="s">
        <v>386</v>
      </c>
      <c r="C35" s="1058"/>
      <c r="D35" s="1058"/>
      <c r="E35" s="1058"/>
      <c r="F35" s="1058"/>
      <c r="G35" s="1058"/>
      <c r="H35" s="1058"/>
      <c r="I35" s="1058"/>
      <c r="J35" s="1058"/>
      <c r="K35" s="1058"/>
      <c r="L35" s="1058"/>
      <c r="M35" s="1058"/>
      <c r="N35" s="1058"/>
      <c r="O35" s="1058"/>
      <c r="P35" s="1059"/>
      <c r="Q35" s="1069">
        <v>507</v>
      </c>
      <c r="R35" s="1070"/>
      <c r="S35" s="1070"/>
      <c r="T35" s="1070"/>
      <c r="U35" s="1070"/>
      <c r="V35" s="1070">
        <v>500</v>
      </c>
      <c r="W35" s="1070"/>
      <c r="X35" s="1070"/>
      <c r="Y35" s="1070"/>
      <c r="Z35" s="1070"/>
      <c r="AA35" s="1070">
        <v>7</v>
      </c>
      <c r="AB35" s="1070"/>
      <c r="AC35" s="1070"/>
      <c r="AD35" s="1070"/>
      <c r="AE35" s="1071"/>
      <c r="AF35" s="1063" t="s">
        <v>108</v>
      </c>
      <c r="AG35" s="1064"/>
      <c r="AH35" s="1064"/>
      <c r="AI35" s="1064"/>
      <c r="AJ35" s="1065"/>
      <c r="AK35" s="1006">
        <v>341</v>
      </c>
      <c r="AL35" s="997"/>
      <c r="AM35" s="997"/>
      <c r="AN35" s="997"/>
      <c r="AO35" s="997"/>
      <c r="AP35" s="997">
        <v>4808</v>
      </c>
      <c r="AQ35" s="997"/>
      <c r="AR35" s="997"/>
      <c r="AS35" s="997"/>
      <c r="AT35" s="997"/>
      <c r="AU35" s="997">
        <v>4563</v>
      </c>
      <c r="AV35" s="997"/>
      <c r="AW35" s="997"/>
      <c r="AX35" s="997"/>
      <c r="AY35" s="997"/>
      <c r="AZ35" s="1068" t="s">
        <v>482</v>
      </c>
      <c r="BA35" s="1068"/>
      <c r="BB35" s="1068"/>
      <c r="BC35" s="1068"/>
      <c r="BD35" s="1068"/>
      <c r="BE35" s="1052" t="s">
        <v>384</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t="s">
        <v>387</v>
      </c>
      <c r="C36" s="1058"/>
      <c r="D36" s="1058"/>
      <c r="E36" s="1058"/>
      <c r="F36" s="1058"/>
      <c r="G36" s="1058"/>
      <c r="H36" s="1058"/>
      <c r="I36" s="1058"/>
      <c r="J36" s="1058"/>
      <c r="K36" s="1058"/>
      <c r="L36" s="1058"/>
      <c r="M36" s="1058"/>
      <c r="N36" s="1058"/>
      <c r="O36" s="1058"/>
      <c r="P36" s="1059"/>
      <c r="Q36" s="1069">
        <v>197</v>
      </c>
      <c r="R36" s="1070"/>
      <c r="S36" s="1070"/>
      <c r="T36" s="1070"/>
      <c r="U36" s="1070"/>
      <c r="V36" s="1070">
        <v>197</v>
      </c>
      <c r="W36" s="1070"/>
      <c r="X36" s="1070"/>
      <c r="Y36" s="1070"/>
      <c r="Z36" s="1070"/>
      <c r="AA36" s="1070" t="s">
        <v>482</v>
      </c>
      <c r="AB36" s="1070"/>
      <c r="AC36" s="1070"/>
      <c r="AD36" s="1070"/>
      <c r="AE36" s="1071"/>
      <c r="AF36" s="1063" t="s">
        <v>108</v>
      </c>
      <c r="AG36" s="1064"/>
      <c r="AH36" s="1064"/>
      <c r="AI36" s="1064"/>
      <c r="AJ36" s="1065"/>
      <c r="AK36" s="1006">
        <v>147</v>
      </c>
      <c r="AL36" s="997"/>
      <c r="AM36" s="997"/>
      <c r="AN36" s="997"/>
      <c r="AO36" s="997"/>
      <c r="AP36" s="997">
        <v>1160</v>
      </c>
      <c r="AQ36" s="997"/>
      <c r="AR36" s="997"/>
      <c r="AS36" s="997"/>
      <c r="AT36" s="997"/>
      <c r="AU36" s="997">
        <v>1121</v>
      </c>
      <c r="AV36" s="997"/>
      <c r="AW36" s="997"/>
      <c r="AX36" s="997"/>
      <c r="AY36" s="997"/>
      <c r="AZ36" s="1068" t="s">
        <v>482</v>
      </c>
      <c r="BA36" s="1068"/>
      <c r="BB36" s="1068"/>
      <c r="BC36" s="1068"/>
      <c r="BD36" s="1068"/>
      <c r="BE36" s="1052" t="s">
        <v>384</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t="s">
        <v>388</v>
      </c>
      <c r="C37" s="1058"/>
      <c r="D37" s="1058"/>
      <c r="E37" s="1058"/>
      <c r="F37" s="1058"/>
      <c r="G37" s="1058"/>
      <c r="H37" s="1058"/>
      <c r="I37" s="1058"/>
      <c r="J37" s="1058"/>
      <c r="K37" s="1058"/>
      <c r="L37" s="1058"/>
      <c r="M37" s="1058"/>
      <c r="N37" s="1058"/>
      <c r="O37" s="1058"/>
      <c r="P37" s="1059"/>
      <c r="Q37" s="1069">
        <v>70</v>
      </c>
      <c r="R37" s="1070"/>
      <c r="S37" s="1070"/>
      <c r="T37" s="1070"/>
      <c r="U37" s="1070"/>
      <c r="V37" s="1070">
        <v>70</v>
      </c>
      <c r="W37" s="1070"/>
      <c r="X37" s="1070"/>
      <c r="Y37" s="1070"/>
      <c r="Z37" s="1070"/>
      <c r="AA37" s="1070" t="s">
        <v>482</v>
      </c>
      <c r="AB37" s="1070"/>
      <c r="AC37" s="1070"/>
      <c r="AD37" s="1070"/>
      <c r="AE37" s="1071"/>
      <c r="AF37" s="1063" t="s">
        <v>108</v>
      </c>
      <c r="AG37" s="1064"/>
      <c r="AH37" s="1064"/>
      <c r="AI37" s="1064"/>
      <c r="AJ37" s="1065"/>
      <c r="AK37" s="1006">
        <v>51</v>
      </c>
      <c r="AL37" s="997"/>
      <c r="AM37" s="997"/>
      <c r="AN37" s="997"/>
      <c r="AO37" s="997"/>
      <c r="AP37" s="997">
        <v>598</v>
      </c>
      <c r="AQ37" s="997"/>
      <c r="AR37" s="997"/>
      <c r="AS37" s="997"/>
      <c r="AT37" s="997"/>
      <c r="AU37" s="997">
        <v>597</v>
      </c>
      <c r="AV37" s="997"/>
      <c r="AW37" s="997"/>
      <c r="AX37" s="997"/>
      <c r="AY37" s="997"/>
      <c r="AZ37" s="1068" t="s">
        <v>482</v>
      </c>
      <c r="BA37" s="1068"/>
      <c r="BB37" s="1068"/>
      <c r="BC37" s="1068"/>
      <c r="BD37" s="1068"/>
      <c r="BE37" s="1052" t="s">
        <v>384</v>
      </c>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t="s">
        <v>389</v>
      </c>
      <c r="C38" s="1058"/>
      <c r="D38" s="1058"/>
      <c r="E38" s="1058"/>
      <c r="F38" s="1058"/>
      <c r="G38" s="1058"/>
      <c r="H38" s="1058"/>
      <c r="I38" s="1058"/>
      <c r="J38" s="1058"/>
      <c r="K38" s="1058"/>
      <c r="L38" s="1058"/>
      <c r="M38" s="1058"/>
      <c r="N38" s="1058"/>
      <c r="O38" s="1058"/>
      <c r="P38" s="1059"/>
      <c r="Q38" s="1069">
        <v>16</v>
      </c>
      <c r="R38" s="1070"/>
      <c r="S38" s="1070"/>
      <c r="T38" s="1070"/>
      <c r="U38" s="1070"/>
      <c r="V38" s="1070">
        <v>16</v>
      </c>
      <c r="W38" s="1070"/>
      <c r="X38" s="1070"/>
      <c r="Y38" s="1070"/>
      <c r="Z38" s="1070"/>
      <c r="AA38" s="1070" t="s">
        <v>482</v>
      </c>
      <c r="AB38" s="1070"/>
      <c r="AC38" s="1070"/>
      <c r="AD38" s="1070"/>
      <c r="AE38" s="1071"/>
      <c r="AF38" s="1063" t="s">
        <v>108</v>
      </c>
      <c r="AG38" s="1064"/>
      <c r="AH38" s="1064"/>
      <c r="AI38" s="1064"/>
      <c r="AJ38" s="1065"/>
      <c r="AK38" s="1006">
        <v>8</v>
      </c>
      <c r="AL38" s="997"/>
      <c r="AM38" s="997"/>
      <c r="AN38" s="997"/>
      <c r="AO38" s="997"/>
      <c r="AP38" s="997">
        <v>39</v>
      </c>
      <c r="AQ38" s="997"/>
      <c r="AR38" s="997"/>
      <c r="AS38" s="997"/>
      <c r="AT38" s="997"/>
      <c r="AU38" s="997">
        <v>39</v>
      </c>
      <c r="AV38" s="997"/>
      <c r="AW38" s="997"/>
      <c r="AX38" s="997"/>
      <c r="AY38" s="997"/>
      <c r="AZ38" s="1068" t="s">
        <v>482</v>
      </c>
      <c r="BA38" s="1068"/>
      <c r="BB38" s="1068"/>
      <c r="BC38" s="1068"/>
      <c r="BD38" s="1068"/>
      <c r="BE38" s="1052" t="s">
        <v>384</v>
      </c>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t="s">
        <v>390</v>
      </c>
      <c r="C39" s="1058"/>
      <c r="D39" s="1058"/>
      <c r="E39" s="1058"/>
      <c r="F39" s="1058"/>
      <c r="G39" s="1058"/>
      <c r="H39" s="1058"/>
      <c r="I39" s="1058"/>
      <c r="J39" s="1058"/>
      <c r="K39" s="1058"/>
      <c r="L39" s="1058"/>
      <c r="M39" s="1058"/>
      <c r="N39" s="1058"/>
      <c r="O39" s="1058"/>
      <c r="P39" s="1059"/>
      <c r="Q39" s="1069">
        <v>64</v>
      </c>
      <c r="R39" s="1070"/>
      <c r="S39" s="1070"/>
      <c r="T39" s="1070"/>
      <c r="U39" s="1070"/>
      <c r="V39" s="1070">
        <v>14</v>
      </c>
      <c r="W39" s="1070"/>
      <c r="X39" s="1070"/>
      <c r="Y39" s="1070"/>
      <c r="Z39" s="1070"/>
      <c r="AA39" s="1070">
        <v>50</v>
      </c>
      <c r="AB39" s="1070"/>
      <c r="AC39" s="1070"/>
      <c r="AD39" s="1070"/>
      <c r="AE39" s="1071"/>
      <c r="AF39" s="1063">
        <v>317</v>
      </c>
      <c r="AG39" s="1064"/>
      <c r="AH39" s="1064"/>
      <c r="AI39" s="1064"/>
      <c r="AJ39" s="1065"/>
      <c r="AK39" s="1006" t="s">
        <v>482</v>
      </c>
      <c r="AL39" s="997"/>
      <c r="AM39" s="997"/>
      <c r="AN39" s="997"/>
      <c r="AO39" s="997"/>
      <c r="AP39" s="997" t="s">
        <v>482</v>
      </c>
      <c r="AQ39" s="997"/>
      <c r="AR39" s="997"/>
      <c r="AS39" s="997"/>
      <c r="AT39" s="997"/>
      <c r="AU39" s="997" t="s">
        <v>482</v>
      </c>
      <c r="AV39" s="997"/>
      <c r="AW39" s="997"/>
      <c r="AX39" s="997"/>
      <c r="AY39" s="997"/>
      <c r="AZ39" s="1068" t="s">
        <v>482</v>
      </c>
      <c r="BA39" s="1068"/>
      <c r="BB39" s="1068"/>
      <c r="BC39" s="1068"/>
      <c r="BD39" s="1068"/>
      <c r="BE39" s="1052" t="s">
        <v>384</v>
      </c>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t="s">
        <v>391</v>
      </c>
      <c r="C40" s="1058"/>
      <c r="D40" s="1058"/>
      <c r="E40" s="1058"/>
      <c r="F40" s="1058"/>
      <c r="G40" s="1058"/>
      <c r="H40" s="1058"/>
      <c r="I40" s="1058"/>
      <c r="J40" s="1058"/>
      <c r="K40" s="1058"/>
      <c r="L40" s="1058"/>
      <c r="M40" s="1058"/>
      <c r="N40" s="1058"/>
      <c r="O40" s="1058"/>
      <c r="P40" s="1059"/>
      <c r="Q40" s="1069">
        <v>6</v>
      </c>
      <c r="R40" s="1070"/>
      <c r="S40" s="1070"/>
      <c r="T40" s="1070"/>
      <c r="U40" s="1070"/>
      <c r="V40" s="1070">
        <v>6</v>
      </c>
      <c r="W40" s="1070"/>
      <c r="X40" s="1070"/>
      <c r="Y40" s="1070"/>
      <c r="Z40" s="1070"/>
      <c r="AA40" s="1070">
        <v>1</v>
      </c>
      <c r="AB40" s="1070"/>
      <c r="AC40" s="1070"/>
      <c r="AD40" s="1070"/>
      <c r="AE40" s="1071"/>
      <c r="AF40" s="1063">
        <v>10</v>
      </c>
      <c r="AG40" s="1064"/>
      <c r="AH40" s="1064"/>
      <c r="AI40" s="1064"/>
      <c r="AJ40" s="1065"/>
      <c r="AK40" s="1006" t="s">
        <v>482</v>
      </c>
      <c r="AL40" s="997"/>
      <c r="AM40" s="997"/>
      <c r="AN40" s="997"/>
      <c r="AO40" s="997"/>
      <c r="AP40" s="997" t="s">
        <v>482</v>
      </c>
      <c r="AQ40" s="997"/>
      <c r="AR40" s="997"/>
      <c r="AS40" s="997"/>
      <c r="AT40" s="997"/>
      <c r="AU40" s="997" t="s">
        <v>482</v>
      </c>
      <c r="AV40" s="997"/>
      <c r="AW40" s="997"/>
      <c r="AX40" s="997"/>
      <c r="AY40" s="997"/>
      <c r="AZ40" s="1068" t="s">
        <v>482</v>
      </c>
      <c r="BA40" s="1068"/>
      <c r="BB40" s="1068"/>
      <c r="BC40" s="1068"/>
      <c r="BD40" s="1068"/>
      <c r="BE40" s="1052" t="s">
        <v>384</v>
      </c>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392</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393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1700</v>
      </c>
      <c r="AG63" s="985"/>
      <c r="AH63" s="985"/>
      <c r="AI63" s="985"/>
      <c r="AJ63" s="1050"/>
      <c r="AK63" s="1051"/>
      <c r="AL63" s="989"/>
      <c r="AM63" s="989"/>
      <c r="AN63" s="989"/>
      <c r="AO63" s="989"/>
      <c r="AP63" s="985">
        <v>12720</v>
      </c>
      <c r="AQ63" s="985"/>
      <c r="AR63" s="985"/>
      <c r="AS63" s="985"/>
      <c r="AT63" s="985"/>
      <c r="AU63" s="985">
        <v>7491</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395</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396</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545</v>
      </c>
      <c r="C68" s="1012"/>
      <c r="D68" s="1012"/>
      <c r="E68" s="1012"/>
      <c r="F68" s="1012"/>
      <c r="G68" s="1012"/>
      <c r="H68" s="1012"/>
      <c r="I68" s="1012"/>
      <c r="J68" s="1012"/>
      <c r="K68" s="1012"/>
      <c r="L68" s="1012"/>
      <c r="M68" s="1012"/>
      <c r="N68" s="1012"/>
      <c r="O68" s="1012"/>
      <c r="P68" s="1013"/>
      <c r="Q68" s="1014">
        <v>17863</v>
      </c>
      <c r="R68" s="1008"/>
      <c r="S68" s="1008"/>
      <c r="T68" s="1008"/>
      <c r="U68" s="1008"/>
      <c r="V68" s="1008">
        <v>17363</v>
      </c>
      <c r="W68" s="1008"/>
      <c r="X68" s="1008"/>
      <c r="Y68" s="1008"/>
      <c r="Z68" s="1008"/>
      <c r="AA68" s="1008">
        <v>500</v>
      </c>
      <c r="AB68" s="1008"/>
      <c r="AC68" s="1008"/>
      <c r="AD68" s="1008"/>
      <c r="AE68" s="1008"/>
      <c r="AF68" s="1008">
        <v>500</v>
      </c>
      <c r="AG68" s="1008"/>
      <c r="AH68" s="1008"/>
      <c r="AI68" s="1008"/>
      <c r="AJ68" s="1008"/>
      <c r="AK68" s="1008">
        <v>3108</v>
      </c>
      <c r="AL68" s="1008"/>
      <c r="AM68" s="1008"/>
      <c r="AN68" s="1008"/>
      <c r="AO68" s="1008"/>
      <c r="AP68" s="1008" t="s">
        <v>482</v>
      </c>
      <c r="AQ68" s="1008"/>
      <c r="AR68" s="1008"/>
      <c r="AS68" s="1008"/>
      <c r="AT68" s="1008"/>
      <c r="AU68" s="1008" t="s">
        <v>482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546</v>
      </c>
      <c r="C69" s="1001"/>
      <c r="D69" s="1001"/>
      <c r="E69" s="1001"/>
      <c r="F69" s="1001"/>
      <c r="G69" s="1001"/>
      <c r="H69" s="1001"/>
      <c r="I69" s="1001"/>
      <c r="J69" s="1001"/>
      <c r="K69" s="1001"/>
      <c r="L69" s="1001"/>
      <c r="M69" s="1001"/>
      <c r="N69" s="1001"/>
      <c r="O69" s="1001"/>
      <c r="P69" s="1002"/>
      <c r="Q69" s="1003">
        <v>1734</v>
      </c>
      <c r="R69" s="997"/>
      <c r="S69" s="997"/>
      <c r="T69" s="997"/>
      <c r="U69" s="997"/>
      <c r="V69" s="997">
        <v>1730</v>
      </c>
      <c r="W69" s="997"/>
      <c r="X69" s="997"/>
      <c r="Y69" s="997"/>
      <c r="Z69" s="997"/>
      <c r="AA69" s="997">
        <v>4</v>
      </c>
      <c r="AB69" s="997"/>
      <c r="AC69" s="997"/>
      <c r="AD69" s="997"/>
      <c r="AE69" s="997"/>
      <c r="AF69" s="997">
        <v>4</v>
      </c>
      <c r="AG69" s="997"/>
      <c r="AH69" s="997"/>
      <c r="AI69" s="997"/>
      <c r="AJ69" s="997"/>
      <c r="AK69" s="997">
        <v>20</v>
      </c>
      <c r="AL69" s="997"/>
      <c r="AM69" s="997"/>
      <c r="AN69" s="997"/>
      <c r="AO69" s="997"/>
      <c r="AP69" s="997" t="s">
        <v>482</v>
      </c>
      <c r="AQ69" s="997"/>
      <c r="AR69" s="997"/>
      <c r="AS69" s="997"/>
      <c r="AT69" s="997"/>
      <c r="AU69" s="997" t="s">
        <v>482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547</v>
      </c>
      <c r="C70" s="1001"/>
      <c r="D70" s="1001"/>
      <c r="E70" s="1001"/>
      <c r="F70" s="1001"/>
      <c r="G70" s="1001"/>
      <c r="H70" s="1001"/>
      <c r="I70" s="1001"/>
      <c r="J70" s="1001"/>
      <c r="K70" s="1001"/>
      <c r="L70" s="1001"/>
      <c r="M70" s="1001"/>
      <c r="N70" s="1001"/>
      <c r="O70" s="1001"/>
      <c r="P70" s="1002"/>
      <c r="Q70" s="1003">
        <v>277636</v>
      </c>
      <c r="R70" s="997"/>
      <c r="S70" s="997"/>
      <c r="T70" s="997"/>
      <c r="U70" s="997"/>
      <c r="V70" s="997">
        <v>266517</v>
      </c>
      <c r="W70" s="997"/>
      <c r="X70" s="997"/>
      <c r="Y70" s="997"/>
      <c r="Z70" s="997"/>
      <c r="AA70" s="997">
        <v>11120</v>
      </c>
      <c r="AB70" s="997"/>
      <c r="AC70" s="997"/>
      <c r="AD70" s="997"/>
      <c r="AE70" s="997"/>
      <c r="AF70" s="997">
        <v>11120</v>
      </c>
      <c r="AG70" s="997"/>
      <c r="AH70" s="997"/>
      <c r="AI70" s="997"/>
      <c r="AJ70" s="997"/>
      <c r="AK70" s="997">
        <v>1943</v>
      </c>
      <c r="AL70" s="997"/>
      <c r="AM70" s="997"/>
      <c r="AN70" s="997"/>
      <c r="AO70" s="997"/>
      <c r="AP70" s="997" t="s">
        <v>482</v>
      </c>
      <c r="AQ70" s="997"/>
      <c r="AR70" s="997"/>
      <c r="AS70" s="997"/>
      <c r="AT70" s="997"/>
      <c r="AU70" s="997" t="s">
        <v>482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11624</v>
      </c>
      <c r="AG88" s="985"/>
      <c r="AH88" s="985"/>
      <c r="AI88" s="985"/>
      <c r="AJ88" s="985"/>
      <c r="AK88" s="989"/>
      <c r="AL88" s="989"/>
      <c r="AM88" s="989"/>
      <c r="AN88" s="989"/>
      <c r="AO88" s="989"/>
      <c r="AP88" s="985" t="s">
        <v>482</v>
      </c>
      <c r="AQ88" s="985"/>
      <c r="AR88" s="985"/>
      <c r="AS88" s="985"/>
      <c r="AT88" s="985"/>
      <c r="AU88" s="985" t="s">
        <v>482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94</v>
      </c>
      <c r="CS102" s="977"/>
      <c r="CT102" s="977"/>
      <c r="CU102" s="977"/>
      <c r="CV102" s="978"/>
      <c r="CW102" s="976">
        <v>319</v>
      </c>
      <c r="CX102" s="977"/>
      <c r="CY102" s="977"/>
      <c r="CZ102" s="977"/>
      <c r="DA102" s="978"/>
      <c r="DB102" s="976" t="s">
        <v>482</v>
      </c>
      <c r="DC102" s="977"/>
      <c r="DD102" s="977"/>
      <c r="DE102" s="977"/>
      <c r="DF102" s="978"/>
      <c r="DG102" s="976">
        <v>250</v>
      </c>
      <c r="DH102" s="977"/>
      <c r="DI102" s="977"/>
      <c r="DJ102" s="977"/>
      <c r="DK102" s="978"/>
      <c r="DL102" s="976" t="s">
        <v>482</v>
      </c>
      <c r="DM102" s="977"/>
      <c r="DN102" s="977"/>
      <c r="DO102" s="977"/>
      <c r="DP102" s="978"/>
      <c r="DQ102" s="976" t="s">
        <v>482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283</v>
      </c>
      <c r="AG109" s="918"/>
      <c r="AH109" s="918"/>
      <c r="AI109" s="918"/>
      <c r="AJ109" s="919"/>
      <c r="AK109" s="920" t="s">
        <v>282</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283</v>
      </c>
      <c r="BW109" s="918"/>
      <c r="BX109" s="918"/>
      <c r="BY109" s="918"/>
      <c r="BZ109" s="919"/>
      <c r="CA109" s="920" t="s">
        <v>282</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283</v>
      </c>
      <c r="DM109" s="918"/>
      <c r="DN109" s="918"/>
      <c r="DO109" s="918"/>
      <c r="DP109" s="919"/>
      <c r="DQ109" s="920" t="s">
        <v>282</v>
      </c>
      <c r="DR109" s="918"/>
      <c r="DS109" s="918"/>
      <c r="DT109" s="918"/>
      <c r="DU109" s="919"/>
      <c r="DV109" s="920" t="s">
        <v>407</v>
      </c>
      <c r="DW109" s="918"/>
      <c r="DX109" s="918"/>
      <c r="DY109" s="918"/>
      <c r="DZ109" s="949"/>
    </row>
    <row r="110" spans="1:131" s="197" customFormat="1" ht="26.25" customHeight="1">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7357951</v>
      </c>
      <c r="AB110" s="903"/>
      <c r="AC110" s="903"/>
      <c r="AD110" s="903"/>
      <c r="AE110" s="904"/>
      <c r="AF110" s="905">
        <v>7551830</v>
      </c>
      <c r="AG110" s="903"/>
      <c r="AH110" s="903"/>
      <c r="AI110" s="903"/>
      <c r="AJ110" s="904"/>
      <c r="AK110" s="905">
        <v>7763912</v>
      </c>
      <c r="AL110" s="903"/>
      <c r="AM110" s="903"/>
      <c r="AN110" s="903"/>
      <c r="AO110" s="904"/>
      <c r="AP110" s="906">
        <v>30.5</v>
      </c>
      <c r="AQ110" s="907"/>
      <c r="AR110" s="907"/>
      <c r="AS110" s="907"/>
      <c r="AT110" s="908"/>
      <c r="AU110" s="950" t="s">
        <v>60</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51176930</v>
      </c>
      <c r="BR110" s="830"/>
      <c r="BS110" s="830"/>
      <c r="BT110" s="830"/>
      <c r="BU110" s="830"/>
      <c r="BV110" s="830">
        <v>52610849</v>
      </c>
      <c r="BW110" s="830"/>
      <c r="BX110" s="830"/>
      <c r="BY110" s="830"/>
      <c r="BZ110" s="830"/>
      <c r="CA110" s="830">
        <v>48892874</v>
      </c>
      <c r="CB110" s="830"/>
      <c r="CC110" s="830"/>
      <c r="CD110" s="830"/>
      <c r="CE110" s="830"/>
      <c r="CF110" s="891">
        <v>192.1</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831272</v>
      </c>
      <c r="BR111" s="801"/>
      <c r="BS111" s="801"/>
      <c r="BT111" s="801"/>
      <c r="BU111" s="801"/>
      <c r="BV111" s="801">
        <v>1074235</v>
      </c>
      <c r="BW111" s="801"/>
      <c r="BX111" s="801"/>
      <c r="BY111" s="801"/>
      <c r="BZ111" s="801"/>
      <c r="CA111" s="801">
        <v>1749918</v>
      </c>
      <c r="CB111" s="801"/>
      <c r="CC111" s="801"/>
      <c r="CD111" s="801"/>
      <c r="CE111" s="801"/>
      <c r="CF111" s="878">
        <v>6.9</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8200448</v>
      </c>
      <c r="BR112" s="801"/>
      <c r="BS112" s="801"/>
      <c r="BT112" s="801"/>
      <c r="BU112" s="801"/>
      <c r="BV112" s="801">
        <v>7645345</v>
      </c>
      <c r="BW112" s="801"/>
      <c r="BX112" s="801"/>
      <c r="BY112" s="801"/>
      <c r="BZ112" s="801"/>
      <c r="CA112" s="801">
        <v>7491377</v>
      </c>
      <c r="CB112" s="801"/>
      <c r="CC112" s="801"/>
      <c r="CD112" s="801"/>
      <c r="CE112" s="801"/>
      <c r="CF112" s="878">
        <v>29.4</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623397</v>
      </c>
      <c r="AB113" s="939"/>
      <c r="AC113" s="939"/>
      <c r="AD113" s="939"/>
      <c r="AE113" s="940"/>
      <c r="AF113" s="941">
        <v>621211</v>
      </c>
      <c r="AG113" s="939"/>
      <c r="AH113" s="939"/>
      <c r="AI113" s="939"/>
      <c r="AJ113" s="940"/>
      <c r="AK113" s="941">
        <v>646029</v>
      </c>
      <c r="AL113" s="939"/>
      <c r="AM113" s="939"/>
      <c r="AN113" s="939"/>
      <c r="AO113" s="940"/>
      <c r="AP113" s="942">
        <v>2.5</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t="s">
        <v>108</v>
      </c>
      <c r="BR113" s="801"/>
      <c r="BS113" s="801"/>
      <c r="BT113" s="801"/>
      <c r="BU113" s="801"/>
      <c r="BV113" s="801" t="s">
        <v>108</v>
      </c>
      <c r="BW113" s="801"/>
      <c r="BX113" s="801"/>
      <c r="BY113" s="801"/>
      <c r="BZ113" s="801"/>
      <c r="CA113" s="801" t="s">
        <v>108</v>
      </c>
      <c r="CB113" s="801"/>
      <c r="CC113" s="801"/>
      <c r="CD113" s="801"/>
      <c r="CE113" s="801"/>
      <c r="CF113" s="878" t="s">
        <v>108</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108</v>
      </c>
      <c r="AB114" s="814"/>
      <c r="AC114" s="814"/>
      <c r="AD114" s="814"/>
      <c r="AE114" s="815"/>
      <c r="AF114" s="816" t="s">
        <v>108</v>
      </c>
      <c r="AG114" s="814"/>
      <c r="AH114" s="814"/>
      <c r="AI114" s="814"/>
      <c r="AJ114" s="815"/>
      <c r="AK114" s="816" t="s">
        <v>108</v>
      </c>
      <c r="AL114" s="814"/>
      <c r="AM114" s="814"/>
      <c r="AN114" s="814"/>
      <c r="AO114" s="815"/>
      <c r="AP114" s="784" t="s">
        <v>108</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9903478</v>
      </c>
      <c r="BR114" s="801"/>
      <c r="BS114" s="801"/>
      <c r="BT114" s="801"/>
      <c r="BU114" s="801"/>
      <c r="BV114" s="801">
        <v>9160093</v>
      </c>
      <c r="BW114" s="801"/>
      <c r="BX114" s="801"/>
      <c r="BY114" s="801"/>
      <c r="BZ114" s="801"/>
      <c r="CA114" s="801">
        <v>8568257</v>
      </c>
      <c r="CB114" s="801"/>
      <c r="CC114" s="801"/>
      <c r="CD114" s="801"/>
      <c r="CE114" s="801"/>
      <c r="CF114" s="878">
        <v>33.700000000000003</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1957</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60770</v>
      </c>
      <c r="AB115" s="939"/>
      <c r="AC115" s="939"/>
      <c r="AD115" s="939"/>
      <c r="AE115" s="940"/>
      <c r="AF115" s="941">
        <v>118780</v>
      </c>
      <c r="AG115" s="939"/>
      <c r="AH115" s="939"/>
      <c r="AI115" s="939"/>
      <c r="AJ115" s="940"/>
      <c r="AK115" s="941">
        <v>111327</v>
      </c>
      <c r="AL115" s="939"/>
      <c r="AM115" s="939"/>
      <c r="AN115" s="939"/>
      <c r="AO115" s="940"/>
      <c r="AP115" s="942">
        <v>0.4</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1424</v>
      </c>
      <c r="DH116" s="814"/>
      <c r="DI116" s="814"/>
      <c r="DJ116" s="814"/>
      <c r="DK116" s="815"/>
      <c r="DL116" s="816">
        <v>1424</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8042118</v>
      </c>
      <c r="AB117" s="925"/>
      <c r="AC117" s="925"/>
      <c r="AD117" s="925"/>
      <c r="AE117" s="926"/>
      <c r="AF117" s="928">
        <v>8291821</v>
      </c>
      <c r="AG117" s="925"/>
      <c r="AH117" s="925"/>
      <c r="AI117" s="925"/>
      <c r="AJ117" s="926"/>
      <c r="AK117" s="928">
        <v>8521268</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283</v>
      </c>
      <c r="AG118" s="918"/>
      <c r="AH118" s="918"/>
      <c r="AI118" s="918"/>
      <c r="AJ118" s="919"/>
      <c r="AK118" s="920" t="s">
        <v>282</v>
      </c>
      <c r="AL118" s="918"/>
      <c r="AM118" s="918"/>
      <c r="AN118" s="918"/>
      <c r="AO118" s="919"/>
      <c r="AP118" s="921" t="s">
        <v>407</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435</v>
      </c>
      <c r="BP118" s="868"/>
      <c r="BQ118" s="887">
        <v>70112128</v>
      </c>
      <c r="BR118" s="888"/>
      <c r="BS118" s="888"/>
      <c r="BT118" s="888"/>
      <c r="BU118" s="888"/>
      <c r="BV118" s="888">
        <v>70490522</v>
      </c>
      <c r="BW118" s="888"/>
      <c r="BX118" s="888"/>
      <c r="BY118" s="888"/>
      <c r="BZ118" s="888"/>
      <c r="CA118" s="888">
        <v>66702426</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17008965</v>
      </c>
      <c r="BR119" s="830"/>
      <c r="BS119" s="830"/>
      <c r="BT119" s="830"/>
      <c r="BU119" s="830"/>
      <c r="BV119" s="830">
        <v>21368761</v>
      </c>
      <c r="BW119" s="830"/>
      <c r="BX119" s="830"/>
      <c r="BY119" s="830"/>
      <c r="BZ119" s="830"/>
      <c r="CA119" s="830">
        <v>21454253</v>
      </c>
      <c r="CB119" s="830"/>
      <c r="CC119" s="830"/>
      <c r="CD119" s="830"/>
      <c r="CE119" s="830"/>
      <c r="CF119" s="891">
        <v>84.3</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827891</v>
      </c>
      <c r="DH119" s="747"/>
      <c r="DI119" s="747"/>
      <c r="DJ119" s="747"/>
      <c r="DK119" s="748"/>
      <c r="DL119" s="749">
        <v>1072811</v>
      </c>
      <c r="DM119" s="747"/>
      <c r="DN119" s="747"/>
      <c r="DO119" s="747"/>
      <c r="DP119" s="748"/>
      <c r="DQ119" s="749">
        <v>1749918</v>
      </c>
      <c r="DR119" s="747"/>
      <c r="DS119" s="747"/>
      <c r="DT119" s="747"/>
      <c r="DU119" s="748"/>
      <c r="DV119" s="837">
        <v>6.9</v>
      </c>
      <c r="DW119" s="838"/>
      <c r="DX119" s="838"/>
      <c r="DY119" s="838"/>
      <c r="DZ119" s="839"/>
    </row>
    <row r="120" spans="1:130" s="197" customFormat="1" ht="26.25" customHeight="1">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1151440</v>
      </c>
      <c r="BR120" s="801"/>
      <c r="BS120" s="801"/>
      <c r="BT120" s="801"/>
      <c r="BU120" s="801"/>
      <c r="BV120" s="801">
        <v>995087</v>
      </c>
      <c r="BW120" s="801"/>
      <c r="BX120" s="801"/>
      <c r="BY120" s="801"/>
      <c r="BZ120" s="801"/>
      <c r="CA120" s="801">
        <v>865849</v>
      </c>
      <c r="CB120" s="801"/>
      <c r="CC120" s="801"/>
      <c r="CD120" s="801"/>
      <c r="CE120" s="801"/>
      <c r="CF120" s="878">
        <v>3.4</v>
      </c>
      <c r="CG120" s="879"/>
      <c r="CH120" s="879"/>
      <c r="CI120" s="879"/>
      <c r="CJ120" s="879"/>
      <c r="CK120" s="880" t="s">
        <v>441</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4703375</v>
      </c>
      <c r="DH120" s="830"/>
      <c r="DI120" s="830"/>
      <c r="DJ120" s="830"/>
      <c r="DK120" s="830"/>
      <c r="DL120" s="830">
        <v>4588542</v>
      </c>
      <c r="DM120" s="830"/>
      <c r="DN120" s="830"/>
      <c r="DO120" s="830"/>
      <c r="DP120" s="830"/>
      <c r="DQ120" s="830">
        <v>4562633</v>
      </c>
      <c r="DR120" s="830"/>
      <c r="DS120" s="830"/>
      <c r="DT120" s="830"/>
      <c r="DU120" s="830"/>
      <c r="DV120" s="831">
        <v>17.899999999999999</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42372818</v>
      </c>
      <c r="BR121" s="888"/>
      <c r="BS121" s="888"/>
      <c r="BT121" s="888"/>
      <c r="BU121" s="888"/>
      <c r="BV121" s="888">
        <v>43709742</v>
      </c>
      <c r="BW121" s="888"/>
      <c r="BX121" s="888"/>
      <c r="BY121" s="888"/>
      <c r="BZ121" s="888"/>
      <c r="CA121" s="888">
        <v>41645301</v>
      </c>
      <c r="CB121" s="888"/>
      <c r="CC121" s="888"/>
      <c r="CD121" s="888"/>
      <c r="CE121" s="888"/>
      <c r="CF121" s="889">
        <v>163.6</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1271907</v>
      </c>
      <c r="DH121" s="801"/>
      <c r="DI121" s="801"/>
      <c r="DJ121" s="801"/>
      <c r="DK121" s="801"/>
      <c r="DL121" s="801">
        <v>1162204</v>
      </c>
      <c r="DM121" s="801"/>
      <c r="DN121" s="801"/>
      <c r="DO121" s="801"/>
      <c r="DP121" s="801"/>
      <c r="DQ121" s="801">
        <v>1121494</v>
      </c>
      <c r="DR121" s="801"/>
      <c r="DS121" s="801"/>
      <c r="DT121" s="801"/>
      <c r="DU121" s="801"/>
      <c r="DV121" s="853">
        <v>4.4000000000000004</v>
      </c>
      <c r="DW121" s="853"/>
      <c r="DX121" s="853"/>
      <c r="DY121" s="853"/>
      <c r="DZ121" s="854"/>
    </row>
    <row r="122" spans="1:130" s="197" customFormat="1" ht="26.25" customHeight="1">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1955</v>
      </c>
      <c r="AB122" s="814"/>
      <c r="AC122" s="814"/>
      <c r="AD122" s="814"/>
      <c r="AE122" s="815"/>
      <c r="AF122" s="816">
        <v>1957</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444</v>
      </c>
      <c r="BP122" s="868"/>
      <c r="BQ122" s="869">
        <v>60533223</v>
      </c>
      <c r="BR122" s="870"/>
      <c r="BS122" s="870"/>
      <c r="BT122" s="870"/>
      <c r="BU122" s="870"/>
      <c r="BV122" s="870">
        <v>66073590</v>
      </c>
      <c r="BW122" s="870"/>
      <c r="BX122" s="870"/>
      <c r="BY122" s="870"/>
      <c r="BZ122" s="870"/>
      <c r="CA122" s="870">
        <v>63965403</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1318232</v>
      </c>
      <c r="DH122" s="801"/>
      <c r="DI122" s="801"/>
      <c r="DJ122" s="801"/>
      <c r="DK122" s="801"/>
      <c r="DL122" s="801">
        <v>1063976</v>
      </c>
      <c r="DM122" s="801"/>
      <c r="DN122" s="801"/>
      <c r="DO122" s="801"/>
      <c r="DP122" s="801"/>
      <c r="DQ122" s="801">
        <v>1023374</v>
      </c>
      <c r="DR122" s="801"/>
      <c r="DS122" s="801"/>
      <c r="DT122" s="801"/>
      <c r="DU122" s="801"/>
      <c r="DV122" s="853">
        <v>4</v>
      </c>
      <c r="DW122" s="853"/>
      <c r="DX122" s="853"/>
      <c r="DY122" s="853"/>
      <c r="DZ122" s="854"/>
    </row>
    <row r="123" spans="1:130" s="197" customFormat="1" ht="26.25" customHeight="1" thickBot="1">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3430</v>
      </c>
      <c r="AB123" s="814"/>
      <c r="AC123" s="814"/>
      <c r="AD123" s="814"/>
      <c r="AE123" s="815"/>
      <c r="AF123" s="816">
        <v>1424</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37.700000000000003</v>
      </c>
      <c r="BR123" s="862"/>
      <c r="BS123" s="862"/>
      <c r="BT123" s="862"/>
      <c r="BU123" s="862"/>
      <c r="BV123" s="862">
        <v>17.5</v>
      </c>
      <c r="BW123" s="862"/>
      <c r="BX123" s="862"/>
      <c r="BY123" s="862"/>
      <c r="BZ123" s="862"/>
      <c r="CA123" s="862">
        <v>10.7</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v>675942</v>
      </c>
      <c r="DH123" s="814"/>
      <c r="DI123" s="814"/>
      <c r="DJ123" s="814"/>
      <c r="DK123" s="815"/>
      <c r="DL123" s="816">
        <v>629299</v>
      </c>
      <c r="DM123" s="814"/>
      <c r="DN123" s="814"/>
      <c r="DO123" s="814"/>
      <c r="DP123" s="815"/>
      <c r="DQ123" s="816">
        <v>597015</v>
      </c>
      <c r="DR123" s="814"/>
      <c r="DS123" s="814"/>
      <c r="DT123" s="814"/>
      <c r="DU123" s="815"/>
      <c r="DV123" s="784">
        <v>2.2999999999999998</v>
      </c>
      <c r="DW123" s="785"/>
      <c r="DX123" s="785"/>
      <c r="DY123" s="785"/>
      <c r="DZ123" s="786"/>
    </row>
    <row r="124" spans="1:130" s="197" customFormat="1" ht="26.25" customHeight="1">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230992</v>
      </c>
      <c r="DH124" s="747"/>
      <c r="DI124" s="747"/>
      <c r="DJ124" s="747"/>
      <c r="DK124" s="748"/>
      <c r="DL124" s="749">
        <v>201324</v>
      </c>
      <c r="DM124" s="747"/>
      <c r="DN124" s="747"/>
      <c r="DO124" s="747"/>
      <c r="DP124" s="748"/>
      <c r="DQ124" s="749">
        <v>186861</v>
      </c>
      <c r="DR124" s="747"/>
      <c r="DS124" s="747"/>
      <c r="DT124" s="747"/>
      <c r="DU124" s="748"/>
      <c r="DV124" s="837">
        <v>0.7</v>
      </c>
      <c r="DW124" s="838"/>
      <c r="DX124" s="838"/>
      <c r="DY124" s="838"/>
      <c r="DZ124" s="839"/>
    </row>
    <row r="125" spans="1:130" s="197" customFormat="1" ht="26.25" customHeight="1" thickBot="1">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46886</v>
      </c>
      <c r="AB126" s="814"/>
      <c r="AC126" s="814"/>
      <c r="AD126" s="814"/>
      <c r="AE126" s="815"/>
      <c r="AF126" s="816">
        <v>106260</v>
      </c>
      <c r="AG126" s="814"/>
      <c r="AH126" s="814"/>
      <c r="AI126" s="814"/>
      <c r="AJ126" s="815"/>
      <c r="AK126" s="816">
        <v>106059</v>
      </c>
      <c r="AL126" s="814"/>
      <c r="AM126" s="814"/>
      <c r="AN126" s="814"/>
      <c r="AO126" s="815"/>
      <c r="AP126" s="784">
        <v>0.4</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8499</v>
      </c>
      <c r="AB127" s="814"/>
      <c r="AC127" s="814"/>
      <c r="AD127" s="814"/>
      <c r="AE127" s="815"/>
      <c r="AF127" s="816">
        <v>9139</v>
      </c>
      <c r="AG127" s="814"/>
      <c r="AH127" s="814"/>
      <c r="AI127" s="814"/>
      <c r="AJ127" s="815"/>
      <c r="AK127" s="816">
        <v>5268</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11.76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447</v>
      </c>
      <c r="DM127" s="850"/>
      <c r="DN127" s="850"/>
      <c r="DO127" s="850"/>
      <c r="DP127" s="850"/>
      <c r="DQ127" s="850" t="s">
        <v>447</v>
      </c>
      <c r="DR127" s="850"/>
      <c r="DS127" s="850"/>
      <c r="DT127" s="850"/>
      <c r="DU127" s="850"/>
      <c r="DV127" s="851" t="s">
        <v>447</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198047</v>
      </c>
      <c r="AB128" s="754"/>
      <c r="AC128" s="754"/>
      <c r="AD128" s="754"/>
      <c r="AE128" s="755"/>
      <c r="AF128" s="756">
        <v>172543</v>
      </c>
      <c r="AG128" s="754"/>
      <c r="AH128" s="754"/>
      <c r="AI128" s="754"/>
      <c r="AJ128" s="755"/>
      <c r="AK128" s="756">
        <v>158114</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108</v>
      </c>
      <c r="BG128" s="821"/>
      <c r="BH128" s="821"/>
      <c r="BI128" s="821"/>
      <c r="BJ128" s="821"/>
      <c r="BK128" s="821"/>
      <c r="BL128" s="822"/>
      <c r="BM128" s="820">
        <v>16.760000000000002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30714583</v>
      </c>
      <c r="AB129" s="814"/>
      <c r="AC129" s="814"/>
      <c r="AD129" s="814"/>
      <c r="AE129" s="815"/>
      <c r="AF129" s="816">
        <v>30723642</v>
      </c>
      <c r="AG129" s="814"/>
      <c r="AH129" s="814"/>
      <c r="AI129" s="814"/>
      <c r="AJ129" s="815"/>
      <c r="AK129" s="816">
        <v>31042725</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10.3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5366806</v>
      </c>
      <c r="AB130" s="814"/>
      <c r="AC130" s="814"/>
      <c r="AD130" s="814"/>
      <c r="AE130" s="815"/>
      <c r="AF130" s="816">
        <v>5515058</v>
      </c>
      <c r="AG130" s="814"/>
      <c r="AH130" s="814"/>
      <c r="AI130" s="814"/>
      <c r="AJ130" s="815"/>
      <c r="AK130" s="816">
        <v>5585599</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10.7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25347777</v>
      </c>
      <c r="AB131" s="747"/>
      <c r="AC131" s="747"/>
      <c r="AD131" s="747"/>
      <c r="AE131" s="748"/>
      <c r="AF131" s="749">
        <v>25208584</v>
      </c>
      <c r="AG131" s="747"/>
      <c r="AH131" s="747"/>
      <c r="AI131" s="747"/>
      <c r="AJ131" s="748"/>
      <c r="AK131" s="749">
        <v>25457126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9.7731055470000001</v>
      </c>
      <c r="AB132" s="770"/>
      <c r="AC132" s="770"/>
      <c r="AD132" s="770"/>
      <c r="AE132" s="771"/>
      <c r="AF132" s="772">
        <v>10.330687360000001</v>
      </c>
      <c r="AG132" s="770"/>
      <c r="AH132" s="770"/>
      <c r="AI132" s="770"/>
      <c r="AJ132" s="771"/>
      <c r="AK132" s="772">
        <v>10.910717099999999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9.6999999999999993</v>
      </c>
      <c r="AB133" s="779"/>
      <c r="AC133" s="779"/>
      <c r="AD133" s="779"/>
      <c r="AE133" s="780"/>
      <c r="AF133" s="778">
        <v>9.8000000000000007</v>
      </c>
      <c r="AG133" s="779"/>
      <c r="AH133" s="779"/>
      <c r="AI133" s="779"/>
      <c r="AJ133" s="780"/>
      <c r="AK133" s="778">
        <v>10.3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9169870</v>
      </c>
      <c r="L9" s="264">
        <v>93919</v>
      </c>
      <c r="M9" s="265">
        <v>62416</v>
      </c>
      <c r="N9" s="266">
        <v>50.5</v>
      </c>
    </row>
    <row r="10" spans="1:16">
      <c r="A10" s="248"/>
      <c r="B10" s="244"/>
      <c r="C10" s="244"/>
      <c r="D10" s="244"/>
      <c r="E10" s="244"/>
      <c r="F10" s="244"/>
      <c r="G10" s="1163" t="s">
        <v>479</v>
      </c>
      <c r="H10" s="1164"/>
      <c r="I10" s="1164"/>
      <c r="J10" s="1165"/>
      <c r="K10" s="267">
        <v>80375</v>
      </c>
      <c r="L10" s="268">
        <v>823</v>
      </c>
      <c r="M10" s="269">
        <v>5506</v>
      </c>
      <c r="N10" s="270">
        <v>-85.1</v>
      </c>
    </row>
    <row r="11" spans="1:16" ht="13.5" customHeight="1">
      <c r="A11" s="248"/>
      <c r="B11" s="244"/>
      <c r="C11" s="244"/>
      <c r="D11" s="244"/>
      <c r="E11" s="244"/>
      <c r="F11" s="244"/>
      <c r="G11" s="1163" t="s">
        <v>480</v>
      </c>
      <c r="H11" s="1164"/>
      <c r="I11" s="1164"/>
      <c r="J11" s="1165"/>
      <c r="K11" s="267">
        <v>23433</v>
      </c>
      <c r="L11" s="268">
        <v>240</v>
      </c>
      <c r="M11" s="269">
        <v>5414</v>
      </c>
      <c r="N11" s="270">
        <v>-95.6</v>
      </c>
    </row>
    <row r="12" spans="1:16" ht="13.5" customHeight="1">
      <c r="A12" s="248"/>
      <c r="B12" s="244"/>
      <c r="C12" s="244"/>
      <c r="D12" s="244"/>
      <c r="E12" s="244"/>
      <c r="F12" s="244"/>
      <c r="G12" s="1163" t="s">
        <v>481</v>
      </c>
      <c r="H12" s="1164"/>
      <c r="I12" s="1164"/>
      <c r="J12" s="1165"/>
      <c r="K12" s="267" t="s">
        <v>482</v>
      </c>
      <c r="L12" s="268" t="s">
        <v>482</v>
      </c>
      <c r="M12" s="269">
        <v>1117</v>
      </c>
      <c r="N12" s="270" t="s">
        <v>482</v>
      </c>
    </row>
    <row r="13" spans="1:16" ht="13.5" customHeight="1">
      <c r="A13" s="248"/>
      <c r="B13" s="244"/>
      <c r="C13" s="244"/>
      <c r="D13" s="244"/>
      <c r="E13" s="244"/>
      <c r="F13" s="244"/>
      <c r="G13" s="1163" t="s">
        <v>483</v>
      </c>
      <c r="H13" s="1164"/>
      <c r="I13" s="1164"/>
      <c r="J13" s="1165"/>
      <c r="K13" s="267" t="s">
        <v>482</v>
      </c>
      <c r="L13" s="268" t="s">
        <v>482</v>
      </c>
      <c r="M13" s="269">
        <v>0</v>
      </c>
      <c r="N13" s="270" t="s">
        <v>482</v>
      </c>
    </row>
    <row r="14" spans="1:16" ht="13.5" customHeight="1">
      <c r="A14" s="248"/>
      <c r="B14" s="244"/>
      <c r="C14" s="244"/>
      <c r="D14" s="244"/>
      <c r="E14" s="244"/>
      <c r="F14" s="244"/>
      <c r="G14" s="1163" t="s">
        <v>484</v>
      </c>
      <c r="H14" s="1164"/>
      <c r="I14" s="1164"/>
      <c r="J14" s="1165"/>
      <c r="K14" s="267">
        <v>448459</v>
      </c>
      <c r="L14" s="268">
        <v>4593</v>
      </c>
      <c r="M14" s="269">
        <v>2298</v>
      </c>
      <c r="N14" s="270">
        <v>99.9</v>
      </c>
    </row>
    <row r="15" spans="1:16" ht="13.5" customHeight="1">
      <c r="A15" s="248"/>
      <c r="B15" s="244"/>
      <c r="C15" s="244"/>
      <c r="D15" s="244"/>
      <c r="E15" s="244"/>
      <c r="F15" s="244"/>
      <c r="G15" s="1163" t="s">
        <v>485</v>
      </c>
      <c r="H15" s="1164"/>
      <c r="I15" s="1164"/>
      <c r="J15" s="1165"/>
      <c r="K15" s="267">
        <v>150378</v>
      </c>
      <c r="L15" s="268">
        <v>1540</v>
      </c>
      <c r="M15" s="269">
        <v>1592</v>
      </c>
      <c r="N15" s="270">
        <v>-3.3</v>
      </c>
    </row>
    <row r="16" spans="1:16">
      <c r="A16" s="248"/>
      <c r="B16" s="244"/>
      <c r="C16" s="244"/>
      <c r="D16" s="244"/>
      <c r="E16" s="244"/>
      <c r="F16" s="244"/>
      <c r="G16" s="1166" t="s">
        <v>486</v>
      </c>
      <c r="H16" s="1167"/>
      <c r="I16" s="1167"/>
      <c r="J16" s="1168"/>
      <c r="K16" s="268">
        <v>-875608</v>
      </c>
      <c r="L16" s="268">
        <v>-8968</v>
      </c>
      <c r="M16" s="269">
        <v>-6284</v>
      </c>
      <c r="N16" s="270">
        <v>42.7</v>
      </c>
    </row>
    <row r="17" spans="1:16">
      <c r="A17" s="248"/>
      <c r="B17" s="244"/>
      <c r="C17" s="244"/>
      <c r="D17" s="244"/>
      <c r="E17" s="244"/>
      <c r="F17" s="244"/>
      <c r="G17" s="1166" t="s">
        <v>166</v>
      </c>
      <c r="H17" s="1167"/>
      <c r="I17" s="1167"/>
      <c r="J17" s="1168"/>
      <c r="K17" s="268">
        <v>8996907</v>
      </c>
      <c r="L17" s="268">
        <v>92147</v>
      </c>
      <c r="M17" s="269">
        <v>72059</v>
      </c>
      <c r="N17" s="270">
        <v>27.9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9.41</v>
      </c>
      <c r="L21" s="281">
        <v>7.1</v>
      </c>
      <c r="M21" s="282">
        <v>2.31</v>
      </c>
      <c r="N21" s="249"/>
      <c r="O21" s="283"/>
      <c r="P21" s="279"/>
    </row>
    <row r="22" spans="1:16" s="284" customFormat="1">
      <c r="A22" s="279"/>
      <c r="B22" s="249"/>
      <c r="C22" s="249"/>
      <c r="D22" s="249"/>
      <c r="E22" s="249"/>
      <c r="F22" s="249"/>
      <c r="G22" s="1160" t="s">
        <v>492</v>
      </c>
      <c r="H22" s="1161"/>
      <c r="I22" s="1161"/>
      <c r="J22" s="1162"/>
      <c r="K22" s="285">
        <v>98.8</v>
      </c>
      <c r="L22" s="286">
        <v>98.4</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7763912</v>
      </c>
      <c r="L32" s="294">
        <v>79519</v>
      </c>
      <c r="M32" s="295">
        <v>39864</v>
      </c>
      <c r="N32" s="296">
        <v>99.5</v>
      </c>
    </row>
    <row r="33" spans="1:16" ht="13.5" customHeight="1">
      <c r="A33" s="248"/>
      <c r="B33" s="244"/>
      <c r="C33" s="244"/>
      <c r="D33" s="244"/>
      <c r="E33" s="244"/>
      <c r="F33" s="244"/>
      <c r="G33" s="1151" t="s">
        <v>497</v>
      </c>
      <c r="H33" s="1152"/>
      <c r="I33" s="1152"/>
      <c r="J33" s="1153"/>
      <c r="K33" s="294" t="s">
        <v>482</v>
      </c>
      <c r="L33" s="294" t="s">
        <v>482</v>
      </c>
      <c r="M33" s="295">
        <v>3</v>
      </c>
      <c r="N33" s="296" t="s">
        <v>482</v>
      </c>
    </row>
    <row r="34" spans="1:16" ht="27" customHeight="1">
      <c r="A34" s="248"/>
      <c r="B34" s="244"/>
      <c r="C34" s="244"/>
      <c r="D34" s="244"/>
      <c r="E34" s="244"/>
      <c r="F34" s="244"/>
      <c r="G34" s="1151" t="s">
        <v>498</v>
      </c>
      <c r="H34" s="1152"/>
      <c r="I34" s="1152"/>
      <c r="J34" s="1153"/>
      <c r="K34" s="294" t="s">
        <v>482</v>
      </c>
      <c r="L34" s="294" t="s">
        <v>482</v>
      </c>
      <c r="M34" s="295">
        <v>79</v>
      </c>
      <c r="N34" s="296" t="s">
        <v>482</v>
      </c>
    </row>
    <row r="35" spans="1:16" ht="27" customHeight="1">
      <c r="A35" s="248"/>
      <c r="B35" s="244"/>
      <c r="C35" s="244"/>
      <c r="D35" s="244"/>
      <c r="E35" s="244"/>
      <c r="F35" s="244"/>
      <c r="G35" s="1151" t="s">
        <v>499</v>
      </c>
      <c r="H35" s="1152"/>
      <c r="I35" s="1152"/>
      <c r="J35" s="1153"/>
      <c r="K35" s="294">
        <v>646029</v>
      </c>
      <c r="L35" s="294">
        <v>6617</v>
      </c>
      <c r="M35" s="295">
        <v>14090</v>
      </c>
      <c r="N35" s="296">
        <v>-53</v>
      </c>
    </row>
    <row r="36" spans="1:16" ht="27" customHeight="1">
      <c r="A36" s="248"/>
      <c r="B36" s="244"/>
      <c r="C36" s="244"/>
      <c r="D36" s="244"/>
      <c r="E36" s="244"/>
      <c r="F36" s="244"/>
      <c r="G36" s="1151" t="s">
        <v>500</v>
      </c>
      <c r="H36" s="1152"/>
      <c r="I36" s="1152"/>
      <c r="J36" s="1153"/>
      <c r="K36" s="294" t="s">
        <v>482</v>
      </c>
      <c r="L36" s="294" t="s">
        <v>482</v>
      </c>
      <c r="M36" s="295">
        <v>1791</v>
      </c>
      <c r="N36" s="296" t="s">
        <v>482</v>
      </c>
    </row>
    <row r="37" spans="1:16" ht="13.5" customHeight="1">
      <c r="A37" s="248"/>
      <c r="B37" s="244"/>
      <c r="C37" s="244"/>
      <c r="D37" s="244"/>
      <c r="E37" s="244"/>
      <c r="F37" s="244"/>
      <c r="G37" s="1151" t="s">
        <v>501</v>
      </c>
      <c r="H37" s="1152"/>
      <c r="I37" s="1152"/>
      <c r="J37" s="1153"/>
      <c r="K37" s="294">
        <v>111327</v>
      </c>
      <c r="L37" s="294">
        <v>1140</v>
      </c>
      <c r="M37" s="295">
        <v>866</v>
      </c>
      <c r="N37" s="296">
        <v>31.6</v>
      </c>
    </row>
    <row r="38" spans="1:16" ht="27" customHeight="1">
      <c r="A38" s="248"/>
      <c r="B38" s="244"/>
      <c r="C38" s="244"/>
      <c r="D38" s="244"/>
      <c r="E38" s="244"/>
      <c r="F38" s="244"/>
      <c r="G38" s="1154" t="s">
        <v>502</v>
      </c>
      <c r="H38" s="1155"/>
      <c r="I38" s="1155"/>
      <c r="J38" s="1156"/>
      <c r="K38" s="297" t="s">
        <v>482</v>
      </c>
      <c r="L38" s="297" t="s">
        <v>482</v>
      </c>
      <c r="M38" s="298">
        <v>3</v>
      </c>
      <c r="N38" s="299" t="s">
        <v>482</v>
      </c>
      <c r="O38" s="293"/>
    </row>
    <row r="39" spans="1:16">
      <c r="A39" s="248"/>
      <c r="B39" s="244"/>
      <c r="C39" s="244"/>
      <c r="D39" s="244"/>
      <c r="E39" s="244"/>
      <c r="F39" s="244"/>
      <c r="G39" s="1154" t="s">
        <v>503</v>
      </c>
      <c r="H39" s="1155"/>
      <c r="I39" s="1155"/>
      <c r="J39" s="1156"/>
      <c r="K39" s="300">
        <v>-158114</v>
      </c>
      <c r="L39" s="300">
        <v>-1619</v>
      </c>
      <c r="M39" s="301">
        <v>-5541</v>
      </c>
      <c r="N39" s="302">
        <v>-70.8</v>
      </c>
      <c r="O39" s="293"/>
    </row>
    <row r="40" spans="1:16" ht="27" customHeight="1">
      <c r="A40" s="248"/>
      <c r="B40" s="244"/>
      <c r="C40" s="244"/>
      <c r="D40" s="244"/>
      <c r="E40" s="244"/>
      <c r="F40" s="244"/>
      <c r="G40" s="1151" t="s">
        <v>504</v>
      </c>
      <c r="H40" s="1152"/>
      <c r="I40" s="1152"/>
      <c r="J40" s="1153"/>
      <c r="K40" s="300">
        <v>-5585599</v>
      </c>
      <c r="L40" s="300">
        <v>-57208</v>
      </c>
      <c r="M40" s="301">
        <v>-36202</v>
      </c>
      <c r="N40" s="302">
        <v>58</v>
      </c>
      <c r="O40" s="293"/>
    </row>
    <row r="41" spans="1:16">
      <c r="A41" s="248"/>
      <c r="B41" s="244"/>
      <c r="C41" s="244"/>
      <c r="D41" s="244"/>
      <c r="E41" s="244"/>
      <c r="F41" s="244"/>
      <c r="G41" s="1157" t="s">
        <v>277</v>
      </c>
      <c r="H41" s="1158"/>
      <c r="I41" s="1158"/>
      <c r="J41" s="1159"/>
      <c r="K41" s="294">
        <v>2777555</v>
      </c>
      <c r="L41" s="300">
        <v>28448</v>
      </c>
      <c r="M41" s="301">
        <v>14952</v>
      </c>
      <c r="N41" s="302">
        <v>90.3</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9603651</v>
      </c>
      <c r="J51" s="320">
        <v>96361</v>
      </c>
      <c r="K51" s="321">
        <v>-7.8</v>
      </c>
      <c r="L51" s="322">
        <v>47569</v>
      </c>
      <c r="M51" s="323">
        <v>-7.2</v>
      </c>
      <c r="N51" s="324">
        <v>-0.6</v>
      </c>
    </row>
    <row r="52" spans="1:14">
      <c r="A52" s="248"/>
      <c r="B52" s="244"/>
      <c r="C52" s="244"/>
      <c r="D52" s="244"/>
      <c r="E52" s="244"/>
      <c r="F52" s="244"/>
      <c r="G52" s="325"/>
      <c r="H52" s="326" t="s">
        <v>515</v>
      </c>
      <c r="I52" s="327">
        <v>5774016</v>
      </c>
      <c r="J52" s="328">
        <v>57935</v>
      </c>
      <c r="K52" s="329">
        <v>0.6</v>
      </c>
      <c r="L52" s="330">
        <v>26255</v>
      </c>
      <c r="M52" s="331">
        <v>-9.6999999999999993</v>
      </c>
      <c r="N52" s="332">
        <v>10.3</v>
      </c>
    </row>
    <row r="53" spans="1:14">
      <c r="A53" s="248"/>
      <c r="B53" s="244"/>
      <c r="C53" s="244"/>
      <c r="D53" s="244"/>
      <c r="E53" s="244"/>
      <c r="F53" s="244"/>
      <c r="G53" s="310" t="s">
        <v>516</v>
      </c>
      <c r="H53" s="311"/>
      <c r="I53" s="319">
        <v>8299428</v>
      </c>
      <c r="J53" s="320">
        <v>83637</v>
      </c>
      <c r="K53" s="321">
        <v>-13.2</v>
      </c>
      <c r="L53" s="322">
        <v>50880</v>
      </c>
      <c r="M53" s="323">
        <v>7</v>
      </c>
      <c r="N53" s="324">
        <v>-20.2</v>
      </c>
    </row>
    <row r="54" spans="1:14">
      <c r="A54" s="248"/>
      <c r="B54" s="244"/>
      <c r="C54" s="244"/>
      <c r="D54" s="244"/>
      <c r="E54" s="244"/>
      <c r="F54" s="244"/>
      <c r="G54" s="325"/>
      <c r="H54" s="326" t="s">
        <v>515</v>
      </c>
      <c r="I54" s="327">
        <v>4996547</v>
      </c>
      <c r="J54" s="328">
        <v>50352</v>
      </c>
      <c r="K54" s="329">
        <v>-13.1</v>
      </c>
      <c r="L54" s="330">
        <v>26879</v>
      </c>
      <c r="M54" s="331">
        <v>2.4</v>
      </c>
      <c r="N54" s="332">
        <v>-15.5</v>
      </c>
    </row>
    <row r="55" spans="1:14">
      <c r="A55" s="248"/>
      <c r="B55" s="244"/>
      <c r="C55" s="244"/>
      <c r="D55" s="244"/>
      <c r="E55" s="244"/>
      <c r="F55" s="244"/>
      <c r="G55" s="310" t="s">
        <v>517</v>
      </c>
      <c r="H55" s="311"/>
      <c r="I55" s="319">
        <v>8127886</v>
      </c>
      <c r="J55" s="320">
        <v>81986</v>
      </c>
      <c r="K55" s="321">
        <v>-2</v>
      </c>
      <c r="L55" s="322">
        <v>63956</v>
      </c>
      <c r="M55" s="323">
        <v>25.7</v>
      </c>
      <c r="N55" s="324">
        <v>-27.7</v>
      </c>
    </row>
    <row r="56" spans="1:14">
      <c r="A56" s="248"/>
      <c r="B56" s="244"/>
      <c r="C56" s="244"/>
      <c r="D56" s="244"/>
      <c r="E56" s="244"/>
      <c r="F56" s="244"/>
      <c r="G56" s="325"/>
      <c r="H56" s="326" t="s">
        <v>515</v>
      </c>
      <c r="I56" s="327">
        <v>4468237</v>
      </c>
      <c r="J56" s="328">
        <v>45071</v>
      </c>
      <c r="K56" s="329">
        <v>-10.5</v>
      </c>
      <c r="L56" s="330">
        <v>29239</v>
      </c>
      <c r="M56" s="331">
        <v>8.8000000000000007</v>
      </c>
      <c r="N56" s="332">
        <v>-19.3</v>
      </c>
    </row>
    <row r="57" spans="1:14">
      <c r="A57" s="248"/>
      <c r="B57" s="244"/>
      <c r="C57" s="244"/>
      <c r="D57" s="244"/>
      <c r="E57" s="244"/>
      <c r="F57" s="244"/>
      <c r="G57" s="310" t="s">
        <v>518</v>
      </c>
      <c r="H57" s="311"/>
      <c r="I57" s="319">
        <v>8030310</v>
      </c>
      <c r="J57" s="320">
        <v>81653</v>
      </c>
      <c r="K57" s="321">
        <v>-0.4</v>
      </c>
      <c r="L57" s="322">
        <v>66255</v>
      </c>
      <c r="M57" s="323">
        <v>3.6</v>
      </c>
      <c r="N57" s="324">
        <v>-4</v>
      </c>
    </row>
    <row r="58" spans="1:14">
      <c r="A58" s="248"/>
      <c r="B58" s="244"/>
      <c r="C58" s="244"/>
      <c r="D58" s="244"/>
      <c r="E58" s="244"/>
      <c r="F58" s="244"/>
      <c r="G58" s="325"/>
      <c r="H58" s="326" t="s">
        <v>515</v>
      </c>
      <c r="I58" s="327">
        <v>5127629</v>
      </c>
      <c r="J58" s="328">
        <v>52138</v>
      </c>
      <c r="K58" s="329">
        <v>15.7</v>
      </c>
      <c r="L58" s="330">
        <v>31822</v>
      </c>
      <c r="M58" s="331">
        <v>8.8000000000000007</v>
      </c>
      <c r="N58" s="332">
        <v>6.9</v>
      </c>
    </row>
    <row r="59" spans="1:14">
      <c r="A59" s="248"/>
      <c r="B59" s="244"/>
      <c r="C59" s="244"/>
      <c r="D59" s="244"/>
      <c r="E59" s="244"/>
      <c r="F59" s="244"/>
      <c r="G59" s="310" t="s">
        <v>519</v>
      </c>
      <c r="H59" s="311"/>
      <c r="I59" s="319">
        <v>7282123</v>
      </c>
      <c r="J59" s="320">
        <v>74584</v>
      </c>
      <c r="K59" s="321">
        <v>-8.6999999999999993</v>
      </c>
      <c r="L59" s="322">
        <v>54227</v>
      </c>
      <c r="M59" s="323">
        <v>-18.2</v>
      </c>
      <c r="N59" s="324">
        <v>9.5</v>
      </c>
    </row>
    <row r="60" spans="1:14">
      <c r="A60" s="248"/>
      <c r="B60" s="244"/>
      <c r="C60" s="244"/>
      <c r="D60" s="244"/>
      <c r="E60" s="244"/>
      <c r="F60" s="244"/>
      <c r="G60" s="325"/>
      <c r="H60" s="326" t="s">
        <v>515</v>
      </c>
      <c r="I60" s="333">
        <v>4824215</v>
      </c>
      <c r="J60" s="328">
        <v>49410</v>
      </c>
      <c r="K60" s="329">
        <v>-5.2</v>
      </c>
      <c r="L60" s="330">
        <v>29694</v>
      </c>
      <c r="M60" s="331">
        <v>-6.7</v>
      </c>
      <c r="N60" s="332">
        <v>1.5</v>
      </c>
    </row>
    <row r="61" spans="1:14">
      <c r="A61" s="248"/>
      <c r="B61" s="244"/>
      <c r="C61" s="244"/>
      <c r="D61" s="244"/>
      <c r="E61" s="244"/>
      <c r="F61" s="244"/>
      <c r="G61" s="310" t="s">
        <v>520</v>
      </c>
      <c r="H61" s="334"/>
      <c r="I61" s="335">
        <v>8268680</v>
      </c>
      <c r="J61" s="336">
        <v>83644</v>
      </c>
      <c r="K61" s="337">
        <v>-6.4</v>
      </c>
      <c r="L61" s="338">
        <v>56577</v>
      </c>
      <c r="M61" s="339">
        <v>2.2000000000000002</v>
      </c>
      <c r="N61" s="324">
        <v>-8.6</v>
      </c>
    </row>
    <row r="62" spans="1:14">
      <c r="A62" s="248"/>
      <c r="B62" s="244"/>
      <c r="C62" s="244"/>
      <c r="D62" s="244"/>
      <c r="E62" s="244"/>
      <c r="F62" s="244"/>
      <c r="G62" s="325"/>
      <c r="H62" s="326" t="s">
        <v>515</v>
      </c>
      <c r="I62" s="327">
        <v>5038129</v>
      </c>
      <c r="J62" s="328">
        <v>50981</v>
      </c>
      <c r="K62" s="329">
        <v>-2.5</v>
      </c>
      <c r="L62" s="330">
        <v>28778</v>
      </c>
      <c r="M62" s="331">
        <v>0.7</v>
      </c>
      <c r="N62" s="332">
        <v>-3.2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32.5</v>
      </c>
      <c r="G47" s="12">
        <v>34.619999999999997</v>
      </c>
      <c r="H47" s="12">
        <v>39.67</v>
      </c>
      <c r="I47" s="12">
        <v>41.21</v>
      </c>
      <c r="J47" s="13">
        <v>36.9</v>
      </c>
    </row>
    <row r="48" spans="2:10" ht="57.75" customHeight="1">
      <c r="B48" s="14"/>
      <c r="C48" s="1171" t="s">
        <v>4</v>
      </c>
      <c r="D48" s="1171"/>
      <c r="E48" s="1172"/>
      <c r="F48" s="15">
        <v>5.54</v>
      </c>
      <c r="G48" s="16">
        <v>5.04</v>
      </c>
      <c r="H48" s="16">
        <v>6.72</v>
      </c>
      <c r="I48" s="16">
        <v>7.62</v>
      </c>
      <c r="J48" s="17">
        <v>7.11</v>
      </c>
    </row>
    <row r="49" spans="2:10" ht="57.75" customHeight="1" thickBot="1">
      <c r="B49" s="18"/>
      <c r="C49" s="1173" t="s">
        <v>5</v>
      </c>
      <c r="D49" s="1173"/>
      <c r="E49" s="1174"/>
      <c r="F49" s="19">
        <v>2.5099999999999998</v>
      </c>
      <c r="G49" s="20">
        <v>1.56</v>
      </c>
      <c r="H49" s="20">
        <v>6.65</v>
      </c>
      <c r="I49" s="20">
        <v>2.46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2017-05-23T05:22:30Z</cp:lastPrinted>
  <dcterms:created xsi:type="dcterms:W3CDTF">2017-02-15T23:30:27Z</dcterms:created>
  <dcterms:modified xsi:type="dcterms:W3CDTF">2017-05-23T05:22:38Z</dcterms:modified>
  <cp:category/>
</cp:coreProperties>
</file>