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BE36" i="9"/>
  <c r="C36" i="9"/>
  <c r="C35" i="9"/>
  <c r="CO34" i="9"/>
  <c r="CO35" i="9" s="1"/>
  <c r="CO36" i="9" s="1"/>
  <c r="BW34" i="9"/>
  <c r="BW35" i="9" s="1"/>
  <c r="BW36" i="9" s="1"/>
  <c r="BW37" i="9" s="1"/>
  <c r="BW38" i="9" s="1"/>
  <c r="BW39" i="9" s="1"/>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<sst xmlns="http://schemas.openxmlformats.org/spreadsheetml/2006/main" count="1036" uniqueCount="562">
  <si>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</si>
  <si>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</si>
  <si>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</si>
  <si>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</si>
  <si>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</si>
  <si>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</si>
  <si>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</si>
  <si>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</si>
  <si>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</si>
  <si>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</si>
  <si>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</si>
  <si>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</si>
  <si>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</si>
  <si>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</si>
  <si>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</si>
  <si>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</si>
  <si>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</si>
  <si>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</si>
  <si>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</si>
  <si>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</si>
  <si>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</si>
  <si>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</si>
  <si>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</si>
  <si>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</si>
  <si>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</si>
  <si>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</si>
  <si>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</si>
  <si>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</si>
  <si>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</si>
  <si>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</si>
  <si>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</si>
  <si>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</si>
  <si>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</si>
  <si>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</si>
  <si>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</si>
  <si>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</si>
  <si>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</si>
  <si>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</si>
  <si>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</si>
  <si>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</si>
  <si>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</si>
  <si>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</si>
  <si>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</si>
  <si>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</si>
  <si>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</si>
  <si>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</si>
  <si>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</si>
  <si>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</si>
  <si>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</si>
  <si>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</si>
  <si>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</si>
  <si>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</si>
  <si>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</si>
  <si>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</si>
  <si>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</si>
  <si>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</si>
  <si>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</si>
  <si>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</si>
  <si>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</si>
  <si>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</si>
  <si>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</si>
  <si>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</si>
  <si>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</si>
  <si>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</si>
  <si>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</si>
  <si>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</si>
  <si>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</si>
  <si>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</si>
  <si>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</si>
  <si>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</si>
  <si>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</si>
  <si>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</si>
  <si>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</si>
  <si>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</si>
  <si>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</si>
  <si>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</si>
  <si>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</si>
  <si>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</si>
  <si>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</si>
  <si>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</si>
  <si>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</si>
  <si>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</si>
  <si>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</si>
  <si>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</si>
  <si>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</si>
  <si>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</si>
  <si>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</si>
  <si>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</si>
  <si>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</si>
  <si>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</si>
  <si>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</si>
  <si>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</si>
  <si>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</si>
  <si>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</si>
  <si>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</si>
  <si>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</si>
  <si>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</si>
  <si>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</si>
  <si>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</si>
  <si>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</si>
  <si>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</si>
  <si>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</si>
  <si>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</si>
  <si>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</si>
  <si>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</si>
  <si>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</si>
  <si>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</si>
  <si>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</si>
  <si>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</si>
  <si>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</si>
  <si>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</si>
  <si>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</si>
  <si>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</si>
  <si>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</si>
  <si>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</si>
  <si>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</si>
  <si>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</si>
  <si>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</si>
  <si>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</si>
  <si>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</si>
  <si>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</si>
  <si>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</si>
  <si>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</si>
  <si>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</si>
  <si>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</si>
  <si>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</si>
  <si>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</si>
  <si>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</si>
  <si>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</si>
  <si>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</si>
  <si>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</si>
  <si>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</si>
  <si>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</si>
  <si>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</si>
  <si>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</si>
  <si>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</si>
  <si>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</si>
  <si>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</si>
  <si>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</si>
  <si>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</si>
  <si>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</si>
  <si>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</si>
  <si>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</si>
  <si>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</si>
  <si>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</si>
  <si>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</si>
  <si>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</si>
  <si>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</si>
  <si>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</si>
  <si>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</si>
  <si>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</si>
  <si>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</si>
  <si>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</si>
  <si>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</si>
  <si>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</si>
  <si>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</si>
  <si>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</si>
  <si>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</si>
  <si>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</si>
  <si>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</si>
  <si>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</si>
  <si>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</si>
  <si>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</si>
  <si>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</si>
  <si>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</si>
  <si>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</si>
  <si>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</si>
  <si>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</si>
  <si>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</si>
  <si>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</si>
  <si>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</si>
  <si>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</si>
  <si>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</si>
  <si>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</si>
  <si>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</si>
  <si>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</si>
  <si>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</si>
  <si>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</si>
  <si>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</si>
  <si>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</si>
  <si>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</si>
  <si>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</si>
  <si>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</si>
  <si>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</si>
  <si>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</si>
  <si>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</si>
  <si>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</si>
  <si>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</si>
  <si>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</si>
  <si>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</si>
  <si>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</si>
  <si>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</si>
  <si>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鹿児島県霧島市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</si>
  <si>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</si>
  <si>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</si>
  <si>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</si>
  <si>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</si>
  <si>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</si>
  <si>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</si>
  <si>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</si>
  <si>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</si>
  <si>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</si>
  <si>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</si>
  <si>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</si>
  <si>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</si>
  <si>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</si>
  <si>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</si>
  <si>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</si>
  <si>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</si>
  <si>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</si>
  <si>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</si>
  <si>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</si>
  <si>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</si>
  <si>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</si>
  <si>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</si>
  <si>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</si>
  <si>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</si>
  <si>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</si>
  <si>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</si>
  <si>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</si>
  <si>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</si>
  <si>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</si>
  <si>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</si>
  <si>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</si>
  <si>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</si>
  <si>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</si>
  <si>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</si>
  <si>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</si>
  <si>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</si>
  <si>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</si>
  <si>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</si>
  <si>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</si>
  <si>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</si>
  <si>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</si>
  <si>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</si>
  <si>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</si>
  <si>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</si>
  <si>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</si>
  <si>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</si>
  <si>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</si>
  <si>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</si>
  <si>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</si>
  <si>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</si>
  <si>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</si>
  <si>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</si>
  <si>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</si>
  <si>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</si>
  <si>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</si>
  <si>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</si>
  <si>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</si>
  <si>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</si>
  <si>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</si>
  <si>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</si>
  <si>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</si>
  <si>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</si>
  <si>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</si>
  <si>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</si>
  <si>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</si>
  <si>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</si>
  <si>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</si>
  <si>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</si>
  <si>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</si>
  <si>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</si>
  <si>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</si>
  <si>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</si>
  <si>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</si>
  <si>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</si>
  <si>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</si>
  <si>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</si>
  <si>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</si>
  <si>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</si>
  <si>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</si>
  <si>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</si>
  <si>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</si>
  <si>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</si>
  <si>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</si>
  <si>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</si>
  <si>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</si>
  <si>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</si>
  <si>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</si>
  <si>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</si>
  <si>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</si>
  <si>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</si>
  <si>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</si>
  <si>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</si>
  <si>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</si>
  <si>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</si>
  <si>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</si>
  <si>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</si>
  <si>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</si>
  <si>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</si>
  <si>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</si>
  <si>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</si>
  <si>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</si>
  <si>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</si>
  <si>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</si>
  <si>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</si>
  <si>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</si>
  <si>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</si>
  <si>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</si>
  <si>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</si>
  <si>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</si>
  <si>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</si>
  <si>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</si>
  <si>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</si>
  <si>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</si>
  <si>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</si>
  <si>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</si>
  <si>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</si>
  <si>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</si>
  <si>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</si>
  <si>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</si>
  <si>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</si>
  <si>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</si>
  <si>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</si>
  <si>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</si>
  <si>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</si>
  <si>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</si>
  <si>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</si>
  <si>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</si>
  <si>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</si>
  <si>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</si>
  <si>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</si>
  <si>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</si>
  <si>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</si>
  <si>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</si>
  <si>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</si>
  <si>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</si>
  <si>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</si>
  <si>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</si>
  <si>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</si>
  <si>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</si>
  <si>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</si>
  <si>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</si>
  <si>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</si>
  <si>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</si>
  <si>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</si>
  <si>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</si>
  <si>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</si>
  <si>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</si>
  <si>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鹿児島県霧島市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</si>
  <si>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</si>
  <si>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</si>
  <si>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</si>
  <si>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</si>
  <si>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</si>
  <si>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</si>
  <si>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</si>
  <si>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</si>
  <si>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</si>
  <si>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</si>
  <si>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</si>
  <si>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</si>
  <si>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</si>
  <si>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</si>
  <si>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</si>
  <si>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</si>
  <si>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</si>
  <si>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</si>
  <si>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</si>
  <si>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</si>
  <si>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</si>
  <si>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</si>
  <si>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</si>
  <si>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</si>
  <si>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</si>
  <si>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</si>
  <si>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</si>
  <si>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</si>
  <si>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</si>
  <si>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</si>
  <si>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</si>
  <si>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</si>
  <si>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</si>
  <si>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</si>
  <si>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</si>
  <si>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</si>
  <si>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</si>
  <si>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</si>
  <si>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工業用水道事業会計</t>
    <phoneticPr fontId="5"/>
  </si>
  <si>
    <t>病院事業会計</t>
    <phoneticPr fontId="5"/>
  </si>
  <si>
    <t>下水道事業特別会計</t>
    <phoneticPr fontId="5"/>
  </si>
  <si>
    <t>温泉供給特別会計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</si>
  <si>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</si>
  <si>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</si>
  <si>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</si>
  <si>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</si>
  <si>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</si>
  <si>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</si>
  <si>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</si>
  <si>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</si>
  <si>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</si>
  <si>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</si>
  <si>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</si>
  <si>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</si>
  <si>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</si>
  <si>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</si>
  <si>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</si>
  <si>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</si>
  <si>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</si>
  <si>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</si>
  <si>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</si>
  <si>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</si>
  <si>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</si>
  <si>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</si>
  <si>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</si>
  <si>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</si>
  <si>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</si>
  <si>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</si>
  <si>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</si>
  <si>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</si>
  <si>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</si>
  <si>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</si>
  <si>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</si>
  <si>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</si>
  <si>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</si>
  <si>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</si>
  <si>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</si>
  <si>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</si>
  <si>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</si>
  <si>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</si>
  <si>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</si>
  <si>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</si>
  <si>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</si>
  <si>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</si>
  <si>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</si>
  <si>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</si>
  <si>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</si>
  <si>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</si>
  <si>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</si>
  <si>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</si>
  <si>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</si>
  <si>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</si>
  <si>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</si>
  <si>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</si>
  <si>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</si>
  <si>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</si>
  <si>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</si>
  <si>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</si>
  <si>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</si>
  <si>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</si>
  <si>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温泉供給特別会計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</si>
  <si>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</si>
  <si>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</si>
  <si>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</si>
  <si>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</si>
  <si>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</si>
  <si>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</si>
  <si>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</si>
  <si>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</si>
  <si>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</si>
  <si>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</si>
  <si>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</si>
  <si>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</si>
  <si>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</si>
  <si>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</si>
  <si>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</si>
  <si>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</si>
  <si>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</si>
  <si>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</si>
  <si>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</si>
  <si>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</si>
  <si>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</si>
  <si>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</si>
  <si>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</si>
  <si>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</si>
  <si>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</si>
  <si>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</si>
  <si>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</si>
  <si>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</si>
  <si>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</si>
  <si>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</si>
  <si>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</si>
  <si>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</si>
  <si>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</si>
  <si>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</si>
  <si>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</si>
  <si>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</si>
  <si>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</si>
  <si>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</si>
  <si>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</si>
  <si>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</si>
  <si>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</si>
  <si>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</si>
  <si>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</si>
  <si>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</si>
  <si>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</si>
  <si>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</si>
  <si>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</si>
  <si>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</si>
  <si>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</si>
  <si>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</si>
  <si>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</si>
  <si>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</si>
  <si>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</si>
  <si>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</si>
  <si>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</si>
  <si>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</si>
  <si>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</si>
  <si>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</si>
  <si>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</si>
  <si>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</si>
  <si>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</si>
  <si>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</si>
  <si>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</si>
  <si>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</si>
  <si>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</si>
  <si>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</si>
  <si>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</si>
  <si>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</si>
  <si>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</si>
  <si>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</si>
  <si>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</si>
  <si>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</si>
  <si>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</si>
  <si>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</si>
  <si>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</si>
  <si>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</si>
  <si>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</si>
  <si>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</si>
  <si>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</si>
  <si>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</si>
  <si>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</si>
  <si>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1.57</t>
  </si>
  <si>
    <t>国民健康保険特別会計</t>
  </si>
  <si>
    <t>▲ 0.24</t>
  </si>
  <si>
    <t>▲ 0.79</t>
  </si>
  <si>
    <t>▲ 1.90</t>
  </si>
  <si>
    <t>病院事業会計</t>
  </si>
  <si>
    <t>水道事業会計</t>
  </si>
  <si>
    <t>一般会計</t>
  </si>
  <si>
    <t>介護保険特別会計</t>
  </si>
  <si>
    <t>下水道事業特別会計</t>
  </si>
  <si>
    <t>工業用水道事業会計</t>
  </si>
  <si>
    <t>交通災害共済事業特別会計</t>
  </si>
  <si>
    <t>その他会計（赤字）</t>
  </si>
  <si>
    <t>その他会計（黒字）</t>
  </si>
  <si>
    <t>法適用企業</t>
  </si>
  <si>
    <t>法非適用企業</t>
  </si>
  <si>
    <t>鹿児島県市町村総合事務組合</t>
    <rPh sb="0" eb="4">
      <t>カゴシマケン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</si>
  <si>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</si>
  <si>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</si>
  <si>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</si>
  <si>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</si>
  <si>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</si>
  <si>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</si>
  <si>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霧島市土地開発公社</t>
    <rPh sb="0" eb="3">
      <t>キリシマシ</t>
    </rPh>
    <rPh sb="3" eb="5">
      <t>トチ</t>
    </rPh>
    <rPh sb="5" eb="7">
      <t>カイハツ</t>
    </rPh>
    <rPh sb="7" eb="9">
      <t>コウシャ</t>
    </rPh>
    <phoneticPr fontId="2"/>
  </si>
  <si>
    <t>霧島市施設管理公社</t>
    <rPh sb="0" eb="3">
      <t>キリシマシ</t>
    </rPh>
    <rPh sb="3" eb="5">
      <t>シセツ</t>
    </rPh>
    <rPh sb="5" eb="7">
      <t>カンリ</t>
    </rPh>
    <rPh sb="7" eb="9">
      <t>コウシャ</t>
    </rPh>
    <phoneticPr fontId="2"/>
  </si>
  <si>
    <t>霧島神話の里公園</t>
    <rPh sb="0" eb="2">
      <t>キリシマ</t>
    </rPh>
    <rPh sb="2" eb="4">
      <t>シンワ</t>
    </rPh>
    <rPh sb="5" eb="6">
      <t>サト</t>
    </rPh>
    <rPh sb="6" eb="8">
      <t>コウエン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</si>
  <si>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</si>
  <si>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</si>
  <si>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</si>
  <si>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</si>
  <si>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</si>
  <si>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</si>
  <si>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</si>
  <si>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</si>
  <si>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</si>
  <si>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</si>
  <si>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</si>
  <si>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</si>
  <si>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起債借入額の抑制や繰上償還の実施、充当可能基金の増加により将来負担比率は類似団体を下回っている。一方、実質公債費比率は、起債借入額の抑制により減少してきているものの、
類似団体平均値を上回っている。そのため、今後も引き続き市債残高と公債費の縮減に努める。</t>
    <rPh sb="0" eb="2">
      <t>キサイ</t>
    </rPh>
    <rPh sb="2" eb="4">
      <t>カリイレ</t>
    </rPh>
    <rPh sb="4" eb="5">
      <t>ガク</t>
    </rPh>
    <rPh sb="6" eb="8">
      <t>ヨクセイ</t>
    </rPh>
    <rPh sb="9" eb="11">
      <t>クリア</t>
    </rPh>
    <rPh sb="11" eb="13">
      <t>ショウカン</t>
    </rPh>
    <rPh sb="14" eb="16">
      <t>ジッシ</t>
    </rPh>
    <rPh sb="17" eb="19">
      <t>ジュウトウ</t>
    </rPh>
    <rPh sb="19" eb="21">
      <t>カノウ</t>
    </rPh>
    <rPh sb="21" eb="23">
      <t>キキン</t>
    </rPh>
    <rPh sb="24" eb="26">
      <t>ゾウカ</t>
    </rPh>
    <rPh sb="29" eb="31">
      <t>ショウライ</t>
    </rPh>
    <rPh sb="31" eb="33">
      <t>フタン</t>
    </rPh>
    <rPh sb="33" eb="35">
      <t>ヒリツ</t>
    </rPh>
    <rPh sb="36" eb="38">
      <t>ルイジ</t>
    </rPh>
    <rPh sb="38" eb="40">
      <t>ダンタイ</t>
    </rPh>
    <rPh sb="41" eb="43">
      <t>シタマワ</t>
    </rPh>
    <rPh sb="48" eb="50">
      <t>イッポウ</t>
    </rPh>
    <rPh sb="51" eb="53">
      <t>ジッシツ</t>
    </rPh>
    <rPh sb="53" eb="56">
      <t>コウサイヒ</t>
    </rPh>
    <rPh sb="56" eb="58">
      <t>ヒリツ</t>
    </rPh>
    <rPh sb="60" eb="62">
      <t>キサイ</t>
    </rPh>
    <rPh sb="62" eb="64">
      <t>カリイレ</t>
    </rPh>
    <rPh sb="64" eb="65">
      <t>ガク</t>
    </rPh>
    <rPh sb="66" eb="68">
      <t>ヨクセイ</t>
    </rPh>
    <rPh sb="71" eb="73">
      <t>ゲンショウ</t>
    </rPh>
    <rPh sb="84" eb="86">
      <t>ルイジ</t>
    </rPh>
    <rPh sb="86" eb="88">
      <t>ダンタイ</t>
    </rPh>
    <rPh sb="88" eb="90">
      <t>ヘイキン</t>
    </rPh>
    <rPh sb="90" eb="91">
      <t>チ</t>
    </rPh>
    <rPh sb="92" eb="94">
      <t>ウワマワ</t>
    </rPh>
    <rPh sb="104" eb="106">
      <t>コンゴ</t>
    </rPh>
    <rPh sb="107" eb="108">
      <t>ヒ</t>
    </rPh>
    <rPh sb="109" eb="110">
      <t>ツヅ</t>
    </rPh>
    <rPh sb="111" eb="113">
      <t>シサイ</t>
    </rPh>
    <rPh sb="113" eb="115">
      <t>ザンダカ</t>
    </rPh>
    <rPh sb="120" eb="122">
      <t>シュクゲン</t>
    </rPh>
    <rPh sb="123" eb="12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</si>
</sst>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64476</c:v>
                </c:pt>
                <c:pt idx="1">
                  <c:v>80062</c:v>
                </c:pt>
                <c:pt idx="2">
                  <c:v>86203</c:v>
                </c:pt>
                <c:pt idx="3">
                  <c:v>92358</c:v>
                </c:pt>
                <c:pt idx="4">
                  <c:v>80711</c:v>
                </c:pt>
              </c:numCache>
            </c:numRef>
          </c:val>
          <c:smooth val="0"/>
        </c:ser>
        <c:dLbls>
          <c:showLegendKey val="0"/>
          <c:showVal val="0"/>
          <c:showCatName val="0"/>
          <c:showSerName val="0"/>
          <c:showPercent val="0"/>
          <c:showBubbleSize val="0"/>
        </c:dLbls>
        <c:marker val="1"/>
        <c:smooth val="0"/>
        <c:axId val="110979712"/>
        <c:axId val="111024000"/>
      </c:lineChart>
      <c:catAx>
        <c:axId val="110979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24000"/>
        <c:crosses val="autoZero"/>
        <c:auto val="1"/>
        <c:lblAlgn val="ctr"/>
        <c:lblOffset val="100"/>
        <c:tickLblSkip val="1"/>
        <c:tickMarkSkip val="1"/>
        <c:noMultiLvlLbl val="0"/>
      </c:catAx>
      <c:valAx>
        <c:axId val="1110240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7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5.19</c:v>
                </c:pt>
                <c:pt idx="1">
                  <c:v>4.18</c:v>
                </c:pt>
                <c:pt idx="2">
                  <c:v>6.09</c:v>
                </c:pt>
                <c:pt idx="3">
                  <c:v>5.59</c:v>
                </c:pt>
                <c:pt idx="4">
                  <c:v>7.21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22.6</c:v>
                </c:pt>
                <c:pt idx="1">
                  <c:v>21.27</c:v>
                </c:pt>
                <c:pt idx="2">
                  <c:v>22.65</c:v>
                </c:pt>
                <c:pt idx="3">
                  <c:v>28.99</c:v>
                </c:pt>
                <c:pt idx="4">
                  <c:v>30.06</c:v>
                </c:pt>
              </c:numCache>
            </c:numRef>
          </c:val>
        </c:ser>
        <c:dLbls>
          <c:showLegendKey val="0"/>
          <c:showVal val="0"/>
          <c:showCatName val="0"/>
          <c:showSerName val="0"/>
          <c:showPercent val="0"/>
          <c:showBubbleSize val="0"/>
        </c:dLbls>
        <c:gapWidth val="250"/>
        <c:overlap val="100"/>
        <c:axId val="122839040"/>
        <c:axId val="122840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5.48</c:v>
                </c:pt>
                <c:pt idx="1">
                  <c:v>-1.57</c:v>
                </c:pt>
                <c:pt idx="2">
                  <c:v>4.46</c:v>
                </c:pt>
                <c:pt idx="3">
                  <c:v>7.44</c:v>
                </c:pt>
                <c:pt idx="4">
                  <c:v>3.48</c:v>
                </c:pt>
              </c:numCache>
            </c:numRef>
          </c:val>
          <c:smooth val="0"/>
        </c:ser>
        <c:dLbls>
          <c:showLegendKey val="0"/>
          <c:showVal val="0"/>
          <c:showCatName val="0"/>
          <c:showSerName val="0"/>
          <c:showPercent val="0"/>
          <c:showBubbleSize val="0"/>
        </c:dLbls>
        <c:marker val="1"/>
        <c:smooth val="0"/>
        <c:axId val="122839040"/>
        <c:axId val="122840960"/>
      </c:lineChart>
      <c:catAx>
        <c:axId val="12283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840960"/>
        <c:crosses val="autoZero"/>
        <c:auto val="1"/>
        <c:lblAlgn val="ctr"/>
        <c:lblOffset val="100"/>
        <c:tickLblSkip val="1"/>
        <c:tickMarkSkip val="1"/>
        <c:noMultiLvlLbl val="0"/>
      </c:catAx>
      <c:valAx>
        <c:axId val="12284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3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0.06</c:v>
                </c:pt>
                <c:pt idx="4">
                  <c:v>#N/A</c:v>
                </c:pt>
                <c:pt idx="5">
                  <c:v>0.01</c:v>
                </c:pt>
                <c:pt idx="6">
                  <c:v>#N/A</c:v>
                </c:pt>
                <c:pt idx="7">
                  <c:v>0.02</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0.04</c:v>
                </c:pt>
                <c:pt idx="8">
                  <c:v>#N/A</c:v>
                </c:pt>
                <c:pt idx="9">
                  <c:v>0.03</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0.15</c:v>
                </c:pt>
                <c:pt idx="4">
                  <c:v>#N/A</c:v>
                </c:pt>
                <c:pt idx="5">
                  <c:v>0.1</c:v>
                </c:pt>
                <c:pt idx="6">
                  <c:v>#N/A</c:v>
                </c:pt>
                <c:pt idx="7">
                  <c:v>0.1</c:v>
                </c:pt>
                <c:pt idx="8">
                  <c:v>#N/A</c:v>
                </c:pt>
                <c:pt idx="9">
                  <c:v>0.11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0.13</c:v>
                </c:pt>
                <c:pt idx="4">
                  <c:v>#N/A</c:v>
                </c:pt>
                <c:pt idx="5">
                  <c:v>0.11</c:v>
                </c:pt>
                <c:pt idx="6">
                  <c:v>#N/A</c:v>
                </c:pt>
                <c:pt idx="7">
                  <c:v>0.12</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c:v>
                </c:pt>
                <c:pt idx="2">
                  <c:v>#N/A</c:v>
                </c:pt>
                <c:pt idx="3">
                  <c:v>0.72</c:v>
                </c:pt>
                <c:pt idx="4">
                  <c:v>#N/A</c:v>
                </c:pt>
                <c:pt idx="5">
                  <c:v>1.07</c:v>
                </c:pt>
                <c:pt idx="6">
                  <c:v>#N/A</c:v>
                </c:pt>
                <c:pt idx="7">
                  <c:v>0.91</c:v>
                </c:pt>
                <c:pt idx="8">
                  <c:v>#N/A</c:v>
                </c:pt>
                <c:pt idx="9">
                  <c:v>0.68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5.21</c:v>
                </c:pt>
                <c:pt idx="2">
                  <c:v>#N/A</c:v>
                </c:pt>
                <c:pt idx="3">
                  <c:v>4.2</c:v>
                </c:pt>
                <c:pt idx="4">
                  <c:v>#N/A</c:v>
                </c:pt>
                <c:pt idx="5">
                  <c:v>6.11</c:v>
                </c:pt>
                <c:pt idx="6">
                  <c:v>#N/A</c:v>
                </c:pt>
                <c:pt idx="7">
                  <c:v>5.58</c:v>
                </c:pt>
                <c:pt idx="8">
                  <c:v>#N/A</c:v>
                </c:pt>
                <c:pt idx="9">
                  <c:v>7.21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6.31</c:v>
                </c:pt>
                <c:pt idx="2">
                  <c:v>#N/A</c:v>
                </c:pt>
                <c:pt idx="3">
                  <c:v>6.13</c:v>
                </c:pt>
                <c:pt idx="4">
                  <c:v>#N/A</c:v>
                </c:pt>
                <c:pt idx="5">
                  <c:v>6.96</c:v>
                </c:pt>
                <c:pt idx="6">
                  <c:v>#N/A</c:v>
                </c:pt>
                <c:pt idx="7">
                  <c:v>8.1199999999999992</c:v>
                </c:pt>
                <c:pt idx="8">
                  <c:v>#N/A</c:v>
                </c:pt>
                <c:pt idx="9">
                  <c:v>8.1999999999999993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6.15</c:v>
                </c:pt>
                <c:pt idx="2">
                  <c:v>#N/A</c:v>
                </c:pt>
                <c:pt idx="3">
                  <c:v>6.72</c:v>
                </c:pt>
                <c:pt idx="4">
                  <c:v>#N/A</c:v>
                </c:pt>
                <c:pt idx="5">
                  <c:v>7.55</c:v>
                </c:pt>
                <c:pt idx="6">
                  <c:v>#N/A</c:v>
                </c:pt>
                <c:pt idx="7">
                  <c:v>8.25</c:v>
                </c:pt>
                <c:pt idx="8">
                  <c:v>#N/A</c:v>
                </c:pt>
                <c:pt idx="9">
                  <c:v>8.23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0.55000000000000004</c:v>
                </c:pt>
                <c:pt idx="2">
                  <c:v>#N/A</c:v>
                </c:pt>
                <c:pt idx="3">
                  <c:v>0.49</c:v>
                </c:pt>
                <c:pt idx="4">
                  <c:v>0.24</c:v>
                </c:pt>
                <c:pt idx="5">
                  <c:v>#N/A</c:v>
                </c:pt>
                <c:pt idx="6">
                  <c:v>0.79</c:v>
                </c:pt>
                <c:pt idx="7">
                  <c:v>#N/A</c:v>
                </c:pt>
                <c:pt idx="8">
                  <c:v>1.9</c:v>
                </c:pt>
                <c:pt idx="9">
                  <c:v>#N/A</c:v>
                </c:pt>
              </c:numCache>
            </c:numRef>
          </c:val>
        </c:ser>
        <c:dLbls>
          <c:showLegendKey val="0"/>
          <c:showVal val="0"/>
          <c:showCatName val="0"/>
          <c:showSerName val="0"/>
          <c:showPercent val="0"/>
          <c:showBubbleSize val="0"/>
        </c:dLbls>
        <c:gapWidth val="150"/>
        <c:overlap val="100"/>
        <c:axId val="123090432"/>
        <c:axId val="123091968"/>
      </c:barChart>
      <c:catAx>
        <c:axId val="12309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91968"/>
        <c:crosses val="autoZero"/>
        <c:auto val="1"/>
        <c:lblAlgn val="ctr"/>
        <c:lblOffset val="100"/>
        <c:tickLblSkip val="1"/>
        <c:tickMarkSkip val="1"/>
        <c:noMultiLvlLbl val="0"/>
      </c:catAx>
      <c:valAx>
        <c:axId val="12309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9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6007</c:v>
                </c:pt>
                <c:pt idx="5">
                  <c:v>6013</c:v>
                </c:pt>
                <c:pt idx="8">
                  <c:v>6127</c:v>
                </c:pt>
                <c:pt idx="11">
                  <c:v>6239</c:v>
                </c:pt>
                <c:pt idx="14">
                  <c:v>6147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5</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76</c:v>
                </c:pt>
                <c:pt idx="3">
                  <c:v>62</c:v>
                </c:pt>
                <c:pt idx="6">
                  <c:v>72</c:v>
                </c:pt>
                <c:pt idx="9">
                  <c:v>80</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746</c:v>
                </c:pt>
                <c:pt idx="3">
                  <c:v>822</c:v>
                </c:pt>
                <c:pt idx="6">
                  <c:v>758</c:v>
                </c:pt>
                <c:pt idx="9">
                  <c:v>770</c:v>
                </c:pt>
                <c:pt idx="12">
                  <c:v>805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8500</c:v>
                </c:pt>
                <c:pt idx="3">
                  <c:v>7753</c:v>
                </c:pt>
                <c:pt idx="6">
                  <c:v>8255</c:v>
                </c:pt>
                <c:pt idx="9">
                  <c:v>8146</c:v>
                </c:pt>
                <c:pt idx="12">
                  <c:v>7796</c:v>
                </c:pt>
              </c:numCache>
            </c:numRef>
          </c:val>
        </c:ser>
        <c:dLbls>
          <c:showLegendKey val="0"/>
          <c:showVal val="0"/>
          <c:showCatName val="0"/>
          <c:showSerName val="0"/>
          <c:showPercent val="0"/>
          <c:showBubbleSize val="0"/>
        </c:dLbls>
        <c:gapWidth val="100"/>
        <c:overlap val="100"/>
        <c:axId val="123262464"/>
        <c:axId val="12326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3321</c:v>
                </c:pt>
                <c:pt idx="2">
                  <c:v>#N/A</c:v>
                </c:pt>
                <c:pt idx="3">
                  <c:v>#N/A</c:v>
                </c:pt>
                <c:pt idx="4">
                  <c:v>2629</c:v>
                </c:pt>
                <c:pt idx="5">
                  <c:v>#N/A</c:v>
                </c:pt>
                <c:pt idx="6">
                  <c:v>#N/A</c:v>
                </c:pt>
                <c:pt idx="7">
                  <c:v>2962</c:v>
                </c:pt>
                <c:pt idx="8">
                  <c:v>#N/A</c:v>
                </c:pt>
                <c:pt idx="9">
                  <c:v>#N/A</c:v>
                </c:pt>
                <c:pt idx="10">
                  <c:v>2761</c:v>
                </c:pt>
                <c:pt idx="11">
                  <c:v>#N/A</c:v>
                </c:pt>
                <c:pt idx="12">
                  <c:v>#N/A</c:v>
                </c:pt>
                <c:pt idx="13">
                  <c:v>2541</c:v>
                </c:pt>
                <c:pt idx="14">
                  <c:v>#N/A</c:v>
                </c:pt>
              </c:numCache>
            </c:numRef>
          </c:val>
          <c:smooth val="0"/>
        </c:ser>
        <c:dLbls>
          <c:showLegendKey val="0"/>
          <c:showVal val="0"/>
          <c:showCatName val="0"/>
          <c:showSerName val="0"/>
          <c:showPercent val="0"/>
          <c:showBubbleSize val="0"/>
        </c:dLbls>
        <c:marker val="1"/>
        <c:smooth val="0"/>
        <c:axId val="123262464"/>
        <c:axId val="123264384"/>
      </c:lineChart>
      <c:catAx>
        <c:axId val="12326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64384"/>
        <c:crosses val="autoZero"/>
        <c:auto val="1"/>
        <c:lblAlgn val="ctr"/>
        <c:lblOffset val="100"/>
        <c:tickLblSkip val="1"/>
        <c:tickMarkSkip val="1"/>
        <c:noMultiLvlLbl val="0"/>
      </c:catAx>
      <c:valAx>
        <c:axId val="12326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6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50724</c:v>
                </c:pt>
                <c:pt idx="5">
                  <c:v>50265</c:v>
                </c:pt>
                <c:pt idx="8">
                  <c:v>50641</c:v>
                </c:pt>
                <c:pt idx="11">
                  <c:v>49878</c:v>
                </c:pt>
                <c:pt idx="14">
                  <c:v>49745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7485</c:v>
                </c:pt>
                <c:pt idx="5">
                  <c:v>6132</c:v>
                </c:pt>
                <c:pt idx="8">
                  <c:v>5537</c:v>
                </c:pt>
                <c:pt idx="11">
                  <c:v>5359</c:v>
                </c:pt>
                <c:pt idx="14">
                  <c:v>5352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17100</c:v>
                </c:pt>
                <c:pt idx="5">
                  <c:v>15449</c:v>
                </c:pt>
                <c:pt idx="8">
                  <c:v>15852</c:v>
                </c:pt>
                <c:pt idx="11">
                  <c:v>20522</c:v>
                </c:pt>
                <c:pt idx="14">
                  <c:v>22322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1518</c:v>
                </c:pt>
                <c:pt idx="3">
                  <c:v>139</c:v>
                </c:pt>
                <c:pt idx="6">
                  <c:v>0</c:v>
                </c:pt>
                <c:pt idx="9">
                  <c:v>0</c:v>
                </c:pt>
                <c:pt idx="12">
                  <c:v>631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9768</c:v>
                </c:pt>
                <c:pt idx="3">
                  <c:v>9554</c:v>
                </c:pt>
                <c:pt idx="6">
                  <c:v>9159</c:v>
                </c:pt>
                <c:pt idx="9">
                  <c:v>8001</c:v>
                </c:pt>
                <c:pt idx="12">
                  <c:v>7478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302</c:v>
                </c:pt>
                <c:pt idx="3">
                  <c:v>249</c:v>
                </c:pt>
                <c:pt idx="6">
                  <c:v>195</c:v>
                </c:pt>
                <c:pt idx="9">
                  <c:v>141</c:v>
                </c:pt>
                <c:pt idx="12">
                  <c:v>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8861</c:v>
                </c:pt>
                <c:pt idx="3">
                  <c:v>8457</c:v>
                </c:pt>
                <c:pt idx="6">
                  <c:v>8019</c:v>
                </c:pt>
                <c:pt idx="9">
                  <c:v>7512</c:v>
                </c:pt>
                <c:pt idx="12">
                  <c:v>7225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359</c:v>
                </c:pt>
                <c:pt idx="3">
                  <c:v>560</c:v>
                </c:pt>
                <c:pt idx="6">
                  <c:v>210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68186</c:v>
                </c:pt>
                <c:pt idx="3">
                  <c:v>67104</c:v>
                </c:pt>
                <c:pt idx="6">
                  <c:v>65848</c:v>
                </c:pt>
                <c:pt idx="9">
                  <c:v>63308</c:v>
                </c:pt>
                <c:pt idx="12">
                  <c:v>62223</c:v>
                </c:pt>
              </c:numCache>
            </c:numRef>
          </c:val>
        </c:ser>
        <c:dLbls>
          <c:showLegendKey val="0"/>
          <c:showVal val="0"/>
          <c:showCatName val="0"/>
          <c:showSerName val="0"/>
          <c:showPercent val="0"/>
          <c:showBubbleSize val="0"/>
        </c:dLbls>
        <c:gapWidth val="100"/>
        <c:overlap val="100"/>
        <c:axId val="123465728"/>
        <c:axId val="12346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13687</c:v>
                </c:pt>
                <c:pt idx="2">
                  <c:v>#N/A</c:v>
                </c:pt>
                <c:pt idx="3">
                  <c:v>#N/A</c:v>
                </c:pt>
                <c:pt idx="4">
                  <c:v>14217</c:v>
                </c:pt>
                <c:pt idx="5">
                  <c:v>#N/A</c:v>
                </c:pt>
                <c:pt idx="6">
                  <c:v>#N/A</c:v>
                </c:pt>
                <c:pt idx="7">
                  <c:v>11401</c:v>
                </c:pt>
                <c:pt idx="8">
                  <c:v>#N/A</c:v>
                </c:pt>
                <c:pt idx="9">
                  <c:v>#N/A</c:v>
                </c:pt>
                <c:pt idx="10">
                  <c:v>3203</c:v>
                </c:pt>
                <c:pt idx="11">
                  <c:v>#N/A</c:v>
                </c:pt>
                <c:pt idx="12">
                  <c:v>#N/A</c:v>
                </c:pt>
                <c:pt idx="13">
                  <c:v>223</c:v>
                </c:pt>
                <c:pt idx="14">
                  <c:v>#N/A</c:v>
                </c:pt>
              </c:numCache>
            </c:numRef>
          </c:val>
          <c:smooth val="0"/>
        </c:ser>
        <c:dLbls>
          <c:showLegendKey val="0"/>
          <c:showVal val="0"/>
          <c:showCatName val="0"/>
          <c:showSerName val="0"/>
          <c:showPercent val="0"/>
          <c:showBubbleSize val="0"/>
        </c:dLbls>
        <c:marker val="1"/>
        <c:smooth val="0"/>
        <c:axId val="123465728"/>
        <c:axId val="123467648"/>
      </c:lineChart>
      <c:catAx>
        <c:axId val="12346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467648"/>
        <c:crosses val="autoZero"/>
        <c:auto val="1"/>
        <c:lblAlgn val="ctr"/>
        <c:lblOffset val="100"/>
        <c:tickLblSkip val="1"/>
        <c:tickMarkSkip val="1"/>
        <c:noMultiLvlLbl val="0"/>
      </c:catAx>
      <c:valAx>
        <c:axId val="12346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6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{ABC4E0F7-4C4D-4D43-B2E9-947C35A39946}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{C3836B37-8257-49DD-8EF3-A5E4D42906CB}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{DDB51B2F-19E6-4889-A9A2-DD1E108979F1}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{5F2908AD-BE21-437B-B9E3-6111C735CD76}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{952F541C-E381-4120-A632-7A331976C1CF}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{AFCD83B2-2D70-4E3A-812F-FA0157A5C647}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{1158831B-60C0-4D72-9B97-6D694D7D9292}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{83FFFCB7-A1D0-4E3B-9110-BAF616D4D4A3}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{1D1AC1AE-C577-471D-BF68-4ECF965A3AE2}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{112A4080-142E-4C8F-B90A-AA64D691247F}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636608"/>
        <c:axId val="125638528"/>
      </c:scatterChart>
      <c:valAx>
        <c:axId val="125636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38528"/>
        <c:crosses val="autoZero"/>
        <c:crossBetween val="midCat"/>
      </c:valAx>
      <c:valAx>
        <c:axId val="125638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3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{4253487D-5CC6-41E6-A945-9D59AD5F9243}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{4E4C6CCA-C7E2-419F-A8A0-A23C84E83DAE}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{83D169AF-B5E3-4E0E-B10D-54606F69618E}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{B613788E-B8EF-4929-B379-4A4F82A31F47}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{56EF42DC-66E4-4F01-A414-58184EAE7021}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10.9</c:v>
                </c:pt>
                <c:pt idx="2">
                  <c:v>10.3</c:v>
                </c:pt>
                <c:pt idx="3">
                  <c:v>9.6</c:v>
                </c:pt>
                <c:pt idx="4">
                  <c:v>9.5</c:v>
                </c:pt>
              </c:numCache>
            </c:numRef>
          </c:xVal>
          <c:yVal>
            <c:numRef>
              <c:f>公会計指標分析・財政指標組合せ分析表!$K$73:$O$73</c:f>
              <c:numCache>
                <c:formatCode>#,##0.0;"▲ "#,##0.0</c:formatCode>
                <c:ptCount val="5"/>
                <c:pt idx="0">
                  <c:v>47.6</c:v>
                </c:pt>
                <c:pt idx="1">
                  <c:v>49.4</c:v>
                </c:pt>
                <c:pt idx="2">
                  <c:v>39.299999999999997</c:v>
                </c:pt>
                <c:pt idx="3">
                  <c:v>11.1</c:v>
                </c:pt>
                <c:pt idx="4">
                  <c:v>0.7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{47FA831E-5F1F-42C9-8F81-C82F1A503852}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{16759C55-F920-4A7A-BE03-0D66AD981125}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{AA8CB57F-7181-4E28-9155-88529D9AC404}</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822807716750862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{30B792E5-6419-48E7-8DE5-85AEE6149D1D}</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518284735611878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{4B50CC40-CC7C-4627-BF96-12D8EBD47E52}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125676544"/>
        <c:axId val="125682816"/>
      </c:scatterChart>
      <c:valAx>
        <c:axId val="125676544"/>
        <c:scaling>
          <c:orientation val="minMax"/>
          <c:max val="12.79999999999999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82816"/>
        <c:crosses val="autoZero"/>
        <c:crossBetween val="midCat"/>
      </c:valAx>
      <c:valAx>
        <c:axId val="125682816"/>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7654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経営健全化計画」に基づき、一年度における借入額が償還額を上回らないように抑制していることから、市債残高が年々減少しており、元利償還金（繰上償還除く）も減少傾向にある。また、算入公債費等は前年度に比べ減少したものの、交付税算入率の有利な合併特例債等の起債の借入れにより、長期的には増加傾向となっている。</a:t>
          </a:r>
          <a:endParaRPr lang="ja-JP" altLang="ja-JP" sz="1200">
            <a:effectLst/>
          </a:endParaRPr>
        </a:p>
        <a:p>
          <a:r>
            <a:rPr kumimoji="1" lang="ja-JP" altLang="ja-JP" sz="1200">
              <a:solidFill>
                <a:schemeClr val="dk1"/>
              </a:solidFill>
              <a:effectLst/>
              <a:latin typeface="+mn-lt"/>
              <a:ea typeface="+mn-ea"/>
              <a:cs typeface="+mn-cs"/>
            </a:rPr>
            <a:t>　今後も引き続き、市債残高や公債費の縮減に努める。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将来負担額</a:t>
          </a:r>
          <a:r>
            <a:rPr kumimoji="1" lang="en-US"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「経営健全化計画」に基づき、起債借入額の抑制や繰上償還の実施により、地方債残高は平成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年度の合併以降毎年度減少している。</a:t>
          </a:r>
          <a:endParaRPr lang="ja-JP" altLang="ja-JP" sz="1200">
            <a:effectLst/>
          </a:endParaRPr>
        </a:p>
        <a:p>
          <a:r>
            <a:rPr kumimoji="1" lang="ja-JP" altLang="ja-JP" sz="1200">
              <a:solidFill>
                <a:schemeClr val="dk1"/>
              </a:solidFill>
              <a:effectLst/>
              <a:latin typeface="+mn-lt"/>
              <a:ea typeface="+mn-ea"/>
              <a:cs typeface="+mn-cs"/>
            </a:rPr>
            <a:t>　また、公営企業における地方債残高の減少に伴い公営企業債等繰入見込額が減少し、「定員適正化計画」に基づく職員数の削減により退職手当負担見込額も減少した。</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充当可能財源等</a:t>
          </a:r>
          <a:r>
            <a:rPr kumimoji="1" lang="en-US"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財政調整基金等を積み増したことから、充当可能基金が前年度と比較して増加し、充当可能財源等額は前年度比で</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％増加している。</a:t>
          </a:r>
          <a:endParaRPr lang="ja-JP" altLang="ja-JP" sz="1200">
            <a:effectLst/>
          </a:endParaRPr>
        </a:p>
        <a:p>
          <a:r>
            <a:rPr kumimoji="1" lang="ja-JP" altLang="ja-JP" sz="1200">
              <a:solidFill>
                <a:schemeClr val="dk1"/>
              </a:solidFill>
              <a:effectLst/>
              <a:latin typeface="+mn-lt"/>
              <a:ea typeface="+mn-ea"/>
              <a:cs typeface="+mn-cs"/>
            </a:rPr>
            <a:t>　引き続き「経営健全化計画」に基づき、財政の健全化に努める。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が大幅に増加した一方、市税は前年度を下回った。地方交付税や国県支出金等の依存財源の比率が高く、市税等の自主財源が乏しい状況にあるため、依然として類似団体平均を下回る状況となっている。</a:t>
          </a:r>
        </a:p>
        <a:p>
          <a:r>
            <a:rPr kumimoji="1" lang="ja-JP" altLang="en-US" sz="1300">
              <a:latin typeface="ＭＳ Ｐゴシック"/>
            </a:rPr>
            <a:t>　引き続き、市税等の徴収率の向上に努めるほか、受益者負担適正化の観点からも使用料及び手数料の見直しを行い、より一層自主財源の確保にかかる取組を進める。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122061</xdr:rowOff>
    </xdr:to>
    <xdr:cxnSp macro="">
      <xdr:nvCxnSpPr>
        <xdr:cNvPr id="74" name="直線コネクタ 73"/>
        <xdr:cNvCxnSpPr/>
      </xdr:nvCxnSpPr>
      <xdr:spPr>
        <a:xfrm flipV="1">
          <a:off x="2336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122061</xdr:rowOff>
    </xdr:to>
    <xdr:cxnSp macro="">
      <xdr:nvCxnSpPr>
        <xdr:cNvPr id="77" name="直線コネクタ 76"/>
        <xdr:cNvCxnSpPr/>
      </xdr:nvCxnSpPr>
      <xdr:spPr>
        <a:xfrm>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3" name="円/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5" name="円/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2.3</a:t>
          </a:r>
          <a:r>
            <a:rPr kumimoji="1" lang="ja-JP" altLang="en-US" sz="1300">
              <a:latin typeface="ＭＳ Ｐゴシック"/>
            </a:rPr>
            <a:t>ポイント減少し、類似団体平均を下回っている。</a:t>
          </a:r>
        </a:p>
        <a:p>
          <a:r>
            <a:rPr kumimoji="1" lang="ja-JP" altLang="en-US" sz="1300">
              <a:latin typeface="ＭＳ Ｐゴシック"/>
            </a:rPr>
            <a:t>  これは、経常収支比率の分子において、退職手当の勧奨退職特別分の終了や繰上償還の減等により人件費や公債費が減少したこと、また、分母においては、地方消費税交付金が増加したことが主な要因である。</a:t>
          </a:r>
        </a:p>
        <a:p>
          <a:r>
            <a:rPr kumimoji="1" lang="ja-JP" altLang="en-US" sz="1300">
              <a:latin typeface="ＭＳ Ｐゴシック"/>
            </a:rPr>
            <a:t>　今後とも、人件費や公債費を中心に経常経費の削減に取組むとともに、自主財源確保に係る取組をさらに強化する。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111337</xdr:rowOff>
    </xdr:to>
    <xdr:cxnSp macro="">
      <xdr:nvCxnSpPr>
        <xdr:cNvPr id="131" name="直線コネクタ 130"/>
        <xdr:cNvCxnSpPr/>
      </xdr:nvCxnSpPr>
      <xdr:spPr>
        <a:xfrm flipV="1">
          <a:off x="4114800" y="1038479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61</xdr:row>
      <xdr:rowOff>111337</xdr:rowOff>
    </xdr:to>
    <xdr:cxnSp macro="">
      <xdr:nvCxnSpPr>
        <xdr:cNvPr id="134" name="直線コネクタ 133"/>
        <xdr:cNvCxnSpPr/>
      </xdr:nvCxnSpPr>
      <xdr:spPr>
        <a:xfrm>
          <a:off x="3225800" y="1039283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61</xdr:row>
      <xdr:rowOff>14817</xdr:rowOff>
    </xdr:to>
    <xdr:cxnSp macro="">
      <xdr:nvCxnSpPr>
        <xdr:cNvPr id="137" name="直線コネクタ 136"/>
        <xdr:cNvCxnSpPr/>
      </xdr:nvCxnSpPr>
      <xdr:spPr>
        <a:xfrm flipV="1">
          <a:off x="2336800" y="1039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61</xdr:row>
      <xdr:rowOff>14817</xdr:rowOff>
    </xdr:to>
    <xdr:cxnSp macro="">
      <xdr:nvCxnSpPr>
        <xdr:cNvPr id="140" name="直線コネクタ 139"/>
        <xdr:cNvCxnSpPr/>
      </xdr:nvCxnSpPr>
      <xdr:spPr>
        <a:xfrm>
          <a:off x="1447800" y="103687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50" name="円/楕円 149"/>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51"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60537</xdr:rowOff>
    </xdr:from>
    <xdr:to>
      <xdr:col>6</xdr:col>
      <xdr:colOff>50800</xdr:colOff>
      <xdr:row>61</xdr:row>
      <xdr:rowOff>162137</xdr:rowOff>
    </xdr:to>
    <xdr:sp macro="" textlink="">
      <xdr:nvSpPr>
        <xdr:cNvPr id="152" name="円/楕円 151"/>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53" name="テキスト ボックス 152"/>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55033</xdr:rowOff>
    </xdr:from>
    <xdr:to>
      <xdr:col>4</xdr:col>
      <xdr:colOff>533400</xdr:colOff>
      <xdr:row>60</xdr:row>
      <xdr:rowOff>156633</xdr:rowOff>
    </xdr:to>
    <xdr:sp macro="" textlink="">
      <xdr:nvSpPr>
        <xdr:cNvPr id="154" name="円/楕円 153"/>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166810</xdr:rowOff>
    </xdr:from>
    <xdr:ext cx="762000" cy="259045"/>
    <xdr:sp macro="" textlink="">
      <xdr:nvSpPr>
        <xdr:cNvPr id="155" name="テキスト ボックス 154"/>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135467</xdr:rowOff>
    </xdr:from>
    <xdr:to>
      <xdr:col>3</xdr:col>
      <xdr:colOff>330200</xdr:colOff>
      <xdr:row>61</xdr:row>
      <xdr:rowOff>65617</xdr:rowOff>
    </xdr:to>
    <xdr:sp macro="" textlink="">
      <xdr:nvSpPr>
        <xdr:cNvPr id="156" name="円/楕円 155"/>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75794</xdr:rowOff>
    </xdr:from>
    <xdr:ext cx="762000" cy="259045"/>
    <xdr:sp macro="" textlink="">
      <xdr:nvSpPr>
        <xdr:cNvPr id="157" name="テキスト ボックス 156"/>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30904</xdr:rowOff>
    </xdr:from>
    <xdr:to>
      <xdr:col>2</xdr:col>
      <xdr:colOff>127000</xdr:colOff>
      <xdr:row>60</xdr:row>
      <xdr:rowOff>132504</xdr:rowOff>
    </xdr:to>
    <xdr:sp macro="" textlink="">
      <xdr:nvSpPr>
        <xdr:cNvPr id="158" name="円/楕円 157"/>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142681</xdr:rowOff>
    </xdr:from>
    <xdr:ext cx="762000" cy="259045"/>
    <xdr:sp macro="" textlink="">
      <xdr:nvSpPr>
        <xdr:cNvPr id="159" name="テキスト ボックス 158"/>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類似団体平均と比較して高い水準にある理由は、市の面積が類似団体と比較して広いなどの都市構造の違いにより、職員数が類似団体平均を上回っていることによるものである。</a:t>
          </a:r>
        </a:p>
        <a:p>
          <a:r>
            <a:rPr kumimoji="1" lang="ja-JP" altLang="en-US" sz="1300">
              <a:latin typeface="ＭＳ Ｐゴシック"/>
            </a:rPr>
            <a:t>　今後も、「霧島市定員適正化計画（第</a:t>
          </a:r>
          <a:r>
            <a:rPr kumimoji="1" lang="en-US" altLang="ja-JP" sz="1300">
              <a:latin typeface="ＭＳ Ｐゴシック"/>
            </a:rPr>
            <a:t>2</a:t>
          </a:r>
          <a:r>
            <a:rPr kumimoji="1" lang="ja-JP" altLang="en-US" sz="1300">
              <a:latin typeface="ＭＳ Ｐゴシック"/>
            </a:rPr>
            <a:t>次</a:t>
          </a:r>
          <a:r>
            <a:rPr kumimoji="1" lang="en-US" altLang="ja-JP" sz="1300">
              <a:latin typeface="ＭＳ Ｐゴシック"/>
            </a:rPr>
            <a:t>/</a:t>
          </a:r>
          <a:r>
            <a:rPr kumimoji="1" lang="ja-JP" altLang="en-US" sz="1300">
              <a:latin typeface="ＭＳ Ｐゴシック"/>
            </a:rPr>
            <a:t>改定版）（以降、「定員適正化計画」）」に基づく職員数の削減や、公共施設の適正管理による維持管理経費の縮減などに努めることにより、人件費や物件費等の縮減に努める。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9299</xdr:rowOff>
    </xdr:from>
    <xdr:to>
      <xdr:col>7</xdr:col>
      <xdr:colOff>152400</xdr:colOff>
      <xdr:row>84</xdr:row>
      <xdr:rowOff>31756</xdr:rowOff>
    </xdr:to>
    <xdr:cxnSp macro="">
      <xdr:nvCxnSpPr>
        <xdr:cNvPr id="196" name="直線コネクタ 195"/>
        <xdr:cNvCxnSpPr/>
      </xdr:nvCxnSpPr>
      <xdr:spPr>
        <a:xfrm>
          <a:off x="4114800" y="14411099"/>
          <a:ext cx="8382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127231</xdr:rowOff>
    </xdr:from>
    <xdr:to>
      <xdr:col>6</xdr:col>
      <xdr:colOff>0</xdr:colOff>
      <xdr:row>84</xdr:row>
      <xdr:rowOff>9299</xdr:rowOff>
    </xdr:to>
    <xdr:cxnSp macro="">
      <xdr:nvCxnSpPr>
        <xdr:cNvPr id="199" name="直線コネクタ 198"/>
        <xdr:cNvCxnSpPr/>
      </xdr:nvCxnSpPr>
      <xdr:spPr>
        <a:xfrm>
          <a:off x="3225800" y="14357581"/>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127231</xdr:rowOff>
    </xdr:from>
    <xdr:to>
      <xdr:col>4</xdr:col>
      <xdr:colOff>482600</xdr:colOff>
      <xdr:row>84</xdr:row>
      <xdr:rowOff>3817</xdr:rowOff>
    </xdr:to>
    <xdr:cxnSp macro="">
      <xdr:nvCxnSpPr>
        <xdr:cNvPr id="202" name="直線コネクタ 201"/>
        <xdr:cNvCxnSpPr/>
      </xdr:nvCxnSpPr>
      <xdr:spPr>
        <a:xfrm flipV="1">
          <a:off x="2336800" y="14357581"/>
          <a:ext cx="889000" cy="4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3817</xdr:rowOff>
    </xdr:from>
    <xdr:to>
      <xdr:col>3</xdr:col>
      <xdr:colOff>279400</xdr:colOff>
      <xdr:row>84</xdr:row>
      <xdr:rowOff>63367</xdr:rowOff>
    </xdr:to>
    <xdr:cxnSp macro="">
      <xdr:nvCxnSpPr>
        <xdr:cNvPr id="205" name="直線コネクタ 204"/>
        <xdr:cNvCxnSpPr/>
      </xdr:nvCxnSpPr>
      <xdr:spPr>
        <a:xfrm flipV="1">
          <a:off x="1447800" y="14405617"/>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152406</xdr:rowOff>
    </xdr:from>
    <xdr:to>
      <xdr:col>7</xdr:col>
      <xdr:colOff>203200</xdr:colOff>
      <xdr:row>84</xdr:row>
      <xdr:rowOff>82556</xdr:rowOff>
    </xdr:to>
    <xdr:sp macro="" textlink="">
      <xdr:nvSpPr>
        <xdr:cNvPr id="215" name="円/楕円 214"/>
        <xdr:cNvSpPr/>
      </xdr:nvSpPr>
      <xdr:spPr>
        <a:xfrm>
          <a:off x="4902200" y="143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124483</xdr:rowOff>
    </xdr:from>
    <xdr:ext cx="762000" cy="259045"/>
    <xdr:sp macro="" textlink="">
      <xdr:nvSpPr>
        <xdr:cNvPr id="216" name="人件費・物件費等の状況該当値テキスト"/>
        <xdr:cNvSpPr txBox="1"/>
      </xdr:nvSpPr>
      <xdr:spPr>
        <a:xfrm>
          <a:off x="5041900" y="1435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129949</xdr:rowOff>
    </xdr:from>
    <xdr:to>
      <xdr:col>6</xdr:col>
      <xdr:colOff>50800</xdr:colOff>
      <xdr:row>84</xdr:row>
      <xdr:rowOff>60099</xdr:rowOff>
    </xdr:to>
    <xdr:sp macro="" textlink="">
      <xdr:nvSpPr>
        <xdr:cNvPr id="217" name="円/楕円 216"/>
        <xdr:cNvSpPr/>
      </xdr:nvSpPr>
      <xdr:spPr>
        <a:xfrm>
          <a:off x="4064000" y="143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44876</xdr:rowOff>
    </xdr:from>
    <xdr:ext cx="736600" cy="259045"/>
    <xdr:sp macro="" textlink="">
      <xdr:nvSpPr>
        <xdr:cNvPr id="218" name="テキスト ボックス 217"/>
        <xdr:cNvSpPr txBox="1"/>
      </xdr:nvSpPr>
      <xdr:spPr>
        <a:xfrm>
          <a:off x="3733800" y="14446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76431</xdr:rowOff>
    </xdr:from>
    <xdr:to>
      <xdr:col>4</xdr:col>
      <xdr:colOff>533400</xdr:colOff>
      <xdr:row>84</xdr:row>
      <xdr:rowOff>6581</xdr:rowOff>
    </xdr:to>
    <xdr:sp macro="" textlink="">
      <xdr:nvSpPr>
        <xdr:cNvPr id="219" name="円/楕円 218"/>
        <xdr:cNvSpPr/>
      </xdr:nvSpPr>
      <xdr:spPr>
        <a:xfrm>
          <a:off x="3175000" y="143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162808</xdr:rowOff>
    </xdr:from>
    <xdr:ext cx="762000" cy="259045"/>
    <xdr:sp macro="" textlink="">
      <xdr:nvSpPr>
        <xdr:cNvPr id="220" name="テキスト ボックス 219"/>
        <xdr:cNvSpPr txBox="1"/>
      </xdr:nvSpPr>
      <xdr:spPr>
        <a:xfrm>
          <a:off x="2844800" y="1439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115,645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124467</xdr:rowOff>
    </xdr:from>
    <xdr:to>
      <xdr:col>3</xdr:col>
      <xdr:colOff>330200</xdr:colOff>
      <xdr:row>84</xdr:row>
      <xdr:rowOff>54617</xdr:rowOff>
    </xdr:to>
    <xdr:sp macro="" textlink="">
      <xdr:nvSpPr>
        <xdr:cNvPr id="221" name="円/楕円 220"/>
        <xdr:cNvSpPr/>
      </xdr:nvSpPr>
      <xdr:spPr>
        <a:xfrm>
          <a:off x="2286000" y="143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39394</xdr:rowOff>
    </xdr:from>
    <xdr:ext cx="762000" cy="259045"/>
    <xdr:sp macro="" textlink="">
      <xdr:nvSpPr>
        <xdr:cNvPr id="222" name="テキスト ボックス 221"/>
        <xdr:cNvSpPr txBox="1"/>
      </xdr:nvSpPr>
      <xdr:spPr>
        <a:xfrm>
          <a:off x="1955800" y="144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12567</xdr:rowOff>
    </xdr:from>
    <xdr:to>
      <xdr:col>2</xdr:col>
      <xdr:colOff>127000</xdr:colOff>
      <xdr:row>84</xdr:row>
      <xdr:rowOff>114167</xdr:rowOff>
    </xdr:to>
    <xdr:sp macro="" textlink="">
      <xdr:nvSpPr>
        <xdr:cNvPr id="223" name="円/楕円 222"/>
        <xdr:cNvSpPr/>
      </xdr:nvSpPr>
      <xdr:spPr>
        <a:xfrm>
          <a:off x="1397000" y="144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98944</xdr:rowOff>
    </xdr:from>
    <xdr:ext cx="762000" cy="259045"/>
    <xdr:sp macro="" textlink="">
      <xdr:nvSpPr>
        <xdr:cNvPr id="224" name="テキスト ボックス 223"/>
        <xdr:cNvSpPr txBox="1"/>
      </xdr:nvSpPr>
      <xdr:spPr>
        <a:xfrm>
          <a:off x="1066800" y="1450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高齢層の職員が相対的に減少したことから、経験年数階層の変動により、前年度比で</a:t>
          </a:r>
          <a:r>
            <a:rPr kumimoji="1" lang="en-US" altLang="ja-JP" sz="1300">
              <a:latin typeface="ＭＳ Ｐゴシック"/>
            </a:rPr>
            <a:t>0.2</a:t>
          </a:r>
          <a:r>
            <a:rPr kumimoji="1" lang="ja-JP" altLang="en-US" sz="1300">
              <a:latin typeface="ＭＳ Ｐゴシック"/>
            </a:rPr>
            <a:t>ポイント減少した。</a:t>
          </a:r>
        </a:p>
        <a:p>
          <a:r>
            <a:rPr kumimoji="1" lang="ja-JP" altLang="en-US" sz="1300">
              <a:latin typeface="ＭＳ Ｐゴシック"/>
            </a:rPr>
            <a:t>　今後も職務・職責に応じた給料制度を運用し、国の指数を上回らないよう努める。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167821</xdr:rowOff>
    </xdr:to>
    <xdr:cxnSp macro="">
      <xdr:nvCxnSpPr>
        <xdr:cNvPr id="260" name="直線コネクタ 259"/>
        <xdr:cNvCxnSpPr/>
      </xdr:nvCxnSpPr>
      <xdr:spPr>
        <a:xfrm flipV="1">
          <a:off x="16179800" y="143751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83</xdr:row>
      <xdr:rowOff>167821</xdr:rowOff>
    </xdr:to>
    <xdr:cxnSp macro="">
      <xdr:nvCxnSpPr>
        <xdr:cNvPr id="263" name="直線コネクタ 262"/>
        <xdr:cNvCxnSpPr/>
      </xdr:nvCxnSpPr>
      <xdr:spPr>
        <a:xfrm>
          <a:off x="15290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89</xdr:row>
      <xdr:rowOff>69850</xdr:rowOff>
    </xdr:to>
    <xdr:cxnSp macro="">
      <xdr:nvCxnSpPr>
        <xdr:cNvPr id="266" name="直線コネクタ 265"/>
        <xdr:cNvCxnSpPr/>
      </xdr:nvCxnSpPr>
      <xdr:spPr>
        <a:xfrm flipV="1">
          <a:off x="14401800" y="14375191"/>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115812</xdr:rowOff>
    </xdr:to>
    <xdr:cxnSp macro="">
      <xdr:nvCxnSpPr>
        <xdr:cNvPr id="269" name="直線コネクタ 268"/>
        <xdr:cNvCxnSpPr/>
      </xdr:nvCxnSpPr>
      <xdr:spPr>
        <a:xfrm flipV="1">
          <a:off x="13512800" y="153289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9" name="円/楕円 278"/>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80"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81" name="円/楕円 280"/>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82" name="テキスト ボックス 281"/>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83" name="円/楕円 282"/>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34368</xdr:rowOff>
    </xdr:from>
    <xdr:ext cx="762000" cy="259045"/>
    <xdr:sp macro="" textlink="">
      <xdr:nvSpPr>
        <xdr:cNvPr id="284" name="テキスト ボックス 283"/>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5" name="円/楕円 284"/>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6" name="テキスト ボックス 285"/>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7" name="円/楕円 286"/>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5339</xdr:rowOff>
    </xdr:from>
    <xdr:ext cx="762000" cy="259045"/>
    <xdr:sp macro="" textlink="">
      <xdr:nvSpPr>
        <xdr:cNvPr id="288" name="テキスト ボックス 287"/>
        <xdr:cNvSpPr txBox="1"/>
      </xdr:nvSpPr>
      <xdr:spPr>
        <a:xfrm>
          <a:off x="13131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「定員適正化計画」に基づく職員数の削減を進めており、人口千人当たり職員数は毎年減少している。</a:t>
          </a:r>
        </a:p>
        <a:p>
          <a:r>
            <a:rPr kumimoji="1" lang="ja-JP" altLang="en-US" sz="1300">
              <a:latin typeface="ＭＳ Ｐゴシック"/>
            </a:rPr>
            <a:t>　今後も同計画の着実な実施に努め、平成</a:t>
          </a:r>
          <a:r>
            <a:rPr kumimoji="1" lang="en-US" altLang="ja-JP" sz="1300">
              <a:latin typeface="ＭＳ Ｐゴシック"/>
            </a:rPr>
            <a:t>30</a:t>
          </a:r>
          <a:r>
            <a:rPr kumimoji="1" lang="ja-JP" altLang="en-US" sz="1300">
              <a:latin typeface="ＭＳ Ｐゴシック"/>
            </a:rPr>
            <a:t>年度までに合併時点から</a:t>
          </a:r>
          <a:r>
            <a:rPr kumimoji="1" lang="en-US" altLang="ja-JP" sz="1300">
              <a:latin typeface="ＭＳ Ｐゴシック"/>
            </a:rPr>
            <a:t>22.4</a:t>
          </a:r>
          <a:r>
            <a:rPr kumimoji="1" lang="ja-JP" altLang="en-US" sz="1300">
              <a:latin typeface="ＭＳ Ｐゴシック"/>
            </a:rPr>
            <a:t>％の職員数削減を目指す。</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116586</xdr:rowOff>
    </xdr:from>
    <xdr:to>
      <xdr:col>24</xdr:col>
      <xdr:colOff>558800</xdr:colOff>
      <xdr:row>64</xdr:row>
      <xdr:rowOff>143129</xdr:rowOff>
    </xdr:to>
    <xdr:cxnSp macro="">
      <xdr:nvCxnSpPr>
        <xdr:cNvPr id="321" name="直線コネクタ 320"/>
        <xdr:cNvCxnSpPr/>
      </xdr:nvCxnSpPr>
      <xdr:spPr>
        <a:xfrm flipV="1">
          <a:off x="16179800" y="11089386"/>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2"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143129</xdr:rowOff>
    </xdr:from>
    <xdr:to>
      <xdr:col>23</xdr:col>
      <xdr:colOff>406400</xdr:colOff>
      <xdr:row>64</xdr:row>
      <xdr:rowOff>164846</xdr:rowOff>
    </xdr:to>
    <xdr:cxnSp macro="">
      <xdr:nvCxnSpPr>
        <xdr:cNvPr id="324" name="直線コネクタ 323"/>
        <xdr:cNvCxnSpPr/>
      </xdr:nvCxnSpPr>
      <xdr:spPr>
        <a:xfrm flipV="1">
          <a:off x="15290800" y="1111592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164846</xdr:rowOff>
    </xdr:from>
    <xdr:to>
      <xdr:col>22</xdr:col>
      <xdr:colOff>203200</xdr:colOff>
      <xdr:row>65</xdr:row>
      <xdr:rowOff>32004</xdr:rowOff>
    </xdr:to>
    <xdr:cxnSp macro="">
      <xdr:nvCxnSpPr>
        <xdr:cNvPr id="327" name="直線コネクタ 326"/>
        <xdr:cNvCxnSpPr/>
      </xdr:nvCxnSpPr>
      <xdr:spPr>
        <a:xfrm flipV="1">
          <a:off x="14401800" y="111376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9" name="テキスト ボックス 328"/>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32004</xdr:rowOff>
    </xdr:from>
    <xdr:to>
      <xdr:col>21</xdr:col>
      <xdr:colOff>0</xdr:colOff>
      <xdr:row>65</xdr:row>
      <xdr:rowOff>101981</xdr:rowOff>
    </xdr:to>
    <xdr:cxnSp macro="">
      <xdr:nvCxnSpPr>
        <xdr:cNvPr id="330" name="直線コネクタ 329"/>
        <xdr:cNvCxnSpPr/>
      </xdr:nvCxnSpPr>
      <xdr:spPr>
        <a:xfrm flipV="1">
          <a:off x="13512800" y="1117625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2" name="テキスト ボックス 331"/>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4" name="テキスト ボックス 333"/>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65786</xdr:rowOff>
    </xdr:from>
    <xdr:to>
      <xdr:col>24</xdr:col>
      <xdr:colOff>609600</xdr:colOff>
      <xdr:row>64</xdr:row>
      <xdr:rowOff>167386</xdr:rowOff>
    </xdr:to>
    <xdr:sp macro="" textlink="">
      <xdr:nvSpPr>
        <xdr:cNvPr id="340" name="円/楕円 339"/>
        <xdr:cNvSpPr/>
      </xdr:nvSpPr>
      <xdr:spPr>
        <a:xfrm>
          <a:off x="16967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37863</xdr:rowOff>
    </xdr:from>
    <xdr:ext cx="762000" cy="259045"/>
    <xdr:sp macro="" textlink="">
      <xdr:nvSpPr>
        <xdr:cNvPr id="341" name="定員管理の状況該当値テキスト"/>
        <xdr:cNvSpPr txBox="1"/>
      </xdr:nvSpPr>
      <xdr:spPr>
        <a:xfrm>
          <a:off x="17106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92329</xdr:rowOff>
    </xdr:from>
    <xdr:to>
      <xdr:col>23</xdr:col>
      <xdr:colOff>457200</xdr:colOff>
      <xdr:row>65</xdr:row>
      <xdr:rowOff>22479</xdr:rowOff>
    </xdr:to>
    <xdr:sp macro="" textlink="">
      <xdr:nvSpPr>
        <xdr:cNvPr id="342" name="円/楕円 341"/>
        <xdr:cNvSpPr/>
      </xdr:nvSpPr>
      <xdr:spPr>
        <a:xfrm>
          <a:off x="16129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7256</xdr:rowOff>
    </xdr:from>
    <xdr:ext cx="736600" cy="259045"/>
    <xdr:sp macro="" textlink="">
      <xdr:nvSpPr>
        <xdr:cNvPr id="343" name="テキスト ボックス 342"/>
        <xdr:cNvSpPr txBox="1"/>
      </xdr:nvSpPr>
      <xdr:spPr>
        <a:xfrm>
          <a:off x="15798800" y="1115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114046</xdr:rowOff>
    </xdr:from>
    <xdr:to>
      <xdr:col>22</xdr:col>
      <xdr:colOff>254000</xdr:colOff>
      <xdr:row>65</xdr:row>
      <xdr:rowOff>44196</xdr:rowOff>
    </xdr:to>
    <xdr:sp macro="" textlink="">
      <xdr:nvSpPr>
        <xdr:cNvPr id="344" name="円/楕円 343"/>
        <xdr:cNvSpPr/>
      </xdr:nvSpPr>
      <xdr:spPr>
        <a:xfrm>
          <a:off x="15240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28973</xdr:rowOff>
    </xdr:from>
    <xdr:ext cx="762000" cy="259045"/>
    <xdr:sp macro="" textlink="">
      <xdr:nvSpPr>
        <xdr:cNvPr id="345" name="テキスト ボックス 344"/>
        <xdr:cNvSpPr txBox="1"/>
      </xdr:nvSpPr>
      <xdr:spPr>
        <a:xfrm>
          <a:off x="14909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152654</xdr:rowOff>
    </xdr:from>
    <xdr:to>
      <xdr:col>21</xdr:col>
      <xdr:colOff>50800</xdr:colOff>
      <xdr:row>65</xdr:row>
      <xdr:rowOff>82804</xdr:rowOff>
    </xdr:to>
    <xdr:sp macro="" textlink="">
      <xdr:nvSpPr>
        <xdr:cNvPr id="346" name="円/楕円 345"/>
        <xdr:cNvSpPr/>
      </xdr:nvSpPr>
      <xdr:spPr>
        <a:xfrm>
          <a:off x="14351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67581</xdr:rowOff>
    </xdr:from>
    <xdr:ext cx="762000" cy="259045"/>
    <xdr:sp macro="" textlink="">
      <xdr:nvSpPr>
        <xdr:cNvPr id="347" name="テキスト ボックス 346"/>
        <xdr:cNvSpPr txBox="1"/>
      </xdr:nvSpPr>
      <xdr:spPr>
        <a:xfrm>
          <a:off x="14020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51181</xdr:rowOff>
    </xdr:from>
    <xdr:to>
      <xdr:col>19</xdr:col>
      <xdr:colOff>533400</xdr:colOff>
      <xdr:row>65</xdr:row>
      <xdr:rowOff>152781</xdr:rowOff>
    </xdr:to>
    <xdr:sp macro="" textlink="">
      <xdr:nvSpPr>
        <xdr:cNvPr id="348" name="円/楕円 347"/>
        <xdr:cNvSpPr/>
      </xdr:nvSpPr>
      <xdr:spPr>
        <a:xfrm>
          <a:off x="13462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137558</xdr:rowOff>
    </xdr:from>
    <xdr:ext cx="762000" cy="259045"/>
    <xdr:sp macro="" textlink="">
      <xdr:nvSpPr>
        <xdr:cNvPr id="349" name="テキスト ボックス 348"/>
        <xdr:cNvSpPr txBox="1"/>
      </xdr:nvSpPr>
      <xdr:spPr>
        <a:xfrm>
          <a:off x="13131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実質公債費比率は年々減少傾向にあり、前年度比で</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　これは、一年度における借入額が償還額を上回らないように抑制するなどの取り組みにより分子である元利償還金等が年々、減少していることによるものである。</a:t>
          </a:r>
        </a:p>
        <a:p>
          <a:r>
            <a:rPr kumimoji="1" lang="ja-JP" altLang="en-US" sz="1300">
              <a:latin typeface="ＭＳ Ｐゴシック"/>
            </a:rPr>
            <a:t>　今後も、持続可能な健全財政を確立するため、市債残高及び公債費の縮減に取り組む。</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41</xdr:row>
      <xdr:rowOff>158242</xdr:rowOff>
    </xdr:to>
    <xdr:cxnSp macro="">
      <xdr:nvCxnSpPr>
        <xdr:cNvPr id="381" name="直線コネクタ 380"/>
        <xdr:cNvCxnSpPr/>
      </xdr:nvCxnSpPr>
      <xdr:spPr>
        <a:xfrm flipV="1">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54356</xdr:rowOff>
    </xdr:to>
    <xdr:cxnSp macro="">
      <xdr:nvCxnSpPr>
        <xdr:cNvPr id="384" name="直線コネクタ 383"/>
        <xdr:cNvCxnSpPr/>
      </xdr:nvCxnSpPr>
      <xdr:spPr>
        <a:xfrm flipV="1">
          <a:off x="15290800" y="71876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112268</xdr:rowOff>
    </xdr:to>
    <xdr:cxnSp macro="">
      <xdr:nvCxnSpPr>
        <xdr:cNvPr id="387" name="直線コネクタ 386"/>
        <xdr:cNvCxnSpPr/>
      </xdr:nvCxnSpPr>
      <xdr:spPr>
        <a:xfrm flipV="1">
          <a:off x="14401800" y="725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75946</xdr:rowOff>
    </xdr:to>
    <xdr:cxnSp macro="">
      <xdr:nvCxnSpPr>
        <xdr:cNvPr id="390" name="直線コネクタ 389"/>
        <xdr:cNvCxnSpPr/>
      </xdr:nvCxnSpPr>
      <xdr:spPr>
        <a:xfrm flipV="1">
          <a:off x="13512800" y="731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400" name="円/楕円 39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401"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402" name="円/楕円 401"/>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403" name="テキスト ボックス 402"/>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4" name="円/楕円 403"/>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5" name="テキスト ボックス 404"/>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6" name="円/楕円 405"/>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407" name="テキスト ボックス 406"/>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8" name="円/楕円 407"/>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9" name="テキスト ボックス 408"/>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10.4</a:t>
          </a:r>
          <a:r>
            <a:rPr kumimoji="1" lang="ja-JP" altLang="en-US" sz="1300">
              <a:latin typeface="ＭＳ Ｐゴシック"/>
            </a:rPr>
            <a:t>ポイント減少し、類似団体平均を下回った。これは、繰上げ償還による地方債残高の減少や、財政調整基金等の積増しにより充当可能基金が増加したこと等によるものである。今後も、「霧島市経営健全化計画（第２次）改定（以降、「経営健全化計画」）」に基づき、持続可能な健全財政を確立するため、一年度における借入額が償還額を上回らないように抑制するなどにより将来負担の軽減に取り組む。</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57556</xdr:rowOff>
    </xdr:from>
    <xdr:to>
      <xdr:col>24</xdr:col>
      <xdr:colOff>558800</xdr:colOff>
      <xdr:row>14</xdr:row>
      <xdr:rowOff>157937</xdr:rowOff>
    </xdr:to>
    <xdr:cxnSp macro="">
      <xdr:nvCxnSpPr>
        <xdr:cNvPr id="441" name="直線コネクタ 440"/>
        <xdr:cNvCxnSpPr/>
      </xdr:nvCxnSpPr>
      <xdr:spPr>
        <a:xfrm flipV="1">
          <a:off x="16179800" y="2457856"/>
          <a:ext cx="8382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137482</xdr:rowOff>
    </xdr:from>
    <xdr:ext cx="762000" cy="259045"/>
    <xdr:sp macro="" textlink="">
      <xdr:nvSpPr>
        <xdr:cNvPr id="442" name="将来負担の状況平均値テキスト"/>
        <xdr:cNvSpPr txBox="1"/>
      </xdr:nvSpPr>
      <xdr:spPr>
        <a:xfrm>
          <a:off x="17106900" y="2709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157937</xdr:rowOff>
    </xdr:from>
    <xdr:to>
      <xdr:col>23</xdr:col>
      <xdr:colOff>406400</xdr:colOff>
      <xdr:row>16</xdr:row>
      <xdr:rowOff>87224</xdr:rowOff>
    </xdr:to>
    <xdr:cxnSp macro="">
      <xdr:nvCxnSpPr>
        <xdr:cNvPr id="444" name="直線コネクタ 443"/>
        <xdr:cNvCxnSpPr/>
      </xdr:nvCxnSpPr>
      <xdr:spPr>
        <a:xfrm flipV="1">
          <a:off x="15290800" y="2558237"/>
          <a:ext cx="889000" cy="27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69715</xdr:rowOff>
    </xdr:from>
    <xdr:ext cx="736600" cy="259045"/>
    <xdr:sp macro="" textlink="">
      <xdr:nvSpPr>
        <xdr:cNvPr id="446" name="テキスト ボックス 445"/>
        <xdr:cNvSpPr txBox="1"/>
      </xdr:nvSpPr>
      <xdr:spPr>
        <a:xfrm>
          <a:off x="15798800" y="281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87224</xdr:rowOff>
    </xdr:from>
    <xdr:to>
      <xdr:col>22</xdr:col>
      <xdr:colOff>203200</xdr:colOff>
      <xdr:row>17</xdr:row>
      <xdr:rowOff>13259</xdr:rowOff>
    </xdr:to>
    <xdr:cxnSp macro="">
      <xdr:nvCxnSpPr>
        <xdr:cNvPr id="447" name="直線コネクタ 446"/>
        <xdr:cNvCxnSpPr/>
      </xdr:nvCxnSpPr>
      <xdr:spPr>
        <a:xfrm flipV="1">
          <a:off x="14401800" y="2830424"/>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167335</xdr:rowOff>
    </xdr:from>
    <xdr:to>
      <xdr:col>21</xdr:col>
      <xdr:colOff>0</xdr:colOff>
      <xdr:row>17</xdr:row>
      <xdr:rowOff>13259</xdr:rowOff>
    </xdr:to>
    <xdr:cxnSp macro="">
      <xdr:nvCxnSpPr>
        <xdr:cNvPr id="450" name="直線コネクタ 449"/>
        <xdr:cNvCxnSpPr/>
      </xdr:nvCxnSpPr>
      <xdr:spPr>
        <a:xfrm>
          <a:off x="13512800" y="291053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54" name="テキスト ボックス 453"/>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6756</xdr:rowOff>
    </xdr:from>
    <xdr:to>
      <xdr:col>24</xdr:col>
      <xdr:colOff>609600</xdr:colOff>
      <xdr:row>14</xdr:row>
      <xdr:rowOff>108356</xdr:rowOff>
    </xdr:to>
    <xdr:sp macro="" textlink="">
      <xdr:nvSpPr>
        <xdr:cNvPr id="460" name="円/楕円 459"/>
        <xdr:cNvSpPr/>
      </xdr:nvSpPr>
      <xdr:spPr>
        <a:xfrm>
          <a:off x="16967200" y="24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99483</xdr:rowOff>
    </xdr:from>
    <xdr:ext cx="762000" cy="259045"/>
    <xdr:sp macro="" textlink="">
      <xdr:nvSpPr>
        <xdr:cNvPr id="461" name="将来負担の状況該当値テキスト"/>
        <xdr:cNvSpPr txBox="1"/>
      </xdr:nvSpPr>
      <xdr:spPr>
        <a:xfrm>
          <a:off x="17106900" y="23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107137</xdr:rowOff>
    </xdr:from>
    <xdr:to>
      <xdr:col>23</xdr:col>
      <xdr:colOff>457200</xdr:colOff>
      <xdr:row>15</xdr:row>
      <xdr:rowOff>37287</xdr:rowOff>
    </xdr:to>
    <xdr:sp macro="" textlink="">
      <xdr:nvSpPr>
        <xdr:cNvPr id="462" name="円/楕円 461"/>
        <xdr:cNvSpPr/>
      </xdr:nvSpPr>
      <xdr:spPr>
        <a:xfrm>
          <a:off x="16129000" y="2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47464</xdr:rowOff>
    </xdr:from>
    <xdr:ext cx="736600" cy="259045"/>
    <xdr:sp macro="" textlink="">
      <xdr:nvSpPr>
        <xdr:cNvPr id="463" name="テキスト ボックス 462"/>
        <xdr:cNvSpPr txBox="1"/>
      </xdr:nvSpPr>
      <xdr:spPr>
        <a:xfrm>
          <a:off x="15798800" y="227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36424</xdr:rowOff>
    </xdr:from>
    <xdr:to>
      <xdr:col>22</xdr:col>
      <xdr:colOff>254000</xdr:colOff>
      <xdr:row>16</xdr:row>
      <xdr:rowOff>138024</xdr:rowOff>
    </xdr:to>
    <xdr:sp macro="" textlink="">
      <xdr:nvSpPr>
        <xdr:cNvPr id="464" name="円/楕円 463"/>
        <xdr:cNvSpPr/>
      </xdr:nvSpPr>
      <xdr:spPr>
        <a:xfrm>
          <a:off x="15240000" y="27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122801</xdr:rowOff>
    </xdr:from>
    <xdr:ext cx="762000" cy="259045"/>
    <xdr:sp macro="" textlink="">
      <xdr:nvSpPr>
        <xdr:cNvPr id="465" name="テキスト ボックス 464"/>
        <xdr:cNvSpPr txBox="1"/>
      </xdr:nvSpPr>
      <xdr:spPr>
        <a:xfrm>
          <a:off x="14909800" y="28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133909</xdr:rowOff>
    </xdr:from>
    <xdr:to>
      <xdr:col>21</xdr:col>
      <xdr:colOff>50800</xdr:colOff>
      <xdr:row>17</xdr:row>
      <xdr:rowOff>64059</xdr:rowOff>
    </xdr:to>
    <xdr:sp macro="" textlink="">
      <xdr:nvSpPr>
        <xdr:cNvPr id="466" name="円/楕円 465"/>
        <xdr:cNvSpPr/>
      </xdr:nvSpPr>
      <xdr:spPr>
        <a:xfrm>
          <a:off x="14351000" y="28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48836</xdr:rowOff>
    </xdr:from>
    <xdr:ext cx="762000" cy="259045"/>
    <xdr:sp macro="" textlink="">
      <xdr:nvSpPr>
        <xdr:cNvPr id="467" name="テキスト ボックス 466"/>
        <xdr:cNvSpPr txBox="1"/>
      </xdr:nvSpPr>
      <xdr:spPr>
        <a:xfrm>
          <a:off x="14020800" y="296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116535</xdr:rowOff>
    </xdr:from>
    <xdr:to>
      <xdr:col>19</xdr:col>
      <xdr:colOff>533400</xdr:colOff>
      <xdr:row>17</xdr:row>
      <xdr:rowOff>46685</xdr:rowOff>
    </xdr:to>
    <xdr:sp macro="" textlink="">
      <xdr:nvSpPr>
        <xdr:cNvPr id="468" name="円/楕円 467"/>
        <xdr:cNvSpPr/>
      </xdr:nvSpPr>
      <xdr:spPr>
        <a:xfrm>
          <a:off x="13462000" y="2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56862</xdr:rowOff>
    </xdr:from>
    <xdr:ext cx="762000" cy="259045"/>
    <xdr:sp macro="" textlink="">
      <xdr:nvSpPr>
        <xdr:cNvPr id="469" name="テキスト ボックス 468"/>
        <xdr:cNvSpPr txBox="1"/>
      </xdr:nvSpPr>
      <xdr:spPr>
        <a:xfrm>
          <a:off x="13131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職員数が類似団体より多いため、経常収支比率に占める人件費の割合が類似団体平均と比べて高い水準となっている。これは面積が広いなど都市構造の違いによるものである。一方、比率自体は前年度より</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ポイント減少しており、このことは「定員適正化計画」に基づき、計画的に職員の定員適正化に取り組んできた成果である。</a:t>
          </a:r>
          <a:endParaRPr lang="ja-JP" altLang="ja-JP" sz="1200">
            <a:effectLst/>
          </a:endParaRPr>
        </a:p>
        <a:p>
          <a:r>
            <a:rPr kumimoji="1" lang="ja-JP" altLang="ja-JP" sz="1200">
              <a:solidFill>
                <a:schemeClr val="dk1"/>
              </a:solidFill>
              <a:effectLst/>
              <a:latin typeface="+mn-lt"/>
              <a:ea typeface="+mn-ea"/>
              <a:cs typeface="+mn-cs"/>
            </a:rPr>
            <a:t>　今後も、市民サービスの低下を招かないように留意しながら、効率的な組織再編などに引き続き取り組むことにより、職員数の適正管理に努め人件費の適正化を進める。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12700</xdr:rowOff>
    </xdr:from>
    <xdr:to>
      <xdr:col>7</xdr:col>
      <xdr:colOff>15875</xdr:colOff>
      <xdr:row>40</xdr:row>
      <xdr:rowOff>165100</xdr:rowOff>
    </xdr:to>
    <xdr:cxnSp macro="">
      <xdr:nvCxnSpPr>
        <xdr:cNvPr id="66" name="直線コネクタ 65"/>
        <xdr:cNvCxnSpPr/>
      </xdr:nvCxnSpPr>
      <xdr:spPr>
        <a:xfrm flipV="1">
          <a:off x="3987800" y="66992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7"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165100</xdr:rowOff>
    </xdr:from>
    <xdr:to>
      <xdr:col>5</xdr:col>
      <xdr:colOff>549275</xdr:colOff>
      <xdr:row>40</xdr:row>
      <xdr:rowOff>165100</xdr:rowOff>
    </xdr:to>
    <xdr:cxnSp macro="">
      <xdr:nvCxnSpPr>
        <xdr:cNvPr id="69" name="直線コネクタ 68"/>
        <xdr:cNvCxnSpPr/>
      </xdr:nvCxnSpPr>
      <xdr:spPr>
        <a:xfrm>
          <a:off x="3098800" y="6851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149877</xdr:rowOff>
    </xdr:from>
    <xdr:ext cx="736600" cy="259045"/>
    <xdr:sp macro="" textlink="">
      <xdr:nvSpPr>
        <xdr:cNvPr id="71" name="テキスト ボックス 70"/>
        <xdr:cNvSpPr txBox="1"/>
      </xdr:nvSpPr>
      <xdr:spPr>
        <a:xfrm>
          <a:off x="3606800" y="649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165100</xdr:rowOff>
    </xdr:from>
    <xdr:to>
      <xdr:col>4</xdr:col>
      <xdr:colOff>346075</xdr:colOff>
      <xdr:row>41</xdr:row>
      <xdr:rowOff>107950</xdr:rowOff>
    </xdr:to>
    <xdr:cxnSp macro="">
      <xdr:nvCxnSpPr>
        <xdr:cNvPr id="72" name="直線コネクタ 71"/>
        <xdr:cNvCxnSpPr/>
      </xdr:nvCxnSpPr>
      <xdr:spPr>
        <a:xfrm flipV="1">
          <a:off x="2209800" y="6851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149877</xdr:rowOff>
    </xdr:from>
    <xdr:ext cx="762000" cy="259045"/>
    <xdr:sp macro="" textlink="">
      <xdr:nvSpPr>
        <xdr:cNvPr id="74" name="テキスト ボックス 73"/>
        <xdr:cNvSpPr txBox="1"/>
      </xdr:nvSpPr>
      <xdr:spPr>
        <a:xfrm>
          <a:off x="2717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107950</xdr:rowOff>
    </xdr:from>
    <xdr:to>
      <xdr:col>3</xdr:col>
      <xdr:colOff>142875</xdr:colOff>
      <xdr:row>41</xdr:row>
      <xdr:rowOff>165100</xdr:rowOff>
    </xdr:to>
    <xdr:cxnSp macro="">
      <xdr:nvCxnSpPr>
        <xdr:cNvPr id="75" name="直線コネクタ 74"/>
        <xdr:cNvCxnSpPr/>
      </xdr:nvCxnSpPr>
      <xdr:spPr>
        <a:xfrm flipV="1">
          <a:off x="1320800" y="7137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73677</xdr:rowOff>
    </xdr:from>
    <xdr:ext cx="762000" cy="259045"/>
    <xdr:sp macro="" textlink="">
      <xdr:nvSpPr>
        <xdr:cNvPr id="77" name="テキスト ボックス 76"/>
        <xdr:cNvSpPr txBox="1"/>
      </xdr:nvSpPr>
      <xdr:spPr>
        <a:xfrm>
          <a:off x="1828800" y="67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35577</xdr:rowOff>
    </xdr:from>
    <xdr:ext cx="762000" cy="259045"/>
    <xdr:sp macro="" textlink="">
      <xdr:nvSpPr>
        <xdr:cNvPr id="79" name="テキスト ボックス 78"/>
        <xdr:cNvSpPr txBox="1"/>
      </xdr:nvSpPr>
      <xdr:spPr>
        <a:xfrm>
          <a:off x="939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133350</xdr:rowOff>
    </xdr:from>
    <xdr:to>
      <xdr:col>7</xdr:col>
      <xdr:colOff>66675</xdr:colOff>
      <xdr:row>39</xdr:row>
      <xdr:rowOff>63500</xdr:rowOff>
    </xdr:to>
    <xdr:sp macro="" textlink="">
      <xdr:nvSpPr>
        <xdr:cNvPr id="85" name="円/楕円 84"/>
        <xdr:cNvSpPr/>
      </xdr:nvSpPr>
      <xdr:spPr>
        <a:xfrm>
          <a:off x="4775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105427</xdr:rowOff>
    </xdr:from>
    <xdr:ext cx="762000" cy="259045"/>
    <xdr:sp macro="" textlink="">
      <xdr:nvSpPr>
        <xdr:cNvPr id="86" name="人件費該当値テキスト"/>
        <xdr:cNvSpPr txBox="1"/>
      </xdr:nvSpPr>
      <xdr:spPr>
        <a:xfrm>
          <a:off x="4914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114300</xdr:rowOff>
    </xdr:from>
    <xdr:to>
      <xdr:col>5</xdr:col>
      <xdr:colOff>600075</xdr:colOff>
      <xdr:row>41</xdr:row>
      <xdr:rowOff>44450</xdr:rowOff>
    </xdr:to>
    <xdr:sp macro="" textlink="">
      <xdr:nvSpPr>
        <xdr:cNvPr id="87" name="円/楕円 86"/>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29227</xdr:rowOff>
    </xdr:from>
    <xdr:ext cx="736600" cy="259045"/>
    <xdr:sp macro="" textlink="">
      <xdr:nvSpPr>
        <xdr:cNvPr id="88" name="テキスト ボックス 87"/>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114300</xdr:rowOff>
    </xdr:from>
    <xdr:to>
      <xdr:col>4</xdr:col>
      <xdr:colOff>396875</xdr:colOff>
      <xdr:row>40</xdr:row>
      <xdr:rowOff>44450</xdr:rowOff>
    </xdr:to>
    <xdr:sp macro="" textlink="">
      <xdr:nvSpPr>
        <xdr:cNvPr id="89" name="円/楕円 88"/>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29227</xdr:rowOff>
    </xdr:from>
    <xdr:ext cx="762000" cy="259045"/>
    <xdr:sp macro="" textlink="">
      <xdr:nvSpPr>
        <xdr:cNvPr id="90" name="テキスト ボックス 89"/>
        <xdr:cNvSpPr txBox="1"/>
      </xdr:nvSpPr>
      <xdr:spPr>
        <a:xfrm>
          <a:off x="2717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57150</xdr:rowOff>
    </xdr:from>
    <xdr:to>
      <xdr:col>3</xdr:col>
      <xdr:colOff>193675</xdr:colOff>
      <xdr:row>41</xdr:row>
      <xdr:rowOff>158750</xdr:rowOff>
    </xdr:to>
    <xdr:sp macro="" textlink="">
      <xdr:nvSpPr>
        <xdr:cNvPr id="91" name="円/楕円 90"/>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143527</xdr:rowOff>
    </xdr:from>
    <xdr:ext cx="762000" cy="259045"/>
    <xdr:sp macro="" textlink="">
      <xdr:nvSpPr>
        <xdr:cNvPr id="92" name="テキスト ボックス 91"/>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114300</xdr:rowOff>
    </xdr:from>
    <xdr:to>
      <xdr:col>1</xdr:col>
      <xdr:colOff>676275</xdr:colOff>
      <xdr:row>42</xdr:row>
      <xdr:rowOff>44450</xdr:rowOff>
    </xdr:to>
    <xdr:sp macro="" textlink="">
      <xdr:nvSpPr>
        <xdr:cNvPr id="93" name="円/楕円 92"/>
        <xdr:cNvSpPr/>
      </xdr:nvSpPr>
      <xdr:spPr>
        <a:xfrm>
          <a:off x="12700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29227</xdr:rowOff>
    </xdr:from>
    <xdr:ext cx="762000" cy="259045"/>
    <xdr:sp macro="" textlink="">
      <xdr:nvSpPr>
        <xdr:cNvPr id="94" name="テキスト ボックス 93"/>
        <xdr:cNvSpPr txBox="1"/>
      </xdr:nvSpPr>
      <xdr:spPr>
        <a:xfrm>
          <a:off x="93980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すると低い状況にあるが、年々わずかながら増加傾向にあることから、今後とも、「経営健全化計画」に基づき、公共施設の適正管理や維持管理費の縮減に努めることなどにより、物件費の削減にかかる取り組みを進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15</xdr:row>
      <xdr:rowOff>19558</xdr:rowOff>
    </xdr:to>
    <xdr:cxnSp macro="">
      <xdr:nvCxnSpPr>
        <xdr:cNvPr id="125" name="直線コネクタ 124"/>
        <xdr:cNvCxnSpPr/>
      </xdr:nvCxnSpPr>
      <xdr:spPr>
        <a:xfrm>
          <a:off x="15671800" y="2591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136144</xdr:rowOff>
    </xdr:from>
    <xdr:to>
      <xdr:col>22</xdr:col>
      <xdr:colOff>565150</xdr:colOff>
      <xdr:row>15</xdr:row>
      <xdr:rowOff>19558</xdr:rowOff>
    </xdr:to>
    <xdr:cxnSp macro="">
      <xdr:nvCxnSpPr>
        <xdr:cNvPr id="128" name="直線コネクタ 127"/>
        <xdr:cNvCxnSpPr/>
      </xdr:nvCxnSpPr>
      <xdr:spPr>
        <a:xfrm>
          <a:off x="14782800" y="2536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136144</xdr:rowOff>
    </xdr:to>
    <xdr:cxnSp macro="">
      <xdr:nvCxnSpPr>
        <xdr:cNvPr id="131" name="直線コネクタ 130"/>
        <xdr:cNvCxnSpPr/>
      </xdr:nvCxnSpPr>
      <xdr:spPr>
        <a:xfrm>
          <a:off x="13893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117856</xdr:rowOff>
    </xdr:to>
    <xdr:cxnSp macro="">
      <xdr:nvCxnSpPr>
        <xdr:cNvPr id="134" name="直線コネクタ 133"/>
        <xdr:cNvCxnSpPr/>
      </xdr:nvCxnSpPr>
      <xdr:spPr>
        <a:xfrm>
          <a:off x="13004800" y="2481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140208</xdr:rowOff>
    </xdr:from>
    <xdr:to>
      <xdr:col>24</xdr:col>
      <xdr:colOff>82550</xdr:colOff>
      <xdr:row>15</xdr:row>
      <xdr:rowOff>70358</xdr:rowOff>
    </xdr:to>
    <xdr:sp macro="" textlink="">
      <xdr:nvSpPr>
        <xdr:cNvPr id="144" name="円/楕円 143"/>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156735</xdr:rowOff>
    </xdr:from>
    <xdr:ext cx="762000" cy="259045"/>
    <xdr:sp macro="" textlink="">
      <xdr:nvSpPr>
        <xdr:cNvPr id="145"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6" name="円/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85344</xdr:rowOff>
    </xdr:from>
    <xdr:to>
      <xdr:col>21</xdr:col>
      <xdr:colOff>412750</xdr:colOff>
      <xdr:row>15</xdr:row>
      <xdr:rowOff>15494</xdr:rowOff>
    </xdr:to>
    <xdr:sp macro="" textlink="">
      <xdr:nvSpPr>
        <xdr:cNvPr id="148" name="円/楕円 147"/>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25671</xdr:rowOff>
    </xdr:from>
    <xdr:ext cx="762000" cy="259045"/>
    <xdr:sp macro="" textlink="">
      <xdr:nvSpPr>
        <xdr:cNvPr id="149" name="テキスト ボックス 148"/>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0" name="円/楕円 149"/>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51" name="テキスト ボックス 150"/>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2" name="円/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類似団体平均を下回ったものの、平成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年度の合併以降、毎年経常収支比率に占める扶助費の割合が増加している。</a:t>
          </a:r>
          <a:endParaRPr lang="ja-JP" altLang="ja-JP" sz="1200">
            <a:effectLst/>
          </a:endParaRPr>
        </a:p>
        <a:p>
          <a:r>
            <a:rPr kumimoji="1" lang="ja-JP" altLang="ja-JP" sz="1200">
              <a:solidFill>
                <a:schemeClr val="dk1"/>
              </a:solidFill>
              <a:effectLst/>
              <a:latin typeface="+mn-lt"/>
              <a:ea typeface="+mn-ea"/>
              <a:cs typeface="+mn-cs"/>
            </a:rPr>
            <a:t>　社会保障関係経費は本市に限らず全国的に年々増加傾向にあり、また国の政策に左右される部分が大きいため、本市のみの取り組みには限界があるが、単独事業の見直しを行うなど、引き続き適正な執行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99785</xdr:rowOff>
    </xdr:to>
    <xdr:cxnSp macro="">
      <xdr:nvCxnSpPr>
        <xdr:cNvPr id="188" name="直線コネクタ 187"/>
        <xdr:cNvCxnSpPr/>
      </xdr:nvCxnSpPr>
      <xdr:spPr>
        <a:xfrm>
          <a:off x="3987800" y="9624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56</xdr:row>
      <xdr:rowOff>23585</xdr:rowOff>
    </xdr:to>
    <xdr:cxnSp macro="">
      <xdr:nvCxnSpPr>
        <xdr:cNvPr id="191" name="直線コネクタ 190"/>
        <xdr:cNvCxnSpPr/>
      </xdr:nvCxnSpPr>
      <xdr:spPr>
        <a:xfrm>
          <a:off x="3098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140607</xdr:rowOff>
    </xdr:to>
    <xdr:cxnSp macro="">
      <xdr:nvCxnSpPr>
        <xdr:cNvPr id="194" name="直線コネクタ 193"/>
        <xdr:cNvCxnSpPr/>
      </xdr:nvCxnSpPr>
      <xdr:spPr>
        <a:xfrm>
          <a:off x="2209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6" name="テキスト ボックス 19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107950</xdr:rowOff>
    </xdr:to>
    <xdr:cxnSp macro="">
      <xdr:nvCxnSpPr>
        <xdr:cNvPr id="197" name="直線コネクタ 196"/>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199" name="テキスト ボックス 198"/>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1" name="テキスト ボックス 200"/>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48985</xdr:rowOff>
    </xdr:from>
    <xdr:to>
      <xdr:col>7</xdr:col>
      <xdr:colOff>66675</xdr:colOff>
      <xdr:row>56</xdr:row>
      <xdr:rowOff>150585</xdr:rowOff>
    </xdr:to>
    <xdr:sp macro="" textlink="">
      <xdr:nvSpPr>
        <xdr:cNvPr id="207" name="円/楕円 206"/>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65512</xdr:rowOff>
    </xdr:from>
    <xdr:ext cx="762000" cy="259045"/>
    <xdr:sp macro="" textlink="">
      <xdr:nvSpPr>
        <xdr:cNvPr id="208"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09" name="円/楕円 208"/>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210" name="テキスト ボックス 209"/>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1" name="円/楕円 210"/>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12" name="テキスト ボックス 211"/>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5" name="円/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類似団体と比較すると低い状況にあるが、前年度比で</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ポイント増加した。また、年々わずかずつではあるが増加傾向にあることから、今後も、特別会計や公営企業会計の経営健全化に務め、より一層の経費節減を図るとともに、各経費の適正な執行に努める。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152400</xdr:rowOff>
    </xdr:from>
    <xdr:to>
      <xdr:col>24</xdr:col>
      <xdr:colOff>31750</xdr:colOff>
      <xdr:row>55</xdr:row>
      <xdr:rowOff>19050</xdr:rowOff>
    </xdr:to>
    <xdr:cxnSp macro="">
      <xdr:nvCxnSpPr>
        <xdr:cNvPr id="249" name="直線コネクタ 248"/>
        <xdr:cNvCxnSpPr/>
      </xdr:nvCxnSpPr>
      <xdr:spPr>
        <a:xfrm>
          <a:off x="15671800" y="941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156227</xdr:rowOff>
    </xdr:from>
    <xdr:ext cx="762000" cy="259045"/>
    <xdr:sp macro="" textlink="">
      <xdr:nvSpPr>
        <xdr:cNvPr id="250"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152400</xdr:rowOff>
    </xdr:to>
    <xdr:cxnSp macro="">
      <xdr:nvCxnSpPr>
        <xdr:cNvPr id="252" name="直線コネクタ 251"/>
        <xdr:cNvCxnSpPr/>
      </xdr:nvCxnSpPr>
      <xdr:spPr>
        <a:xfrm>
          <a:off x="14782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63500</xdr:rowOff>
    </xdr:from>
    <xdr:to>
      <xdr:col>21</xdr:col>
      <xdr:colOff>361950</xdr:colOff>
      <xdr:row>54</xdr:row>
      <xdr:rowOff>127000</xdr:rowOff>
    </xdr:to>
    <xdr:cxnSp macro="">
      <xdr:nvCxnSpPr>
        <xdr:cNvPr id="255" name="直線コネクタ 254"/>
        <xdr:cNvCxnSpPr/>
      </xdr:nvCxnSpPr>
      <xdr:spPr>
        <a:xfrm>
          <a:off x="13893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57" name="テキスト ボックス 256"/>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38100</xdr:rowOff>
    </xdr:from>
    <xdr:to>
      <xdr:col>20</xdr:col>
      <xdr:colOff>158750</xdr:colOff>
      <xdr:row>54</xdr:row>
      <xdr:rowOff>63500</xdr:rowOff>
    </xdr:to>
    <xdr:cxnSp macro="">
      <xdr:nvCxnSpPr>
        <xdr:cNvPr id="258" name="直線コネクタ 257"/>
        <xdr:cNvCxnSpPr/>
      </xdr:nvCxnSpPr>
      <xdr:spPr>
        <a:xfrm>
          <a:off x="13004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0" name="テキスト ボックス 259"/>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2" name="テキスト ボックス 261"/>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139700</xdr:rowOff>
    </xdr:from>
    <xdr:to>
      <xdr:col>24</xdr:col>
      <xdr:colOff>82550</xdr:colOff>
      <xdr:row>55</xdr:row>
      <xdr:rowOff>69850</xdr:rowOff>
    </xdr:to>
    <xdr:sp macro="" textlink="">
      <xdr:nvSpPr>
        <xdr:cNvPr id="268" name="円/楕円 267"/>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69"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101600</xdr:rowOff>
    </xdr:from>
    <xdr:to>
      <xdr:col>22</xdr:col>
      <xdr:colOff>615950</xdr:colOff>
      <xdr:row>55</xdr:row>
      <xdr:rowOff>31750</xdr:rowOff>
    </xdr:to>
    <xdr:sp macro="" textlink="">
      <xdr:nvSpPr>
        <xdr:cNvPr id="270" name="円/楕円 269"/>
        <xdr:cNvSpPr/>
      </xdr:nvSpPr>
      <xdr:spPr>
        <a:xfrm>
          <a:off x="15621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41927</xdr:rowOff>
    </xdr:from>
    <xdr:ext cx="736600" cy="259045"/>
    <xdr:sp macro="" textlink="">
      <xdr:nvSpPr>
        <xdr:cNvPr id="271" name="テキスト ボックス 270"/>
        <xdr:cNvSpPr txBox="1"/>
      </xdr:nvSpPr>
      <xdr:spPr>
        <a:xfrm>
          <a:off x="15290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2" name="円/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3" name="テキスト ボックス 272"/>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12700</xdr:rowOff>
    </xdr:from>
    <xdr:to>
      <xdr:col>20</xdr:col>
      <xdr:colOff>209550</xdr:colOff>
      <xdr:row>54</xdr:row>
      <xdr:rowOff>114300</xdr:rowOff>
    </xdr:to>
    <xdr:sp macro="" textlink="">
      <xdr:nvSpPr>
        <xdr:cNvPr id="274" name="円/楕円 273"/>
        <xdr:cNvSpPr/>
      </xdr:nvSpPr>
      <xdr:spPr>
        <a:xfrm>
          <a:off x="13843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124477</xdr:rowOff>
    </xdr:from>
    <xdr:ext cx="762000" cy="259045"/>
    <xdr:sp macro="" textlink="">
      <xdr:nvSpPr>
        <xdr:cNvPr id="275" name="テキスト ボックス 274"/>
        <xdr:cNvSpPr txBox="1"/>
      </xdr:nvSpPr>
      <xdr:spPr>
        <a:xfrm>
          <a:off x="13512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158750</xdr:rowOff>
    </xdr:from>
    <xdr:to>
      <xdr:col>19</xdr:col>
      <xdr:colOff>6350</xdr:colOff>
      <xdr:row>54</xdr:row>
      <xdr:rowOff>88900</xdr:rowOff>
    </xdr:to>
    <xdr:sp macro="" textlink="">
      <xdr:nvSpPr>
        <xdr:cNvPr id="276" name="円/楕円 275"/>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99077</xdr:rowOff>
    </xdr:from>
    <xdr:ext cx="762000" cy="259045"/>
    <xdr:sp macro="" textlink="">
      <xdr:nvSpPr>
        <xdr:cNvPr id="277" name="テキスト ボックス 276"/>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前年度と比較して</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ポイント減少し、類似団体との比較でも、引き続き大きく下回る結果となった。</a:t>
          </a:r>
          <a:endParaRPr lang="ja-JP" altLang="ja-JP" sz="1200">
            <a:effectLst/>
          </a:endParaRPr>
        </a:p>
        <a:p>
          <a:r>
            <a:rPr kumimoji="1" lang="ja-JP" altLang="ja-JP" sz="1200">
              <a:solidFill>
                <a:schemeClr val="dk1"/>
              </a:solidFill>
              <a:effectLst/>
              <a:latin typeface="+mn-lt"/>
              <a:ea typeface="+mn-ea"/>
              <a:cs typeface="+mn-cs"/>
            </a:rPr>
            <a:t>　本市の補助費等の割合が類似団体と比較して小さい要因には、一部事務組合に対する負担金が少ないことがあげられる。</a:t>
          </a:r>
          <a:endParaRPr lang="ja-JP" altLang="ja-JP" sz="1200">
            <a:effectLst/>
          </a:endParaRPr>
        </a:p>
        <a:p>
          <a:r>
            <a:rPr kumimoji="1" lang="ja-JP" altLang="ja-JP" sz="1200">
              <a:solidFill>
                <a:schemeClr val="dk1"/>
              </a:solidFill>
              <a:effectLst/>
              <a:latin typeface="+mn-lt"/>
              <a:ea typeface="+mn-ea"/>
              <a:cs typeface="+mn-cs"/>
            </a:rPr>
            <a:t>　今後も、「経営健全化計画」及び「霧島市補助金等交付指針」に基づき、費用対効果や負担のあり方等を精査し、必要に応じて補助金の見直しを行うことにより、補助費等の適正な執行に努める。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99786</xdr:rowOff>
    </xdr:from>
    <xdr:to>
      <xdr:col>24</xdr:col>
      <xdr:colOff>31750</xdr:colOff>
      <xdr:row>32</xdr:row>
      <xdr:rowOff>110672</xdr:rowOff>
    </xdr:to>
    <xdr:cxnSp macro="">
      <xdr:nvCxnSpPr>
        <xdr:cNvPr id="312" name="直線コネクタ 311"/>
        <xdr:cNvCxnSpPr/>
      </xdr:nvCxnSpPr>
      <xdr:spPr>
        <a:xfrm flipV="1">
          <a:off x="15671800" y="55861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3"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110672</xdr:rowOff>
    </xdr:from>
    <xdr:to>
      <xdr:col>22</xdr:col>
      <xdr:colOff>565150</xdr:colOff>
      <xdr:row>32</xdr:row>
      <xdr:rowOff>121557</xdr:rowOff>
    </xdr:to>
    <xdr:cxnSp macro="">
      <xdr:nvCxnSpPr>
        <xdr:cNvPr id="315" name="直線コネクタ 314"/>
        <xdr:cNvCxnSpPr/>
      </xdr:nvCxnSpPr>
      <xdr:spPr>
        <a:xfrm flipV="1">
          <a:off x="14782800" y="559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7" name="テキスト ボックス 316"/>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110672</xdr:rowOff>
    </xdr:from>
    <xdr:to>
      <xdr:col>21</xdr:col>
      <xdr:colOff>361950</xdr:colOff>
      <xdr:row>32</xdr:row>
      <xdr:rowOff>121557</xdr:rowOff>
    </xdr:to>
    <xdr:cxnSp macro="">
      <xdr:nvCxnSpPr>
        <xdr:cNvPr id="318" name="直線コネクタ 317"/>
        <xdr:cNvCxnSpPr/>
      </xdr:nvCxnSpPr>
      <xdr:spPr>
        <a:xfrm>
          <a:off x="13893800" y="559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0" name="テキスト ボックス 319"/>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56243</xdr:rowOff>
    </xdr:from>
    <xdr:to>
      <xdr:col>20</xdr:col>
      <xdr:colOff>158750</xdr:colOff>
      <xdr:row>32</xdr:row>
      <xdr:rowOff>110672</xdr:rowOff>
    </xdr:to>
    <xdr:cxnSp macro="">
      <xdr:nvCxnSpPr>
        <xdr:cNvPr id="321" name="直線コネクタ 320"/>
        <xdr:cNvCxnSpPr/>
      </xdr:nvCxnSpPr>
      <xdr:spPr>
        <a:xfrm>
          <a:off x="13004800" y="554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3" name="テキスト ボックス 322"/>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5" name="テキスト ボックス 324"/>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48986</xdr:rowOff>
    </xdr:from>
    <xdr:to>
      <xdr:col>24</xdr:col>
      <xdr:colOff>82550</xdr:colOff>
      <xdr:row>32</xdr:row>
      <xdr:rowOff>150586</xdr:rowOff>
    </xdr:to>
    <xdr:sp macro="" textlink="">
      <xdr:nvSpPr>
        <xdr:cNvPr id="331" name="円/楕円 330"/>
        <xdr:cNvSpPr/>
      </xdr:nvSpPr>
      <xdr:spPr>
        <a:xfrm>
          <a:off x="16459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129013</xdr:rowOff>
    </xdr:from>
    <xdr:ext cx="762000" cy="259045"/>
    <xdr:sp macro="" textlink="">
      <xdr:nvSpPr>
        <xdr:cNvPr id="332" name="補助費等該当値テキスト"/>
        <xdr:cNvSpPr txBox="1"/>
      </xdr:nvSpPr>
      <xdr:spPr>
        <a:xfrm>
          <a:off x="16598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59872</xdr:rowOff>
    </xdr:from>
    <xdr:to>
      <xdr:col>22</xdr:col>
      <xdr:colOff>615950</xdr:colOff>
      <xdr:row>32</xdr:row>
      <xdr:rowOff>161472</xdr:rowOff>
    </xdr:to>
    <xdr:sp macro="" textlink="">
      <xdr:nvSpPr>
        <xdr:cNvPr id="333" name="円/楕円 332"/>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199</xdr:rowOff>
    </xdr:from>
    <xdr:ext cx="736600" cy="259045"/>
    <xdr:sp macro="" textlink="">
      <xdr:nvSpPr>
        <xdr:cNvPr id="334" name="テキスト ボックス 333"/>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70757</xdr:rowOff>
    </xdr:from>
    <xdr:to>
      <xdr:col>21</xdr:col>
      <xdr:colOff>412750</xdr:colOff>
      <xdr:row>33</xdr:row>
      <xdr:rowOff>907</xdr:rowOff>
    </xdr:to>
    <xdr:sp macro="" textlink="">
      <xdr:nvSpPr>
        <xdr:cNvPr id="335" name="円/楕円 334"/>
        <xdr:cNvSpPr/>
      </xdr:nvSpPr>
      <xdr:spPr>
        <a:xfrm>
          <a:off x="14732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11084</xdr:rowOff>
    </xdr:from>
    <xdr:ext cx="762000" cy="259045"/>
    <xdr:sp macro="" textlink="">
      <xdr:nvSpPr>
        <xdr:cNvPr id="336" name="テキスト ボックス 335"/>
        <xdr:cNvSpPr txBox="1"/>
      </xdr:nvSpPr>
      <xdr:spPr>
        <a:xfrm>
          <a:off x="14401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59872</xdr:rowOff>
    </xdr:from>
    <xdr:to>
      <xdr:col>20</xdr:col>
      <xdr:colOff>209550</xdr:colOff>
      <xdr:row>32</xdr:row>
      <xdr:rowOff>161472</xdr:rowOff>
    </xdr:to>
    <xdr:sp macro="" textlink="">
      <xdr:nvSpPr>
        <xdr:cNvPr id="337" name="円/楕円 336"/>
        <xdr:cNvSpPr/>
      </xdr:nvSpPr>
      <xdr:spPr>
        <a:xfrm>
          <a:off x="13843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199</xdr:rowOff>
    </xdr:from>
    <xdr:ext cx="762000" cy="259045"/>
    <xdr:sp macro="" textlink="">
      <xdr:nvSpPr>
        <xdr:cNvPr id="338" name="テキスト ボックス 337"/>
        <xdr:cNvSpPr txBox="1"/>
      </xdr:nvSpPr>
      <xdr:spPr>
        <a:xfrm>
          <a:off x="13512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5443</xdr:rowOff>
    </xdr:from>
    <xdr:to>
      <xdr:col>19</xdr:col>
      <xdr:colOff>6350</xdr:colOff>
      <xdr:row>32</xdr:row>
      <xdr:rowOff>107043</xdr:rowOff>
    </xdr:to>
    <xdr:sp macro="" textlink="">
      <xdr:nvSpPr>
        <xdr:cNvPr id="339" name="円/楕円 338"/>
        <xdr:cNvSpPr/>
      </xdr:nvSpPr>
      <xdr:spPr>
        <a:xfrm>
          <a:off x="12954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117220</xdr:rowOff>
    </xdr:from>
    <xdr:ext cx="762000" cy="259045"/>
    <xdr:sp macro="" textlink="">
      <xdr:nvSpPr>
        <xdr:cNvPr id="340" name="テキスト ボックス 339"/>
        <xdr:cNvSpPr txBox="1"/>
      </xdr:nvSpPr>
      <xdr:spPr>
        <a:xfrm>
          <a:off x="12623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市債残高が類似団体と比較して多いことなどから償還額が大きくなっている。</a:t>
          </a:r>
        </a:p>
        <a:p>
          <a:r>
            <a:rPr kumimoji="1" lang="ja-JP" altLang="en-US" sz="1200">
              <a:latin typeface="ＭＳ Ｐゴシック"/>
            </a:rPr>
            <a:t>　一方で、起債借入額を抑制していることなどから、市債残高は平成</a:t>
          </a:r>
          <a:r>
            <a:rPr kumimoji="1" lang="en-US" altLang="ja-JP" sz="1200">
              <a:latin typeface="ＭＳ Ｐゴシック"/>
            </a:rPr>
            <a:t>17</a:t>
          </a:r>
          <a:r>
            <a:rPr kumimoji="1" lang="ja-JP" altLang="en-US" sz="1200">
              <a:latin typeface="ＭＳ Ｐゴシック"/>
            </a:rPr>
            <a:t>年度の合併以降大幅に減少（約</a:t>
          </a:r>
          <a:r>
            <a:rPr kumimoji="1" lang="en-US" altLang="ja-JP" sz="1200">
              <a:latin typeface="ＭＳ Ｐゴシック"/>
            </a:rPr>
            <a:t>181</a:t>
          </a:r>
          <a:r>
            <a:rPr kumimoji="1" lang="ja-JP" altLang="en-US" sz="1200">
              <a:latin typeface="ＭＳ Ｐゴシック"/>
            </a:rPr>
            <a:t>億円減少）している。</a:t>
          </a:r>
        </a:p>
        <a:p>
          <a:r>
            <a:rPr kumimoji="1" lang="ja-JP" altLang="en-US" sz="1200">
              <a:latin typeface="ＭＳ Ｐゴシック"/>
            </a:rPr>
            <a:t>　今後も、「経営健全化計画」に基づき、繰上償還等を行うことにより、引き続き起債借入の抑制などに取り組み、公債費の縮減に努める。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27939</xdr:rowOff>
    </xdr:from>
    <xdr:to>
      <xdr:col>7</xdr:col>
      <xdr:colOff>15875</xdr:colOff>
      <xdr:row>80</xdr:row>
      <xdr:rowOff>142239</xdr:rowOff>
    </xdr:to>
    <xdr:cxnSp macro="">
      <xdr:nvCxnSpPr>
        <xdr:cNvPr id="373" name="直線コネクタ 372"/>
        <xdr:cNvCxnSpPr/>
      </xdr:nvCxnSpPr>
      <xdr:spPr>
        <a:xfrm flipV="1">
          <a:off x="3987800" y="137439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134620</xdr:rowOff>
    </xdr:from>
    <xdr:to>
      <xdr:col>5</xdr:col>
      <xdr:colOff>549275</xdr:colOff>
      <xdr:row>80</xdr:row>
      <xdr:rowOff>142239</xdr:rowOff>
    </xdr:to>
    <xdr:cxnSp macro="">
      <xdr:nvCxnSpPr>
        <xdr:cNvPr id="376" name="直線コネクタ 375"/>
        <xdr:cNvCxnSpPr/>
      </xdr:nvCxnSpPr>
      <xdr:spPr>
        <a:xfrm>
          <a:off x="3098800" y="13850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134620</xdr:rowOff>
    </xdr:from>
    <xdr:to>
      <xdr:col>4</xdr:col>
      <xdr:colOff>346075</xdr:colOff>
      <xdr:row>81</xdr:row>
      <xdr:rowOff>8889</xdr:rowOff>
    </xdr:to>
    <xdr:cxnSp macro="">
      <xdr:nvCxnSpPr>
        <xdr:cNvPr id="379" name="直線コネクタ 378"/>
        <xdr:cNvCxnSpPr/>
      </xdr:nvCxnSpPr>
      <xdr:spPr>
        <a:xfrm flipV="1">
          <a:off x="2209800" y="13850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8889</xdr:rowOff>
    </xdr:from>
    <xdr:to>
      <xdr:col>3</xdr:col>
      <xdr:colOff>142875</xdr:colOff>
      <xdr:row>81</xdr:row>
      <xdr:rowOff>24130</xdr:rowOff>
    </xdr:to>
    <xdr:cxnSp macro="">
      <xdr:nvCxnSpPr>
        <xdr:cNvPr id="382" name="直線コネクタ 381"/>
        <xdr:cNvCxnSpPr/>
      </xdr:nvCxnSpPr>
      <xdr:spPr>
        <a:xfrm flipV="1">
          <a:off x="1320800" y="13896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148589</xdr:rowOff>
    </xdr:from>
    <xdr:to>
      <xdr:col>7</xdr:col>
      <xdr:colOff>66675</xdr:colOff>
      <xdr:row>80</xdr:row>
      <xdr:rowOff>78739</xdr:rowOff>
    </xdr:to>
    <xdr:sp macro="" textlink="">
      <xdr:nvSpPr>
        <xdr:cNvPr id="392" name="円/楕円 391"/>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120666</xdr:rowOff>
    </xdr:from>
    <xdr:ext cx="762000" cy="259045"/>
    <xdr:sp macro="" textlink="">
      <xdr:nvSpPr>
        <xdr:cNvPr id="393" name="公債費該当値テキスト"/>
        <xdr:cNvSpPr txBox="1"/>
      </xdr:nvSpPr>
      <xdr:spPr>
        <a:xfrm>
          <a:off x="4914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91439</xdr:rowOff>
    </xdr:from>
    <xdr:to>
      <xdr:col>5</xdr:col>
      <xdr:colOff>600075</xdr:colOff>
      <xdr:row>81</xdr:row>
      <xdr:rowOff>21589</xdr:rowOff>
    </xdr:to>
    <xdr:sp macro="" textlink="">
      <xdr:nvSpPr>
        <xdr:cNvPr id="394" name="円/楕円 393"/>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6366</xdr:rowOff>
    </xdr:from>
    <xdr:ext cx="736600" cy="259045"/>
    <xdr:sp macro="" textlink="">
      <xdr:nvSpPr>
        <xdr:cNvPr id="395" name="テキスト ボックス 394"/>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83820</xdr:rowOff>
    </xdr:from>
    <xdr:to>
      <xdr:col>4</xdr:col>
      <xdr:colOff>396875</xdr:colOff>
      <xdr:row>81</xdr:row>
      <xdr:rowOff>13970</xdr:rowOff>
    </xdr:to>
    <xdr:sp macro="" textlink="">
      <xdr:nvSpPr>
        <xdr:cNvPr id="396" name="円/楕円 395"/>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170197</xdr:rowOff>
    </xdr:from>
    <xdr:ext cx="762000" cy="259045"/>
    <xdr:sp macro="" textlink="">
      <xdr:nvSpPr>
        <xdr:cNvPr id="397" name="テキスト ボックス 396"/>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129539</xdr:rowOff>
    </xdr:from>
    <xdr:to>
      <xdr:col>3</xdr:col>
      <xdr:colOff>193675</xdr:colOff>
      <xdr:row>81</xdr:row>
      <xdr:rowOff>59689</xdr:rowOff>
    </xdr:to>
    <xdr:sp macro="" textlink="">
      <xdr:nvSpPr>
        <xdr:cNvPr id="398" name="円/楕円 397"/>
        <xdr:cNvSpPr/>
      </xdr:nvSpPr>
      <xdr:spPr>
        <a:xfrm>
          <a:off x="2159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44466</xdr:rowOff>
    </xdr:from>
    <xdr:ext cx="762000" cy="259045"/>
    <xdr:sp macro="" textlink="">
      <xdr:nvSpPr>
        <xdr:cNvPr id="399" name="テキスト ボックス 398"/>
        <xdr:cNvSpPr txBox="1"/>
      </xdr:nvSpPr>
      <xdr:spPr>
        <a:xfrm>
          <a:off x="1828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400" name="円/楕円 399"/>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401" name="テキスト ボックス 400"/>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経常収支比率に占める人件費の割合の減などにより、公債費以外の経費に係る比率も前年度に比べ</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ポイント減少した。類似団体と比較して経常収支比率に占める公債費の割合が高いため、類似団体平均を</a:t>
          </a:r>
          <a:r>
            <a:rPr kumimoji="1" lang="en-US" altLang="ja-JP" sz="1200">
              <a:solidFill>
                <a:schemeClr val="dk1"/>
              </a:solidFill>
              <a:effectLst/>
              <a:latin typeface="+mn-lt"/>
              <a:ea typeface="+mn-ea"/>
              <a:cs typeface="+mn-cs"/>
            </a:rPr>
            <a:t>9.4</a:t>
          </a:r>
          <a:r>
            <a:rPr kumimoji="1" lang="ja-JP" altLang="ja-JP" sz="1200">
              <a:solidFill>
                <a:schemeClr val="dk1"/>
              </a:solidFill>
              <a:effectLst/>
              <a:latin typeface="+mn-lt"/>
              <a:ea typeface="+mn-ea"/>
              <a:cs typeface="+mn-cs"/>
            </a:rPr>
            <a:t>ポイント下回っている。</a:t>
          </a:r>
          <a:endParaRPr lang="ja-JP" altLang="ja-JP" sz="1200">
            <a:effectLst/>
          </a:endParaRPr>
        </a:p>
        <a:p>
          <a:r>
            <a:rPr kumimoji="1" lang="ja-JP" altLang="ja-JP" sz="1200">
              <a:solidFill>
                <a:schemeClr val="dk1"/>
              </a:solidFill>
              <a:effectLst/>
              <a:latin typeface="+mn-lt"/>
              <a:ea typeface="+mn-ea"/>
              <a:cs typeface="+mn-cs"/>
            </a:rPr>
            <a:t>　今後も、「経営健全化計画」に基づき、各経費の削減にかかる取り組みを進める。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67564</xdr:rowOff>
    </xdr:from>
    <xdr:to>
      <xdr:col>24</xdr:col>
      <xdr:colOff>31750</xdr:colOff>
      <xdr:row>79</xdr:row>
      <xdr:rowOff>78994</xdr:rowOff>
    </xdr:to>
    <xdr:cxnSp macro="">
      <xdr:nvCxnSpPr>
        <xdr:cNvPr id="427" name="直線コネクタ 426"/>
        <xdr:cNvCxnSpPr/>
      </xdr:nvCxnSpPr>
      <xdr:spPr>
        <a:xfrm flipV="1">
          <a:off x="16510000" y="12754864"/>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51071</xdr:rowOff>
    </xdr:from>
    <xdr:ext cx="762000" cy="259045"/>
    <xdr:sp macro="" textlink="">
      <xdr:nvSpPr>
        <xdr:cNvPr id="428"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79</xdr:row>
      <xdr:rowOff>78994</xdr:rowOff>
    </xdr:from>
    <xdr:to>
      <xdr:col>24</xdr:col>
      <xdr:colOff>120650</xdr:colOff>
      <xdr:row>79</xdr:row>
      <xdr:rowOff>78994</xdr:rowOff>
    </xdr:to>
    <xdr:cxnSp macro="">
      <xdr:nvCxnSpPr>
        <xdr:cNvPr id="429" name="直線コネクタ 428"/>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153941</xdr:rowOff>
    </xdr:from>
    <xdr:ext cx="762000" cy="259045"/>
    <xdr:sp macro="" textlink="">
      <xdr:nvSpPr>
        <xdr:cNvPr id="430" name="公債費以外最大値テキスト"/>
        <xdr:cNvSpPr txBox="1"/>
      </xdr:nvSpPr>
      <xdr:spPr>
        <a:xfrm>
          <a:off x="16598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74</xdr:row>
      <xdr:rowOff>67564</xdr:rowOff>
    </xdr:from>
    <xdr:to>
      <xdr:col>24</xdr:col>
      <xdr:colOff>120650</xdr:colOff>
      <xdr:row>74</xdr:row>
      <xdr:rowOff>67564</xdr:rowOff>
    </xdr:to>
    <xdr:cxnSp macro="">
      <xdr:nvCxnSpPr>
        <xdr:cNvPr id="431" name="直線コネクタ 430"/>
        <xdr:cNvCxnSpPr/>
      </xdr:nvCxnSpPr>
      <xdr:spPr>
        <a:xfrm>
          <a:off x="16421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67564</xdr:rowOff>
    </xdr:from>
    <xdr:to>
      <xdr:col>24</xdr:col>
      <xdr:colOff>31750</xdr:colOff>
      <xdr:row>74</xdr:row>
      <xdr:rowOff>104140</xdr:rowOff>
    </xdr:to>
    <xdr:cxnSp macro="">
      <xdr:nvCxnSpPr>
        <xdr:cNvPr id="432" name="直線コネクタ 431"/>
        <xdr:cNvCxnSpPr/>
      </xdr:nvCxnSpPr>
      <xdr:spPr>
        <a:xfrm flipV="1">
          <a:off x="15671800" y="127548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75709</xdr:rowOff>
    </xdr:from>
    <xdr:ext cx="762000" cy="259045"/>
    <xdr:sp macro="" textlink="">
      <xdr:nvSpPr>
        <xdr:cNvPr id="433"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34" name="フローチャート : 判断 433"/>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xdr:rowOff>
    </xdr:from>
    <xdr:to>
      <xdr:col>22</xdr:col>
      <xdr:colOff>565150</xdr:colOff>
      <xdr:row>74</xdr:row>
      <xdr:rowOff>104140</xdr:rowOff>
    </xdr:to>
    <xdr:cxnSp macro="">
      <xdr:nvCxnSpPr>
        <xdr:cNvPr id="435" name="直線コネクタ 434"/>
        <xdr:cNvCxnSpPr/>
      </xdr:nvCxnSpPr>
      <xdr:spPr>
        <a:xfrm>
          <a:off x="14782800" y="126954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6" name="フローチャート : 判断 435"/>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7" name="テキスト ボックス 436"/>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xdr:rowOff>
    </xdr:from>
    <xdr:to>
      <xdr:col>21</xdr:col>
      <xdr:colOff>361950</xdr:colOff>
      <xdr:row>74</xdr:row>
      <xdr:rowOff>26416</xdr:rowOff>
    </xdr:to>
    <xdr:cxnSp macro="">
      <xdr:nvCxnSpPr>
        <xdr:cNvPr id="438" name="直線コネクタ 437"/>
        <xdr:cNvCxnSpPr/>
      </xdr:nvCxnSpPr>
      <xdr:spPr>
        <a:xfrm flipV="1">
          <a:off x="13893800" y="12695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9" name="フローチャート : 判断 438"/>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0" name="テキスト ボックス 439"/>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129286</xdr:rowOff>
    </xdr:from>
    <xdr:to>
      <xdr:col>20</xdr:col>
      <xdr:colOff>158750</xdr:colOff>
      <xdr:row>74</xdr:row>
      <xdr:rowOff>26416</xdr:rowOff>
    </xdr:to>
    <xdr:cxnSp macro="">
      <xdr:nvCxnSpPr>
        <xdr:cNvPr id="441" name="直線コネクタ 440"/>
        <xdr:cNvCxnSpPr/>
      </xdr:nvCxnSpPr>
      <xdr:spPr>
        <a:xfrm>
          <a:off x="13004800" y="126451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2" name="フローチャート : 判断 441"/>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3" name="テキスト ボックス 442"/>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4" name="フローチャート :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5" name="テキスト ボックス 444"/>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16764</xdr:rowOff>
    </xdr:from>
    <xdr:to>
      <xdr:col>24</xdr:col>
      <xdr:colOff>82550</xdr:colOff>
      <xdr:row>74</xdr:row>
      <xdr:rowOff>118364</xdr:rowOff>
    </xdr:to>
    <xdr:sp macro="" textlink="">
      <xdr:nvSpPr>
        <xdr:cNvPr id="451" name="円/楕円 450"/>
        <xdr:cNvSpPr/>
      </xdr:nvSpPr>
      <xdr:spPr>
        <a:xfrm>
          <a:off x="164592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96791</xdr:rowOff>
    </xdr:from>
    <xdr:ext cx="762000" cy="259045"/>
    <xdr:sp macro="" textlink="">
      <xdr:nvSpPr>
        <xdr:cNvPr id="452" name="公債費以外該当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53" name="円/楕円 452"/>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165117</xdr:rowOff>
    </xdr:from>
    <xdr:ext cx="736600" cy="259045"/>
    <xdr:sp macro="" textlink="">
      <xdr:nvSpPr>
        <xdr:cNvPr id="454" name="テキスト ボックス 453"/>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128778</xdr:rowOff>
    </xdr:from>
    <xdr:to>
      <xdr:col>21</xdr:col>
      <xdr:colOff>412750</xdr:colOff>
      <xdr:row>74</xdr:row>
      <xdr:rowOff>58928</xdr:rowOff>
    </xdr:to>
    <xdr:sp macro="" textlink="">
      <xdr:nvSpPr>
        <xdr:cNvPr id="455" name="円/楕円 454"/>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69105</xdr:rowOff>
    </xdr:from>
    <xdr:ext cx="762000" cy="259045"/>
    <xdr:sp macro="" textlink="">
      <xdr:nvSpPr>
        <xdr:cNvPr id="456" name="テキスト ボックス 455"/>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147066</xdr:rowOff>
    </xdr:from>
    <xdr:to>
      <xdr:col>20</xdr:col>
      <xdr:colOff>209550</xdr:colOff>
      <xdr:row>74</xdr:row>
      <xdr:rowOff>77216</xdr:rowOff>
    </xdr:to>
    <xdr:sp macro="" textlink="">
      <xdr:nvSpPr>
        <xdr:cNvPr id="457" name="円/楕円 456"/>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87393</xdr:rowOff>
    </xdr:from>
    <xdr:ext cx="762000" cy="259045"/>
    <xdr:sp macro="" textlink="">
      <xdr:nvSpPr>
        <xdr:cNvPr id="458" name="テキスト ボックス 457"/>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78486</xdr:rowOff>
    </xdr:from>
    <xdr:to>
      <xdr:col>19</xdr:col>
      <xdr:colOff>6350</xdr:colOff>
      <xdr:row>74</xdr:row>
      <xdr:rowOff>8636</xdr:rowOff>
    </xdr:to>
    <xdr:sp macro="" textlink="">
      <xdr:nvSpPr>
        <xdr:cNvPr id="459" name="円/楕円 458"/>
        <xdr:cNvSpPr/>
      </xdr:nvSpPr>
      <xdr:spPr>
        <a:xfrm>
          <a:off x="12954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18813</xdr:rowOff>
    </xdr:from>
    <xdr:ext cx="762000" cy="259045"/>
    <xdr:sp macro="" textlink="">
      <xdr:nvSpPr>
        <xdr:cNvPr id="460" name="テキスト ボックス 459"/>
        <xdr:cNvSpPr txBox="1"/>
      </xdr:nvSpPr>
      <xdr:spPr>
        <a:xfrm>
          <a:off x="12623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鹿児島県霧島市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47706</xdr:rowOff>
    </xdr:from>
    <xdr:to>
      <xdr:col>4</xdr:col>
      <xdr:colOff>1117600</xdr:colOff>
      <xdr:row>15</xdr:row>
      <xdr:rowOff>62565</xdr:rowOff>
    </xdr:to>
    <xdr:cxnSp macro="">
      <xdr:nvCxnSpPr>
        <xdr:cNvPr id="48" name="直線コネクタ 47"/>
        <xdr:cNvCxnSpPr/>
      </xdr:nvCxnSpPr>
      <xdr:spPr bwMode="auto">
        <a:xfrm>
          <a:off x="5003800" y="2667081"/>
          <a:ext cx="6477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47706</xdr:rowOff>
    </xdr:from>
    <xdr:to>
      <xdr:col>4</xdr:col>
      <xdr:colOff>469900</xdr:colOff>
      <xdr:row>15</xdr:row>
      <xdr:rowOff>125064</xdr:rowOff>
    </xdr:to>
    <xdr:cxnSp macro="">
      <xdr:nvCxnSpPr>
        <xdr:cNvPr id="51" name="直線コネクタ 50"/>
        <xdr:cNvCxnSpPr/>
      </xdr:nvCxnSpPr>
      <xdr:spPr bwMode="auto">
        <a:xfrm flipV="1">
          <a:off x="4305300" y="2667081"/>
          <a:ext cx="698500" cy="7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30470</xdr:rowOff>
    </xdr:from>
    <xdr:to>
      <xdr:col>3</xdr:col>
      <xdr:colOff>904875</xdr:colOff>
      <xdr:row>15</xdr:row>
      <xdr:rowOff>125064</xdr:rowOff>
    </xdr:to>
    <xdr:cxnSp macro="">
      <xdr:nvCxnSpPr>
        <xdr:cNvPr id="54" name="直線コネクタ 53"/>
        <xdr:cNvCxnSpPr/>
      </xdr:nvCxnSpPr>
      <xdr:spPr bwMode="auto">
        <a:xfrm>
          <a:off x="3606800" y="2649845"/>
          <a:ext cx="698500" cy="9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168453</xdr:rowOff>
    </xdr:from>
    <xdr:to>
      <xdr:col>3</xdr:col>
      <xdr:colOff>206375</xdr:colOff>
      <xdr:row>15</xdr:row>
      <xdr:rowOff>30470</xdr:rowOff>
    </xdr:to>
    <xdr:cxnSp macro="">
      <xdr:nvCxnSpPr>
        <xdr:cNvPr id="57" name="直線コネクタ 56"/>
        <xdr:cNvCxnSpPr/>
      </xdr:nvCxnSpPr>
      <xdr:spPr bwMode="auto">
        <a:xfrm>
          <a:off x="2908300" y="2616378"/>
          <a:ext cx="6985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11765</xdr:rowOff>
    </xdr:from>
    <xdr:to>
      <xdr:col>5</xdr:col>
      <xdr:colOff>34925</xdr:colOff>
      <xdr:row>15</xdr:row>
      <xdr:rowOff>113365</xdr:rowOff>
    </xdr:to>
    <xdr:sp macro="" textlink="">
      <xdr:nvSpPr>
        <xdr:cNvPr id="67" name="円/楕円 66"/>
        <xdr:cNvSpPr/>
      </xdr:nvSpPr>
      <xdr:spPr bwMode="auto">
        <a:xfrm>
          <a:off x="5600700" y="2631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28292</xdr:rowOff>
    </xdr:from>
    <xdr:ext cx="762000" cy="259045"/>
    <xdr:sp macro="" textlink="">
      <xdr:nvSpPr>
        <xdr:cNvPr id="68" name="人口1人当たり決算額の推移該当値テキスト130"/>
        <xdr:cNvSpPr txBox="1"/>
      </xdr:nvSpPr>
      <xdr:spPr>
        <a:xfrm>
          <a:off x="5740400" y="24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168356</xdr:rowOff>
    </xdr:from>
    <xdr:to>
      <xdr:col>4</xdr:col>
      <xdr:colOff>520700</xdr:colOff>
      <xdr:row>15</xdr:row>
      <xdr:rowOff>98506</xdr:rowOff>
    </xdr:to>
    <xdr:sp macro="" textlink="">
      <xdr:nvSpPr>
        <xdr:cNvPr id="69" name="円/楕円 68"/>
        <xdr:cNvSpPr/>
      </xdr:nvSpPr>
      <xdr:spPr bwMode="auto">
        <a:xfrm>
          <a:off x="4953000" y="2616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108683</xdr:rowOff>
    </xdr:from>
    <xdr:ext cx="736600" cy="259045"/>
    <xdr:sp macro="" textlink="">
      <xdr:nvSpPr>
        <xdr:cNvPr id="70" name="テキスト ボックス 69"/>
        <xdr:cNvSpPr txBox="1"/>
      </xdr:nvSpPr>
      <xdr:spPr>
        <a:xfrm>
          <a:off x="4622800" y="238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74264</xdr:rowOff>
    </xdr:from>
    <xdr:to>
      <xdr:col>3</xdr:col>
      <xdr:colOff>955675</xdr:colOff>
      <xdr:row>16</xdr:row>
      <xdr:rowOff>4414</xdr:rowOff>
    </xdr:to>
    <xdr:sp macro="" textlink="">
      <xdr:nvSpPr>
        <xdr:cNvPr id="71" name="円/楕円 70"/>
        <xdr:cNvSpPr/>
      </xdr:nvSpPr>
      <xdr:spPr bwMode="auto">
        <a:xfrm>
          <a:off x="4254500" y="269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14591</xdr:rowOff>
    </xdr:from>
    <xdr:ext cx="762000" cy="259045"/>
    <xdr:sp macro="" textlink="">
      <xdr:nvSpPr>
        <xdr:cNvPr id="72" name="テキスト ボックス 71"/>
        <xdr:cNvSpPr txBox="1"/>
      </xdr:nvSpPr>
      <xdr:spPr>
        <a:xfrm>
          <a:off x="3924300" y="246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151120</xdr:rowOff>
    </xdr:from>
    <xdr:to>
      <xdr:col>3</xdr:col>
      <xdr:colOff>257175</xdr:colOff>
      <xdr:row>15</xdr:row>
      <xdr:rowOff>81270</xdr:rowOff>
    </xdr:to>
    <xdr:sp macro="" textlink="">
      <xdr:nvSpPr>
        <xdr:cNvPr id="73" name="円/楕円 72"/>
        <xdr:cNvSpPr/>
      </xdr:nvSpPr>
      <xdr:spPr bwMode="auto">
        <a:xfrm>
          <a:off x="3556000" y="259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91447</xdr:rowOff>
    </xdr:from>
    <xdr:ext cx="762000" cy="259045"/>
    <xdr:sp macro="" textlink="">
      <xdr:nvSpPr>
        <xdr:cNvPr id="74" name="テキスト ボックス 73"/>
        <xdr:cNvSpPr txBox="1"/>
      </xdr:nvSpPr>
      <xdr:spPr>
        <a:xfrm>
          <a:off x="3225800" y="23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117653</xdr:rowOff>
    </xdr:from>
    <xdr:to>
      <xdr:col>2</xdr:col>
      <xdr:colOff>692150</xdr:colOff>
      <xdr:row>15</xdr:row>
      <xdr:rowOff>47803</xdr:rowOff>
    </xdr:to>
    <xdr:sp macro="" textlink="">
      <xdr:nvSpPr>
        <xdr:cNvPr id="75" name="円/楕円 74"/>
        <xdr:cNvSpPr/>
      </xdr:nvSpPr>
      <xdr:spPr bwMode="auto">
        <a:xfrm>
          <a:off x="28575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57980</xdr:rowOff>
    </xdr:from>
    <xdr:ext cx="762000" cy="259045"/>
    <xdr:sp macro="" textlink="">
      <xdr:nvSpPr>
        <xdr:cNvPr id="76" name="テキスト ボックス 75"/>
        <xdr:cNvSpPr txBox="1"/>
      </xdr:nvSpPr>
      <xdr:spPr>
        <a:xfrm>
          <a:off x="2527300" y="233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83794</xdr:rowOff>
    </xdr:from>
    <xdr:to>
      <xdr:col>4</xdr:col>
      <xdr:colOff>1117600</xdr:colOff>
      <xdr:row>34</xdr:row>
      <xdr:rowOff>145593</xdr:rowOff>
    </xdr:to>
    <xdr:cxnSp macro="">
      <xdr:nvCxnSpPr>
        <xdr:cNvPr id="109" name="直線コネクタ 108"/>
        <xdr:cNvCxnSpPr/>
      </xdr:nvCxnSpPr>
      <xdr:spPr bwMode="auto">
        <a:xfrm>
          <a:off x="5003800" y="6351244"/>
          <a:ext cx="647700" cy="6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27597</xdr:rowOff>
    </xdr:from>
    <xdr:to>
      <xdr:col>4</xdr:col>
      <xdr:colOff>469900</xdr:colOff>
      <xdr:row>34</xdr:row>
      <xdr:rowOff>83794</xdr:rowOff>
    </xdr:to>
    <xdr:cxnSp macro="">
      <xdr:nvCxnSpPr>
        <xdr:cNvPr id="112" name="直線コネクタ 111"/>
        <xdr:cNvCxnSpPr/>
      </xdr:nvCxnSpPr>
      <xdr:spPr bwMode="auto">
        <a:xfrm>
          <a:off x="4305300" y="6295047"/>
          <a:ext cx="698500" cy="5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27597</xdr:rowOff>
    </xdr:from>
    <xdr:to>
      <xdr:col>3</xdr:col>
      <xdr:colOff>904875</xdr:colOff>
      <xdr:row>34</xdr:row>
      <xdr:rowOff>122238</xdr:rowOff>
    </xdr:to>
    <xdr:cxnSp macro="">
      <xdr:nvCxnSpPr>
        <xdr:cNvPr id="115" name="直線コネクタ 114"/>
        <xdr:cNvCxnSpPr/>
      </xdr:nvCxnSpPr>
      <xdr:spPr bwMode="auto">
        <a:xfrm flipV="1">
          <a:off x="3606800" y="6295047"/>
          <a:ext cx="698500" cy="9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258254</xdr:rowOff>
    </xdr:from>
    <xdr:to>
      <xdr:col>3</xdr:col>
      <xdr:colOff>206375</xdr:colOff>
      <xdr:row>34</xdr:row>
      <xdr:rowOff>122238</xdr:rowOff>
    </xdr:to>
    <xdr:cxnSp macro="">
      <xdr:nvCxnSpPr>
        <xdr:cNvPr id="118" name="直線コネクタ 117"/>
        <xdr:cNvCxnSpPr/>
      </xdr:nvCxnSpPr>
      <xdr:spPr bwMode="auto">
        <a:xfrm>
          <a:off x="2908300" y="6182804"/>
          <a:ext cx="698500" cy="206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94793</xdr:rowOff>
    </xdr:from>
    <xdr:to>
      <xdr:col>5</xdr:col>
      <xdr:colOff>34925</xdr:colOff>
      <xdr:row>34</xdr:row>
      <xdr:rowOff>196393</xdr:rowOff>
    </xdr:to>
    <xdr:sp macro="" textlink="">
      <xdr:nvSpPr>
        <xdr:cNvPr id="128" name="円/楕円 127"/>
        <xdr:cNvSpPr/>
      </xdr:nvSpPr>
      <xdr:spPr bwMode="auto">
        <a:xfrm>
          <a:off x="5600700" y="636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282770</xdr:rowOff>
    </xdr:from>
    <xdr:ext cx="762000" cy="259045"/>
    <xdr:sp macro="" textlink="">
      <xdr:nvSpPr>
        <xdr:cNvPr id="129" name="人口1人当たり決算額の推移該当値テキスト445"/>
        <xdr:cNvSpPr txBox="1"/>
      </xdr:nvSpPr>
      <xdr:spPr>
        <a:xfrm>
          <a:off x="5740400" y="62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32994</xdr:rowOff>
    </xdr:from>
    <xdr:to>
      <xdr:col>4</xdr:col>
      <xdr:colOff>520700</xdr:colOff>
      <xdr:row>34</xdr:row>
      <xdr:rowOff>134594</xdr:rowOff>
    </xdr:to>
    <xdr:sp macro="" textlink="">
      <xdr:nvSpPr>
        <xdr:cNvPr id="130" name="円/楕円 129"/>
        <xdr:cNvSpPr/>
      </xdr:nvSpPr>
      <xdr:spPr bwMode="auto">
        <a:xfrm>
          <a:off x="4953000" y="630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144771</xdr:rowOff>
    </xdr:from>
    <xdr:ext cx="736600" cy="259045"/>
    <xdr:sp macro="" textlink="">
      <xdr:nvSpPr>
        <xdr:cNvPr id="131" name="テキスト ボックス 130"/>
        <xdr:cNvSpPr txBox="1"/>
      </xdr:nvSpPr>
      <xdr:spPr>
        <a:xfrm>
          <a:off x="4622800" y="60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21,634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319697</xdr:rowOff>
    </xdr:from>
    <xdr:to>
      <xdr:col>3</xdr:col>
      <xdr:colOff>955675</xdr:colOff>
      <xdr:row>34</xdr:row>
      <xdr:rowOff>78397</xdr:rowOff>
    </xdr:to>
    <xdr:sp macro="" textlink="">
      <xdr:nvSpPr>
        <xdr:cNvPr id="132" name="円/楕円 131"/>
        <xdr:cNvSpPr/>
      </xdr:nvSpPr>
      <xdr:spPr bwMode="auto">
        <a:xfrm>
          <a:off x="4254500" y="624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88574</xdr:rowOff>
    </xdr:from>
    <xdr:ext cx="762000" cy="259045"/>
    <xdr:sp macro="" textlink="">
      <xdr:nvSpPr>
        <xdr:cNvPr id="133" name="テキスト ボックス 132"/>
        <xdr:cNvSpPr txBox="1"/>
      </xdr:nvSpPr>
      <xdr:spPr>
        <a:xfrm>
          <a:off x="3924300" y="601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71438</xdr:rowOff>
    </xdr:from>
    <xdr:to>
      <xdr:col>3</xdr:col>
      <xdr:colOff>257175</xdr:colOff>
      <xdr:row>34</xdr:row>
      <xdr:rowOff>173038</xdr:rowOff>
    </xdr:to>
    <xdr:sp macro="" textlink="">
      <xdr:nvSpPr>
        <xdr:cNvPr id="134" name="円/楕円 133"/>
        <xdr:cNvSpPr/>
      </xdr:nvSpPr>
      <xdr:spPr bwMode="auto">
        <a:xfrm>
          <a:off x="3556000" y="633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183215</xdr:rowOff>
    </xdr:from>
    <xdr:ext cx="762000" cy="259045"/>
    <xdr:sp macro="" textlink="">
      <xdr:nvSpPr>
        <xdr:cNvPr id="135" name="テキスト ボックス 134"/>
        <xdr:cNvSpPr txBox="1"/>
      </xdr:nvSpPr>
      <xdr:spPr>
        <a:xfrm>
          <a:off x="3225800" y="610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207454</xdr:rowOff>
    </xdr:from>
    <xdr:to>
      <xdr:col>2</xdr:col>
      <xdr:colOff>692150</xdr:colOff>
      <xdr:row>33</xdr:row>
      <xdr:rowOff>309054</xdr:rowOff>
    </xdr:to>
    <xdr:sp macro="" textlink="">
      <xdr:nvSpPr>
        <xdr:cNvPr id="136" name="円/楕円 135"/>
        <xdr:cNvSpPr/>
      </xdr:nvSpPr>
      <xdr:spPr bwMode="auto">
        <a:xfrm>
          <a:off x="2857500" y="6132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147781</xdr:rowOff>
    </xdr:from>
    <xdr:ext cx="762000" cy="259045"/>
    <xdr:sp macro="" textlink="">
      <xdr:nvSpPr>
        <xdr:cNvPr id="137" name="テキスト ボックス 136"/>
        <xdr:cNvSpPr txBox="1"/>
      </xdr:nvSpPr>
      <xdr:spPr>
        <a:xfrm>
          <a:off x="2527300" y="590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20469</xdr:rowOff>
    </xdr:from>
    <xdr:to>
      <xdr:col>6</xdr:col>
      <xdr:colOff>511175</xdr:colOff>
      <xdr:row>33</xdr:row>
      <xdr:rowOff>115272</xdr:rowOff>
    </xdr:to>
    <xdr:cxnSp macro="">
      <xdr:nvCxnSpPr>
        <xdr:cNvPr id="63" name="直線コネクタ 62"/>
        <xdr:cNvCxnSpPr/>
      </xdr:nvCxnSpPr>
      <xdr:spPr>
        <a:xfrm>
          <a:off x="3797300" y="5678319"/>
          <a:ext cx="8382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20469</xdr:rowOff>
    </xdr:from>
    <xdr:to>
      <xdr:col>5</xdr:col>
      <xdr:colOff>358775</xdr:colOff>
      <xdr:row>33</xdr:row>
      <xdr:rowOff>121379</xdr:rowOff>
    </xdr:to>
    <xdr:cxnSp macro="">
      <xdr:nvCxnSpPr>
        <xdr:cNvPr id="66" name="直線コネクタ 65"/>
        <xdr:cNvCxnSpPr/>
      </xdr:nvCxnSpPr>
      <xdr:spPr>
        <a:xfrm flipV="1">
          <a:off x="2908300" y="5678319"/>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138035</xdr:rowOff>
    </xdr:from>
    <xdr:to>
      <xdr:col>4</xdr:col>
      <xdr:colOff>155575</xdr:colOff>
      <xdr:row>33</xdr:row>
      <xdr:rowOff>121379</xdr:rowOff>
    </xdr:to>
    <xdr:cxnSp macro="">
      <xdr:nvCxnSpPr>
        <xdr:cNvPr id="69" name="直線コネクタ 68"/>
        <xdr:cNvCxnSpPr/>
      </xdr:nvCxnSpPr>
      <xdr:spPr>
        <a:xfrm>
          <a:off x="2019300" y="5624435"/>
          <a:ext cx="889000" cy="1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77227</xdr:rowOff>
    </xdr:from>
    <xdr:to>
      <xdr:col>2</xdr:col>
      <xdr:colOff>638175</xdr:colOff>
      <xdr:row>32</xdr:row>
      <xdr:rowOff>138035</xdr:rowOff>
    </xdr:to>
    <xdr:cxnSp macro="">
      <xdr:nvCxnSpPr>
        <xdr:cNvPr id="72" name="直線コネクタ 71"/>
        <xdr:cNvCxnSpPr/>
      </xdr:nvCxnSpPr>
      <xdr:spPr>
        <a:xfrm>
          <a:off x="1130300" y="5563627"/>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64472</xdr:rowOff>
    </xdr:from>
    <xdr:to>
      <xdr:col>6</xdr:col>
      <xdr:colOff>561975</xdr:colOff>
      <xdr:row>33</xdr:row>
      <xdr:rowOff>166072</xdr:rowOff>
    </xdr:to>
    <xdr:sp macro="" textlink="">
      <xdr:nvSpPr>
        <xdr:cNvPr id="82" name="円/楕円 81"/>
        <xdr:cNvSpPr/>
      </xdr:nvSpPr>
      <xdr:spPr>
        <a:xfrm>
          <a:off x="4584700" y="57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87349</xdr:rowOff>
    </xdr:from>
    <xdr:ext cx="534377" cy="259045"/>
    <xdr:sp macro="" textlink="">
      <xdr:nvSpPr>
        <xdr:cNvPr id="83" name="人件費該当値テキスト"/>
        <xdr:cNvSpPr txBox="1"/>
      </xdr:nvSpPr>
      <xdr:spPr>
        <a:xfrm>
          <a:off x="4686300" y="557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70,998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141119</xdr:rowOff>
    </xdr:from>
    <xdr:to>
      <xdr:col>5</xdr:col>
      <xdr:colOff>409575</xdr:colOff>
      <xdr:row>33</xdr:row>
      <xdr:rowOff>71269</xdr:rowOff>
    </xdr:to>
    <xdr:sp macro="" textlink="">
      <xdr:nvSpPr>
        <xdr:cNvPr id="84" name="円/楕円 83"/>
        <xdr:cNvSpPr/>
      </xdr:nvSpPr>
      <xdr:spPr>
        <a:xfrm>
          <a:off x="3746500" y="562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87796</xdr:rowOff>
    </xdr:from>
    <xdr:ext cx="534377" cy="259045"/>
    <xdr:sp macro="" textlink="">
      <xdr:nvSpPr>
        <xdr:cNvPr id="85" name="テキスト ボックス 84"/>
        <xdr:cNvSpPr txBox="1"/>
      </xdr:nvSpPr>
      <xdr:spPr>
        <a:xfrm>
          <a:off x="3530111" y="54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70579</xdr:rowOff>
    </xdr:from>
    <xdr:to>
      <xdr:col>4</xdr:col>
      <xdr:colOff>206375</xdr:colOff>
      <xdr:row>34</xdr:row>
      <xdr:rowOff>729</xdr:rowOff>
    </xdr:to>
    <xdr:sp macro="" textlink="">
      <xdr:nvSpPr>
        <xdr:cNvPr id="86" name="円/楕円 85"/>
        <xdr:cNvSpPr/>
      </xdr:nvSpPr>
      <xdr:spPr>
        <a:xfrm>
          <a:off x="2857500" y="57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17256</xdr:rowOff>
    </xdr:from>
    <xdr:ext cx="534377" cy="259045"/>
    <xdr:sp macro="" textlink="">
      <xdr:nvSpPr>
        <xdr:cNvPr id="87" name="テキスト ボックス 86"/>
        <xdr:cNvSpPr txBox="1"/>
      </xdr:nvSpPr>
      <xdr:spPr>
        <a:xfrm>
          <a:off x="2641111" y="55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87235</xdr:rowOff>
    </xdr:from>
    <xdr:to>
      <xdr:col>3</xdr:col>
      <xdr:colOff>3175</xdr:colOff>
      <xdr:row>33</xdr:row>
      <xdr:rowOff>17385</xdr:rowOff>
    </xdr:to>
    <xdr:sp macro="" textlink="">
      <xdr:nvSpPr>
        <xdr:cNvPr id="88" name="円/楕円 87"/>
        <xdr:cNvSpPr/>
      </xdr:nvSpPr>
      <xdr:spPr>
        <a:xfrm>
          <a:off x="1968500" y="55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33912</xdr:rowOff>
    </xdr:from>
    <xdr:ext cx="534377" cy="259045"/>
    <xdr:sp macro="" textlink="">
      <xdr:nvSpPr>
        <xdr:cNvPr id="89" name="テキスト ボックス 88"/>
        <xdr:cNvSpPr txBox="1"/>
      </xdr:nvSpPr>
      <xdr:spPr>
        <a:xfrm>
          <a:off x="1752111" y="53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26427</xdr:rowOff>
    </xdr:from>
    <xdr:to>
      <xdr:col>1</xdr:col>
      <xdr:colOff>485775</xdr:colOff>
      <xdr:row>32</xdr:row>
      <xdr:rowOff>128027</xdr:rowOff>
    </xdr:to>
    <xdr:sp macro="" textlink="">
      <xdr:nvSpPr>
        <xdr:cNvPr id="90" name="円/楕円 89"/>
        <xdr:cNvSpPr/>
      </xdr:nvSpPr>
      <xdr:spPr>
        <a:xfrm>
          <a:off x="1079500" y="55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144554</xdr:rowOff>
    </xdr:from>
    <xdr:ext cx="534377" cy="259045"/>
    <xdr:sp macro="" textlink="">
      <xdr:nvSpPr>
        <xdr:cNvPr id="91" name="テキスト ボックス 90"/>
        <xdr:cNvSpPr txBox="1"/>
      </xdr:nvSpPr>
      <xdr:spPr>
        <a:xfrm>
          <a:off x="863111" y="52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111902</xdr:rowOff>
    </xdr:from>
    <xdr:to>
      <xdr:col>6</xdr:col>
      <xdr:colOff>511175</xdr:colOff>
      <xdr:row>57</xdr:row>
      <xdr:rowOff>144661</xdr:rowOff>
    </xdr:to>
    <xdr:cxnSp macro="">
      <xdr:nvCxnSpPr>
        <xdr:cNvPr id="119" name="直線コネクタ 118"/>
        <xdr:cNvCxnSpPr/>
      </xdr:nvCxnSpPr>
      <xdr:spPr>
        <a:xfrm flipV="1">
          <a:off x="3797300" y="9884552"/>
          <a:ext cx="8382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140134</xdr:rowOff>
    </xdr:from>
    <xdr:to>
      <xdr:col>5</xdr:col>
      <xdr:colOff>358775</xdr:colOff>
      <xdr:row>57</xdr:row>
      <xdr:rowOff>144661</xdr:rowOff>
    </xdr:to>
    <xdr:cxnSp macro="">
      <xdr:nvCxnSpPr>
        <xdr:cNvPr id="122" name="直線コネクタ 121"/>
        <xdr:cNvCxnSpPr/>
      </xdr:nvCxnSpPr>
      <xdr:spPr>
        <a:xfrm>
          <a:off x="2908300" y="991278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140134</xdr:rowOff>
    </xdr:from>
    <xdr:to>
      <xdr:col>4</xdr:col>
      <xdr:colOff>155575</xdr:colOff>
      <xdr:row>58</xdr:row>
      <xdr:rowOff>3866</xdr:rowOff>
    </xdr:to>
    <xdr:cxnSp macro="">
      <xdr:nvCxnSpPr>
        <xdr:cNvPr id="125" name="直線コネクタ 124"/>
        <xdr:cNvCxnSpPr/>
      </xdr:nvCxnSpPr>
      <xdr:spPr>
        <a:xfrm flipV="1">
          <a:off x="2019300" y="9912784"/>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128201</xdr:rowOff>
    </xdr:from>
    <xdr:to>
      <xdr:col>2</xdr:col>
      <xdr:colOff>638175</xdr:colOff>
      <xdr:row>58</xdr:row>
      <xdr:rowOff>3866</xdr:rowOff>
    </xdr:to>
    <xdr:cxnSp macro="">
      <xdr:nvCxnSpPr>
        <xdr:cNvPr id="128" name="直線コネクタ 127"/>
        <xdr:cNvCxnSpPr/>
      </xdr:nvCxnSpPr>
      <xdr:spPr>
        <a:xfrm>
          <a:off x="1130300" y="9900851"/>
          <a:ext cx="889000" cy="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61102</xdr:rowOff>
    </xdr:from>
    <xdr:to>
      <xdr:col>6</xdr:col>
      <xdr:colOff>561975</xdr:colOff>
      <xdr:row>57</xdr:row>
      <xdr:rowOff>162702</xdr:rowOff>
    </xdr:to>
    <xdr:sp macro="" textlink="">
      <xdr:nvSpPr>
        <xdr:cNvPr id="138" name="円/楕円 137"/>
        <xdr:cNvSpPr/>
      </xdr:nvSpPr>
      <xdr:spPr>
        <a:xfrm>
          <a:off x="4584700" y="98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39529</xdr:rowOff>
    </xdr:from>
    <xdr:ext cx="534377" cy="259045"/>
    <xdr:sp macro="" textlink="">
      <xdr:nvSpPr>
        <xdr:cNvPr id="139" name="物件費該当値テキスト"/>
        <xdr:cNvSpPr txBox="1"/>
      </xdr:nvSpPr>
      <xdr:spPr>
        <a:xfrm>
          <a:off x="4686300" y="98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93861</xdr:rowOff>
    </xdr:from>
    <xdr:to>
      <xdr:col>5</xdr:col>
      <xdr:colOff>409575</xdr:colOff>
      <xdr:row>58</xdr:row>
      <xdr:rowOff>24011</xdr:rowOff>
    </xdr:to>
    <xdr:sp macro="" textlink="">
      <xdr:nvSpPr>
        <xdr:cNvPr id="140" name="円/楕円 139"/>
        <xdr:cNvSpPr/>
      </xdr:nvSpPr>
      <xdr:spPr>
        <a:xfrm>
          <a:off x="3746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15138</xdr:rowOff>
    </xdr:from>
    <xdr:ext cx="534377" cy="259045"/>
    <xdr:sp macro="" textlink="">
      <xdr:nvSpPr>
        <xdr:cNvPr id="141" name="テキスト ボックス 140"/>
        <xdr:cNvSpPr txBox="1"/>
      </xdr:nvSpPr>
      <xdr:spPr>
        <a:xfrm>
          <a:off x="3530111" y="99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89334</xdr:rowOff>
    </xdr:from>
    <xdr:to>
      <xdr:col>4</xdr:col>
      <xdr:colOff>206375</xdr:colOff>
      <xdr:row>58</xdr:row>
      <xdr:rowOff>19484</xdr:rowOff>
    </xdr:to>
    <xdr:sp macro="" textlink="">
      <xdr:nvSpPr>
        <xdr:cNvPr id="142" name="円/楕円 141"/>
        <xdr:cNvSpPr/>
      </xdr:nvSpPr>
      <xdr:spPr>
        <a:xfrm>
          <a:off x="2857500" y="98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10611</xdr:rowOff>
    </xdr:from>
    <xdr:ext cx="534377" cy="259045"/>
    <xdr:sp macro="" textlink="">
      <xdr:nvSpPr>
        <xdr:cNvPr id="143" name="テキスト ボックス 142"/>
        <xdr:cNvSpPr txBox="1"/>
      </xdr:nvSpPr>
      <xdr:spPr>
        <a:xfrm>
          <a:off x="2641111" y="99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124516</xdr:rowOff>
    </xdr:from>
    <xdr:to>
      <xdr:col>3</xdr:col>
      <xdr:colOff>3175</xdr:colOff>
      <xdr:row>58</xdr:row>
      <xdr:rowOff>54666</xdr:rowOff>
    </xdr:to>
    <xdr:sp macro="" textlink="">
      <xdr:nvSpPr>
        <xdr:cNvPr id="144" name="円/楕円 143"/>
        <xdr:cNvSpPr/>
      </xdr:nvSpPr>
      <xdr:spPr>
        <a:xfrm>
          <a:off x="1968500" y="98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45793</xdr:rowOff>
    </xdr:from>
    <xdr:ext cx="534377" cy="259045"/>
    <xdr:sp macro="" textlink="">
      <xdr:nvSpPr>
        <xdr:cNvPr id="145" name="テキスト ボックス 144"/>
        <xdr:cNvSpPr txBox="1"/>
      </xdr:nvSpPr>
      <xdr:spPr>
        <a:xfrm>
          <a:off x="1752111" y="99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77401</xdr:rowOff>
    </xdr:from>
    <xdr:to>
      <xdr:col>1</xdr:col>
      <xdr:colOff>485775</xdr:colOff>
      <xdr:row>58</xdr:row>
      <xdr:rowOff>7551</xdr:rowOff>
    </xdr:to>
    <xdr:sp macro="" textlink="">
      <xdr:nvSpPr>
        <xdr:cNvPr id="146" name="円/楕円 145"/>
        <xdr:cNvSpPr/>
      </xdr:nvSpPr>
      <xdr:spPr>
        <a:xfrm>
          <a:off x="1079500" y="98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24078</xdr:rowOff>
    </xdr:from>
    <xdr:ext cx="534377" cy="259045"/>
    <xdr:sp macro="" textlink="">
      <xdr:nvSpPr>
        <xdr:cNvPr id="147" name="テキスト ボックス 146"/>
        <xdr:cNvSpPr txBox="1"/>
      </xdr:nvSpPr>
      <xdr:spPr>
        <a:xfrm>
          <a:off x="863111" y="962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158102</xdr:rowOff>
    </xdr:from>
    <xdr:to>
      <xdr:col>6</xdr:col>
      <xdr:colOff>511175</xdr:colOff>
      <xdr:row>77</xdr:row>
      <xdr:rowOff>17284</xdr:rowOff>
    </xdr:to>
    <xdr:cxnSp macro="">
      <xdr:nvCxnSpPr>
        <xdr:cNvPr id="172" name="直線コネクタ 171"/>
        <xdr:cNvCxnSpPr/>
      </xdr:nvCxnSpPr>
      <xdr:spPr>
        <a:xfrm flipV="1">
          <a:off x="3797300" y="13188302"/>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17284</xdr:rowOff>
    </xdr:from>
    <xdr:to>
      <xdr:col>5</xdr:col>
      <xdr:colOff>358775</xdr:colOff>
      <xdr:row>77</xdr:row>
      <xdr:rowOff>21685</xdr:rowOff>
    </xdr:to>
    <xdr:cxnSp macro="">
      <xdr:nvCxnSpPr>
        <xdr:cNvPr id="175" name="直線コネクタ 174"/>
        <xdr:cNvCxnSpPr/>
      </xdr:nvCxnSpPr>
      <xdr:spPr>
        <a:xfrm flipV="1">
          <a:off x="2908300" y="13218934"/>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20086</xdr:rowOff>
    </xdr:from>
    <xdr:to>
      <xdr:col>4</xdr:col>
      <xdr:colOff>155575</xdr:colOff>
      <xdr:row>77</xdr:row>
      <xdr:rowOff>21685</xdr:rowOff>
    </xdr:to>
    <xdr:cxnSp macro="">
      <xdr:nvCxnSpPr>
        <xdr:cNvPr id="178" name="直線コネクタ 177"/>
        <xdr:cNvCxnSpPr/>
      </xdr:nvCxnSpPr>
      <xdr:spPr>
        <a:xfrm>
          <a:off x="2019300" y="13221736"/>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20086</xdr:rowOff>
    </xdr:from>
    <xdr:to>
      <xdr:col>2</xdr:col>
      <xdr:colOff>638175</xdr:colOff>
      <xdr:row>77</xdr:row>
      <xdr:rowOff>20256</xdr:rowOff>
    </xdr:to>
    <xdr:cxnSp macro="">
      <xdr:nvCxnSpPr>
        <xdr:cNvPr id="181" name="直線コネクタ 180"/>
        <xdr:cNvCxnSpPr/>
      </xdr:nvCxnSpPr>
      <xdr:spPr>
        <a:xfrm flipV="1">
          <a:off x="1130300" y="13221736"/>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107302</xdr:rowOff>
    </xdr:from>
    <xdr:to>
      <xdr:col>6</xdr:col>
      <xdr:colOff>561975</xdr:colOff>
      <xdr:row>77</xdr:row>
      <xdr:rowOff>37452</xdr:rowOff>
    </xdr:to>
    <xdr:sp macro="" textlink="">
      <xdr:nvSpPr>
        <xdr:cNvPr id="191" name="円/楕円 190"/>
        <xdr:cNvSpPr/>
      </xdr:nvSpPr>
      <xdr:spPr>
        <a:xfrm>
          <a:off x="4584700" y="131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85729</xdr:rowOff>
    </xdr:from>
    <xdr:ext cx="469744" cy="259045"/>
    <xdr:sp macro="" textlink="">
      <xdr:nvSpPr>
        <xdr:cNvPr id="192" name="維持補修費該当値テキスト"/>
        <xdr:cNvSpPr txBox="1"/>
      </xdr:nvSpPr>
      <xdr:spPr>
        <a:xfrm>
          <a:off x="4686300" y="131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137934</xdr:rowOff>
    </xdr:from>
    <xdr:to>
      <xdr:col>5</xdr:col>
      <xdr:colOff>409575</xdr:colOff>
      <xdr:row>77</xdr:row>
      <xdr:rowOff>68084</xdr:rowOff>
    </xdr:to>
    <xdr:sp macro="" textlink="">
      <xdr:nvSpPr>
        <xdr:cNvPr id="193" name="円/楕円 192"/>
        <xdr:cNvSpPr/>
      </xdr:nvSpPr>
      <xdr:spPr>
        <a:xfrm>
          <a:off x="37465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59211</xdr:rowOff>
    </xdr:from>
    <xdr:ext cx="469744" cy="259045"/>
    <xdr:sp macro="" textlink="">
      <xdr:nvSpPr>
        <xdr:cNvPr id="194" name="テキスト ボックス 193"/>
        <xdr:cNvSpPr txBox="1"/>
      </xdr:nvSpPr>
      <xdr:spPr>
        <a:xfrm>
          <a:off x="3562427" y="1326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142335</xdr:rowOff>
    </xdr:from>
    <xdr:to>
      <xdr:col>4</xdr:col>
      <xdr:colOff>206375</xdr:colOff>
      <xdr:row>77</xdr:row>
      <xdr:rowOff>72485</xdr:rowOff>
    </xdr:to>
    <xdr:sp macro="" textlink="">
      <xdr:nvSpPr>
        <xdr:cNvPr id="195" name="円/楕円 194"/>
        <xdr:cNvSpPr/>
      </xdr:nvSpPr>
      <xdr:spPr>
        <a:xfrm>
          <a:off x="2857500" y="131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63612</xdr:rowOff>
    </xdr:from>
    <xdr:ext cx="469744" cy="259045"/>
    <xdr:sp macro="" textlink="">
      <xdr:nvSpPr>
        <xdr:cNvPr id="196" name="テキスト ボックス 195"/>
        <xdr:cNvSpPr txBox="1"/>
      </xdr:nvSpPr>
      <xdr:spPr>
        <a:xfrm>
          <a:off x="2673427" y="1326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140736</xdr:rowOff>
    </xdr:from>
    <xdr:to>
      <xdr:col>3</xdr:col>
      <xdr:colOff>3175</xdr:colOff>
      <xdr:row>77</xdr:row>
      <xdr:rowOff>70886</xdr:rowOff>
    </xdr:to>
    <xdr:sp macro="" textlink="">
      <xdr:nvSpPr>
        <xdr:cNvPr id="197" name="円/楕円 196"/>
        <xdr:cNvSpPr/>
      </xdr:nvSpPr>
      <xdr:spPr>
        <a:xfrm>
          <a:off x="1968500" y="131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62013</xdr:rowOff>
    </xdr:from>
    <xdr:ext cx="469744" cy="259045"/>
    <xdr:sp macro="" textlink="">
      <xdr:nvSpPr>
        <xdr:cNvPr id="198" name="テキスト ボックス 197"/>
        <xdr:cNvSpPr txBox="1"/>
      </xdr:nvSpPr>
      <xdr:spPr>
        <a:xfrm>
          <a:off x="1784427" y="1326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140906</xdr:rowOff>
    </xdr:from>
    <xdr:to>
      <xdr:col>1</xdr:col>
      <xdr:colOff>485775</xdr:colOff>
      <xdr:row>77</xdr:row>
      <xdr:rowOff>71056</xdr:rowOff>
    </xdr:to>
    <xdr:sp macro="" textlink="">
      <xdr:nvSpPr>
        <xdr:cNvPr id="199" name="円/楕円 198"/>
        <xdr:cNvSpPr/>
      </xdr:nvSpPr>
      <xdr:spPr>
        <a:xfrm>
          <a:off x="1079500" y="131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62183</xdr:rowOff>
    </xdr:from>
    <xdr:ext cx="469744" cy="259045"/>
    <xdr:sp macro="" textlink="">
      <xdr:nvSpPr>
        <xdr:cNvPr id="200" name="テキスト ボックス 199"/>
        <xdr:cNvSpPr txBox="1"/>
      </xdr:nvSpPr>
      <xdr:spPr>
        <a:xfrm>
          <a:off x="895427" y="132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160584</xdr:rowOff>
    </xdr:from>
    <xdr:to>
      <xdr:col>6</xdr:col>
      <xdr:colOff>511175</xdr:colOff>
      <xdr:row>95</xdr:row>
      <xdr:rowOff>108660</xdr:rowOff>
    </xdr:to>
    <xdr:cxnSp macro="">
      <xdr:nvCxnSpPr>
        <xdr:cNvPr id="232" name="直線コネクタ 231"/>
        <xdr:cNvCxnSpPr/>
      </xdr:nvCxnSpPr>
      <xdr:spPr>
        <a:xfrm flipV="1">
          <a:off x="3797300" y="16276884"/>
          <a:ext cx="838200" cy="1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108660</xdr:rowOff>
    </xdr:from>
    <xdr:to>
      <xdr:col>5</xdr:col>
      <xdr:colOff>358775</xdr:colOff>
      <xdr:row>96</xdr:row>
      <xdr:rowOff>98992</xdr:rowOff>
    </xdr:to>
    <xdr:cxnSp macro="">
      <xdr:nvCxnSpPr>
        <xdr:cNvPr id="235" name="直線コネクタ 234"/>
        <xdr:cNvCxnSpPr/>
      </xdr:nvCxnSpPr>
      <xdr:spPr>
        <a:xfrm flipV="1">
          <a:off x="2908300" y="16396410"/>
          <a:ext cx="889000" cy="1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98992</xdr:rowOff>
    </xdr:from>
    <xdr:to>
      <xdr:col>4</xdr:col>
      <xdr:colOff>155575</xdr:colOff>
      <xdr:row>96</xdr:row>
      <xdr:rowOff>138083</xdr:rowOff>
    </xdr:to>
    <xdr:cxnSp macro="">
      <xdr:nvCxnSpPr>
        <xdr:cNvPr id="238" name="直線コネクタ 237"/>
        <xdr:cNvCxnSpPr/>
      </xdr:nvCxnSpPr>
      <xdr:spPr>
        <a:xfrm flipV="1">
          <a:off x="2019300" y="16558192"/>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136793</xdr:rowOff>
    </xdr:from>
    <xdr:to>
      <xdr:col>2</xdr:col>
      <xdr:colOff>638175</xdr:colOff>
      <xdr:row>96</xdr:row>
      <xdr:rowOff>138083</xdr:rowOff>
    </xdr:to>
    <xdr:cxnSp macro="">
      <xdr:nvCxnSpPr>
        <xdr:cNvPr id="241" name="直線コネクタ 240"/>
        <xdr:cNvCxnSpPr/>
      </xdr:nvCxnSpPr>
      <xdr:spPr>
        <a:xfrm>
          <a:off x="1130300" y="16595993"/>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109784</xdr:rowOff>
    </xdr:from>
    <xdr:to>
      <xdr:col>6</xdr:col>
      <xdr:colOff>561975</xdr:colOff>
      <xdr:row>95</xdr:row>
      <xdr:rowOff>39934</xdr:rowOff>
    </xdr:to>
    <xdr:sp macro="" textlink="">
      <xdr:nvSpPr>
        <xdr:cNvPr id="251" name="円/楕円 250"/>
        <xdr:cNvSpPr/>
      </xdr:nvSpPr>
      <xdr:spPr>
        <a:xfrm>
          <a:off x="4584700" y="16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132661</xdr:rowOff>
    </xdr:from>
    <xdr:ext cx="599010" cy="259045"/>
    <xdr:sp macro="" textlink="">
      <xdr:nvSpPr>
        <xdr:cNvPr id="252" name="扶助費該当値テキスト"/>
        <xdr:cNvSpPr txBox="1"/>
      </xdr:nvSpPr>
      <xdr:spPr>
        <a:xfrm>
          <a:off x="4686300" y="1607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108,721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57860</xdr:rowOff>
    </xdr:from>
    <xdr:to>
      <xdr:col>5</xdr:col>
      <xdr:colOff>409575</xdr:colOff>
      <xdr:row>95</xdr:row>
      <xdr:rowOff>159460</xdr:rowOff>
    </xdr:to>
    <xdr:sp macro="" textlink="">
      <xdr:nvSpPr>
        <xdr:cNvPr id="253" name="円/楕円 252"/>
        <xdr:cNvSpPr/>
      </xdr:nvSpPr>
      <xdr:spPr>
        <a:xfrm>
          <a:off x="3746500" y="163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4537</xdr:rowOff>
    </xdr:from>
    <xdr:ext cx="599010" cy="259045"/>
    <xdr:sp macro="" textlink="">
      <xdr:nvSpPr>
        <xdr:cNvPr id="254" name="テキスト ボックス 253"/>
        <xdr:cNvSpPr txBox="1"/>
      </xdr:nvSpPr>
      <xdr:spPr>
        <a:xfrm>
          <a:off x="3497794" y="1612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48192</xdr:rowOff>
    </xdr:from>
    <xdr:to>
      <xdr:col>4</xdr:col>
      <xdr:colOff>206375</xdr:colOff>
      <xdr:row>96</xdr:row>
      <xdr:rowOff>149792</xdr:rowOff>
    </xdr:to>
    <xdr:sp macro="" textlink="">
      <xdr:nvSpPr>
        <xdr:cNvPr id="255" name="円/楕円 254"/>
        <xdr:cNvSpPr/>
      </xdr:nvSpPr>
      <xdr:spPr>
        <a:xfrm>
          <a:off x="2857500" y="165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166319</xdr:rowOff>
    </xdr:from>
    <xdr:ext cx="534377" cy="259045"/>
    <xdr:sp macro="" textlink="">
      <xdr:nvSpPr>
        <xdr:cNvPr id="256" name="テキスト ボックス 255"/>
        <xdr:cNvSpPr txBox="1"/>
      </xdr:nvSpPr>
      <xdr:spPr>
        <a:xfrm>
          <a:off x="2641111" y="1628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87283</xdr:rowOff>
    </xdr:from>
    <xdr:to>
      <xdr:col>3</xdr:col>
      <xdr:colOff>3175</xdr:colOff>
      <xdr:row>97</xdr:row>
      <xdr:rowOff>17433</xdr:rowOff>
    </xdr:to>
    <xdr:sp macro="" textlink="">
      <xdr:nvSpPr>
        <xdr:cNvPr id="257" name="円/楕円 256"/>
        <xdr:cNvSpPr/>
      </xdr:nvSpPr>
      <xdr:spPr>
        <a:xfrm>
          <a:off x="1968500" y="165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33960</xdr:rowOff>
    </xdr:from>
    <xdr:ext cx="534377" cy="259045"/>
    <xdr:sp macro="" textlink="">
      <xdr:nvSpPr>
        <xdr:cNvPr id="258" name="テキスト ボックス 257"/>
        <xdr:cNvSpPr txBox="1"/>
      </xdr:nvSpPr>
      <xdr:spPr>
        <a:xfrm>
          <a:off x="1752111" y="163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85993</xdr:rowOff>
    </xdr:from>
    <xdr:to>
      <xdr:col>1</xdr:col>
      <xdr:colOff>485775</xdr:colOff>
      <xdr:row>97</xdr:row>
      <xdr:rowOff>16143</xdr:rowOff>
    </xdr:to>
    <xdr:sp macro="" textlink="">
      <xdr:nvSpPr>
        <xdr:cNvPr id="259" name="円/楕円 258"/>
        <xdr:cNvSpPr/>
      </xdr:nvSpPr>
      <xdr:spPr>
        <a:xfrm>
          <a:off x="1079500" y="165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32670</xdr:rowOff>
    </xdr:from>
    <xdr:ext cx="534377" cy="259045"/>
    <xdr:sp macro="" textlink="">
      <xdr:nvSpPr>
        <xdr:cNvPr id="260" name="テキスト ボックス 259"/>
        <xdr:cNvSpPr txBox="1"/>
      </xdr:nvSpPr>
      <xdr:spPr>
        <a:xfrm>
          <a:off x="863111" y="163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127191</xdr:rowOff>
    </xdr:from>
    <xdr:to>
      <xdr:col>15</xdr:col>
      <xdr:colOff>180975</xdr:colOff>
      <xdr:row>37</xdr:row>
      <xdr:rowOff>170535</xdr:rowOff>
    </xdr:to>
    <xdr:cxnSp macro="">
      <xdr:nvCxnSpPr>
        <xdr:cNvPr id="289" name="直線コネクタ 288"/>
        <xdr:cNvCxnSpPr/>
      </xdr:nvCxnSpPr>
      <xdr:spPr>
        <a:xfrm flipV="1">
          <a:off x="9639300" y="6470841"/>
          <a:ext cx="838200" cy="4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160503</xdr:rowOff>
    </xdr:from>
    <xdr:to>
      <xdr:col>14</xdr:col>
      <xdr:colOff>28575</xdr:colOff>
      <xdr:row>37</xdr:row>
      <xdr:rowOff>170535</xdr:rowOff>
    </xdr:to>
    <xdr:cxnSp macro="">
      <xdr:nvCxnSpPr>
        <xdr:cNvPr id="292" name="直線コネクタ 291"/>
        <xdr:cNvCxnSpPr/>
      </xdr:nvCxnSpPr>
      <xdr:spPr>
        <a:xfrm>
          <a:off x="8750300" y="6504153"/>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160503</xdr:rowOff>
    </xdr:from>
    <xdr:to>
      <xdr:col>12</xdr:col>
      <xdr:colOff>511175</xdr:colOff>
      <xdr:row>37</xdr:row>
      <xdr:rowOff>162623</xdr:rowOff>
    </xdr:to>
    <xdr:cxnSp macro="">
      <xdr:nvCxnSpPr>
        <xdr:cNvPr id="295" name="直線コネクタ 294"/>
        <xdr:cNvCxnSpPr/>
      </xdr:nvCxnSpPr>
      <xdr:spPr>
        <a:xfrm flipV="1">
          <a:off x="7861300" y="6504153"/>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162623</xdr:rowOff>
    </xdr:from>
    <xdr:to>
      <xdr:col>11</xdr:col>
      <xdr:colOff>307975</xdr:colOff>
      <xdr:row>37</xdr:row>
      <xdr:rowOff>169011</xdr:rowOff>
    </xdr:to>
    <xdr:cxnSp macro="">
      <xdr:nvCxnSpPr>
        <xdr:cNvPr id="298" name="直線コネクタ 297"/>
        <xdr:cNvCxnSpPr/>
      </xdr:nvCxnSpPr>
      <xdr:spPr>
        <a:xfrm flipV="1">
          <a:off x="6972300" y="6506273"/>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2" name="テキスト ボックス 301"/>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76391</xdr:rowOff>
    </xdr:from>
    <xdr:to>
      <xdr:col>15</xdr:col>
      <xdr:colOff>231775</xdr:colOff>
      <xdr:row>38</xdr:row>
      <xdr:rowOff>6541</xdr:rowOff>
    </xdr:to>
    <xdr:sp macro="" textlink="">
      <xdr:nvSpPr>
        <xdr:cNvPr id="308" name="円/楕円 307"/>
        <xdr:cNvSpPr/>
      </xdr:nvSpPr>
      <xdr:spPr>
        <a:xfrm>
          <a:off x="10426700" y="64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162768</xdr:rowOff>
    </xdr:from>
    <xdr:ext cx="534377" cy="259045"/>
    <xdr:sp macro="" textlink="">
      <xdr:nvSpPr>
        <xdr:cNvPr id="309" name="補助費等該当値テキスト"/>
        <xdr:cNvSpPr txBox="1"/>
      </xdr:nvSpPr>
      <xdr:spPr>
        <a:xfrm>
          <a:off x="10528300"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119736</xdr:rowOff>
    </xdr:from>
    <xdr:to>
      <xdr:col>14</xdr:col>
      <xdr:colOff>79375</xdr:colOff>
      <xdr:row>38</xdr:row>
      <xdr:rowOff>49885</xdr:rowOff>
    </xdr:to>
    <xdr:sp macro="" textlink="">
      <xdr:nvSpPr>
        <xdr:cNvPr id="310" name="円/楕円 309"/>
        <xdr:cNvSpPr/>
      </xdr:nvSpPr>
      <xdr:spPr>
        <a:xfrm>
          <a:off x="9588500" y="646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41012</xdr:rowOff>
    </xdr:from>
    <xdr:ext cx="534377" cy="259045"/>
    <xdr:sp macro="" textlink="">
      <xdr:nvSpPr>
        <xdr:cNvPr id="311" name="テキスト ボックス 310"/>
        <xdr:cNvSpPr txBox="1"/>
      </xdr:nvSpPr>
      <xdr:spPr>
        <a:xfrm>
          <a:off x="9372111" y="65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109703</xdr:rowOff>
    </xdr:from>
    <xdr:to>
      <xdr:col>12</xdr:col>
      <xdr:colOff>561975</xdr:colOff>
      <xdr:row>38</xdr:row>
      <xdr:rowOff>39853</xdr:rowOff>
    </xdr:to>
    <xdr:sp macro="" textlink="">
      <xdr:nvSpPr>
        <xdr:cNvPr id="312" name="円/楕円 311"/>
        <xdr:cNvSpPr/>
      </xdr:nvSpPr>
      <xdr:spPr>
        <a:xfrm>
          <a:off x="8699500" y="64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30980</xdr:rowOff>
    </xdr:from>
    <xdr:ext cx="534377" cy="259045"/>
    <xdr:sp macro="" textlink="">
      <xdr:nvSpPr>
        <xdr:cNvPr id="313" name="テキスト ボックス 312"/>
        <xdr:cNvSpPr txBox="1"/>
      </xdr:nvSpPr>
      <xdr:spPr>
        <a:xfrm>
          <a:off x="8483111" y="65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111823</xdr:rowOff>
    </xdr:from>
    <xdr:to>
      <xdr:col>11</xdr:col>
      <xdr:colOff>358775</xdr:colOff>
      <xdr:row>38</xdr:row>
      <xdr:rowOff>41973</xdr:rowOff>
    </xdr:to>
    <xdr:sp macro="" textlink="">
      <xdr:nvSpPr>
        <xdr:cNvPr id="314" name="円/楕円 313"/>
        <xdr:cNvSpPr/>
      </xdr:nvSpPr>
      <xdr:spPr>
        <a:xfrm>
          <a:off x="7810500" y="64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33100</xdr:rowOff>
    </xdr:from>
    <xdr:ext cx="534377" cy="259045"/>
    <xdr:sp macro="" textlink="">
      <xdr:nvSpPr>
        <xdr:cNvPr id="315" name="テキスト ボックス 314"/>
        <xdr:cNvSpPr txBox="1"/>
      </xdr:nvSpPr>
      <xdr:spPr>
        <a:xfrm>
          <a:off x="7594111" y="654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118212</xdr:rowOff>
    </xdr:from>
    <xdr:to>
      <xdr:col>10</xdr:col>
      <xdr:colOff>155575</xdr:colOff>
      <xdr:row>38</xdr:row>
      <xdr:rowOff>48361</xdr:rowOff>
    </xdr:to>
    <xdr:sp macro="" textlink="">
      <xdr:nvSpPr>
        <xdr:cNvPr id="316" name="円/楕円 315"/>
        <xdr:cNvSpPr/>
      </xdr:nvSpPr>
      <xdr:spPr>
        <a:xfrm>
          <a:off x="6921500" y="6461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39488</xdr:rowOff>
    </xdr:from>
    <xdr:ext cx="534377" cy="259045"/>
    <xdr:sp macro="" textlink="">
      <xdr:nvSpPr>
        <xdr:cNvPr id="317" name="テキスト ボックス 316"/>
        <xdr:cNvSpPr txBox="1"/>
      </xdr:nvSpPr>
      <xdr:spPr>
        <a:xfrm>
          <a:off x="6705111" y="65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39958</xdr:rowOff>
    </xdr:from>
    <xdr:to>
      <xdr:col>15</xdr:col>
      <xdr:colOff>180975</xdr:colOff>
      <xdr:row>58</xdr:row>
      <xdr:rowOff>62146</xdr:rowOff>
    </xdr:to>
    <xdr:cxnSp macro="">
      <xdr:nvCxnSpPr>
        <xdr:cNvPr id="346" name="直線コネクタ 345"/>
        <xdr:cNvCxnSpPr/>
      </xdr:nvCxnSpPr>
      <xdr:spPr>
        <a:xfrm>
          <a:off x="9639300" y="9984058"/>
          <a:ext cx="8382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39958</xdr:rowOff>
    </xdr:from>
    <xdr:to>
      <xdr:col>14</xdr:col>
      <xdr:colOff>28575</xdr:colOff>
      <xdr:row>58</xdr:row>
      <xdr:rowOff>51684</xdr:rowOff>
    </xdr:to>
    <xdr:cxnSp macro="">
      <xdr:nvCxnSpPr>
        <xdr:cNvPr id="349" name="直線コネクタ 348"/>
        <xdr:cNvCxnSpPr/>
      </xdr:nvCxnSpPr>
      <xdr:spPr>
        <a:xfrm flipV="1">
          <a:off x="8750300" y="9984058"/>
          <a:ext cx="8890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51684</xdr:rowOff>
    </xdr:from>
    <xdr:to>
      <xdr:col>12</xdr:col>
      <xdr:colOff>511175</xdr:colOff>
      <xdr:row>58</xdr:row>
      <xdr:rowOff>63382</xdr:rowOff>
    </xdr:to>
    <xdr:cxnSp macro="">
      <xdr:nvCxnSpPr>
        <xdr:cNvPr id="352" name="直線コネクタ 351"/>
        <xdr:cNvCxnSpPr/>
      </xdr:nvCxnSpPr>
      <xdr:spPr>
        <a:xfrm flipV="1">
          <a:off x="7861300" y="9995784"/>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63382</xdr:rowOff>
    </xdr:from>
    <xdr:to>
      <xdr:col>11</xdr:col>
      <xdr:colOff>307975</xdr:colOff>
      <xdr:row>58</xdr:row>
      <xdr:rowOff>93073</xdr:rowOff>
    </xdr:to>
    <xdr:cxnSp macro="">
      <xdr:nvCxnSpPr>
        <xdr:cNvPr id="355" name="直線コネクタ 354"/>
        <xdr:cNvCxnSpPr/>
      </xdr:nvCxnSpPr>
      <xdr:spPr>
        <a:xfrm flipV="1">
          <a:off x="6972300" y="10007482"/>
          <a:ext cx="889000" cy="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7447</xdr:rowOff>
    </xdr:from>
    <xdr:ext cx="534377" cy="259045"/>
    <xdr:sp macro="" textlink="">
      <xdr:nvSpPr>
        <xdr:cNvPr id="359" name="テキスト ボックス 358"/>
        <xdr:cNvSpPr txBox="1"/>
      </xdr:nvSpPr>
      <xdr:spPr>
        <a:xfrm>
          <a:off x="6705111" y="101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11346</xdr:rowOff>
    </xdr:from>
    <xdr:to>
      <xdr:col>15</xdr:col>
      <xdr:colOff>231775</xdr:colOff>
      <xdr:row>58</xdr:row>
      <xdr:rowOff>112946</xdr:rowOff>
    </xdr:to>
    <xdr:sp macro="" textlink="">
      <xdr:nvSpPr>
        <xdr:cNvPr id="365" name="円/楕円 364"/>
        <xdr:cNvSpPr/>
      </xdr:nvSpPr>
      <xdr:spPr>
        <a:xfrm>
          <a:off x="10426700" y="99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34223</xdr:rowOff>
    </xdr:from>
    <xdr:ext cx="534377" cy="259045"/>
    <xdr:sp macro="" textlink="">
      <xdr:nvSpPr>
        <xdr:cNvPr id="366" name="普通建設事業費該当値テキスト"/>
        <xdr:cNvSpPr txBox="1"/>
      </xdr:nvSpPr>
      <xdr:spPr>
        <a:xfrm>
          <a:off x="10528300" y="98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160608</xdr:rowOff>
    </xdr:from>
    <xdr:to>
      <xdr:col>14</xdr:col>
      <xdr:colOff>79375</xdr:colOff>
      <xdr:row>58</xdr:row>
      <xdr:rowOff>90758</xdr:rowOff>
    </xdr:to>
    <xdr:sp macro="" textlink="">
      <xdr:nvSpPr>
        <xdr:cNvPr id="367" name="円/楕円 366"/>
        <xdr:cNvSpPr/>
      </xdr:nvSpPr>
      <xdr:spPr>
        <a:xfrm>
          <a:off x="9588500" y="99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107285</xdr:rowOff>
    </xdr:from>
    <xdr:ext cx="534377" cy="259045"/>
    <xdr:sp macro="" textlink="">
      <xdr:nvSpPr>
        <xdr:cNvPr id="368" name="テキスト ボックス 367"/>
        <xdr:cNvSpPr txBox="1"/>
      </xdr:nvSpPr>
      <xdr:spPr>
        <a:xfrm>
          <a:off x="9372111" y="97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884</xdr:rowOff>
    </xdr:from>
    <xdr:to>
      <xdr:col>12</xdr:col>
      <xdr:colOff>561975</xdr:colOff>
      <xdr:row>58</xdr:row>
      <xdr:rowOff>102484</xdr:rowOff>
    </xdr:to>
    <xdr:sp macro="" textlink="">
      <xdr:nvSpPr>
        <xdr:cNvPr id="369" name="円/楕円 368"/>
        <xdr:cNvSpPr/>
      </xdr:nvSpPr>
      <xdr:spPr>
        <a:xfrm>
          <a:off x="8699500" y="99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119011</xdr:rowOff>
    </xdr:from>
    <xdr:ext cx="534377" cy="259045"/>
    <xdr:sp macro="" textlink="">
      <xdr:nvSpPr>
        <xdr:cNvPr id="370" name="テキスト ボックス 369"/>
        <xdr:cNvSpPr txBox="1"/>
      </xdr:nvSpPr>
      <xdr:spPr>
        <a:xfrm>
          <a:off x="8483111" y="97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12582</xdr:rowOff>
    </xdr:from>
    <xdr:to>
      <xdr:col>11</xdr:col>
      <xdr:colOff>358775</xdr:colOff>
      <xdr:row>58</xdr:row>
      <xdr:rowOff>114182</xdr:rowOff>
    </xdr:to>
    <xdr:sp macro="" textlink="">
      <xdr:nvSpPr>
        <xdr:cNvPr id="371" name="円/楕円 370"/>
        <xdr:cNvSpPr/>
      </xdr:nvSpPr>
      <xdr:spPr>
        <a:xfrm>
          <a:off x="7810500" y="99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130709</xdr:rowOff>
    </xdr:from>
    <xdr:ext cx="534377" cy="259045"/>
    <xdr:sp macro="" textlink="">
      <xdr:nvSpPr>
        <xdr:cNvPr id="372" name="テキスト ボックス 371"/>
        <xdr:cNvSpPr txBox="1"/>
      </xdr:nvSpPr>
      <xdr:spPr>
        <a:xfrm>
          <a:off x="7594111" y="973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42273</xdr:rowOff>
    </xdr:from>
    <xdr:to>
      <xdr:col>10</xdr:col>
      <xdr:colOff>155575</xdr:colOff>
      <xdr:row>58</xdr:row>
      <xdr:rowOff>143873</xdr:rowOff>
    </xdr:to>
    <xdr:sp macro="" textlink="">
      <xdr:nvSpPr>
        <xdr:cNvPr id="373" name="円/楕円 372"/>
        <xdr:cNvSpPr/>
      </xdr:nvSpPr>
      <xdr:spPr>
        <a:xfrm>
          <a:off x="6921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160400</xdr:rowOff>
    </xdr:from>
    <xdr:ext cx="534377" cy="259045"/>
    <xdr:sp macro="" textlink="">
      <xdr:nvSpPr>
        <xdr:cNvPr id="374" name="テキスト ボックス 373"/>
        <xdr:cNvSpPr txBox="1"/>
      </xdr:nvSpPr>
      <xdr:spPr>
        <a:xfrm>
          <a:off x="6705111" y="97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45354</xdr:rowOff>
    </xdr:from>
    <xdr:to>
      <xdr:col>15</xdr:col>
      <xdr:colOff>180975</xdr:colOff>
      <xdr:row>78</xdr:row>
      <xdr:rowOff>57331</xdr:rowOff>
    </xdr:to>
    <xdr:cxnSp macro="">
      <xdr:nvCxnSpPr>
        <xdr:cNvPr id="401" name="直線コネクタ 400"/>
        <xdr:cNvCxnSpPr/>
      </xdr:nvCxnSpPr>
      <xdr:spPr>
        <a:xfrm flipV="1">
          <a:off x="9639300" y="13418454"/>
          <a:ext cx="8382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2"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5" name="テキスト ボックス 404"/>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166004</xdr:rowOff>
    </xdr:from>
    <xdr:to>
      <xdr:col>15</xdr:col>
      <xdr:colOff>231775</xdr:colOff>
      <xdr:row>78</xdr:row>
      <xdr:rowOff>96154</xdr:rowOff>
    </xdr:to>
    <xdr:sp macro="" textlink="">
      <xdr:nvSpPr>
        <xdr:cNvPr id="411" name="円/楕円 410"/>
        <xdr:cNvSpPr/>
      </xdr:nvSpPr>
      <xdr:spPr>
        <a:xfrm>
          <a:off x="10426700" y="133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125381</xdr:rowOff>
    </xdr:from>
    <xdr:ext cx="534377" cy="259045"/>
    <xdr:sp macro="" textlink="">
      <xdr:nvSpPr>
        <xdr:cNvPr id="412" name="普通建設事業費 （ うち新規整備　）該当値テキスト"/>
        <xdr:cNvSpPr txBox="1"/>
      </xdr:nvSpPr>
      <xdr:spPr>
        <a:xfrm>
          <a:off x="10528300" y="131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6531</xdr:rowOff>
    </xdr:from>
    <xdr:to>
      <xdr:col>14</xdr:col>
      <xdr:colOff>79375</xdr:colOff>
      <xdr:row>78</xdr:row>
      <xdr:rowOff>108131</xdr:rowOff>
    </xdr:to>
    <xdr:sp macro="" textlink="">
      <xdr:nvSpPr>
        <xdr:cNvPr id="413" name="円/楕円 412"/>
        <xdr:cNvSpPr/>
      </xdr:nvSpPr>
      <xdr:spPr>
        <a:xfrm>
          <a:off x="9588500" y="1337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124658</xdr:rowOff>
    </xdr:from>
    <xdr:ext cx="534377" cy="259045"/>
    <xdr:sp macro="" textlink="">
      <xdr:nvSpPr>
        <xdr:cNvPr id="414" name="テキスト ボックス 413"/>
        <xdr:cNvSpPr txBox="1"/>
      </xdr:nvSpPr>
      <xdr:spPr>
        <a:xfrm>
          <a:off x="9372111" y="131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127977</xdr:rowOff>
    </xdr:from>
    <xdr:to>
      <xdr:col>15</xdr:col>
      <xdr:colOff>180975</xdr:colOff>
      <xdr:row>95</xdr:row>
      <xdr:rowOff>142149</xdr:rowOff>
    </xdr:to>
    <xdr:cxnSp macro="">
      <xdr:nvCxnSpPr>
        <xdr:cNvPr id="445" name="直線コネクタ 444"/>
        <xdr:cNvCxnSpPr/>
      </xdr:nvCxnSpPr>
      <xdr:spPr>
        <a:xfrm>
          <a:off x="9639300" y="16415727"/>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154188</xdr:rowOff>
    </xdr:from>
    <xdr:ext cx="534377" cy="259045"/>
    <xdr:sp macro="" textlink="">
      <xdr:nvSpPr>
        <xdr:cNvPr id="449" name="テキスト ボックス 448"/>
        <xdr:cNvSpPr txBox="1"/>
      </xdr:nvSpPr>
      <xdr:spPr>
        <a:xfrm>
          <a:off x="9372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91349</xdr:rowOff>
    </xdr:from>
    <xdr:to>
      <xdr:col>15</xdr:col>
      <xdr:colOff>231775</xdr:colOff>
      <xdr:row>96</xdr:row>
      <xdr:rowOff>21499</xdr:rowOff>
    </xdr:to>
    <xdr:sp macro="" textlink="">
      <xdr:nvSpPr>
        <xdr:cNvPr id="455" name="円/楕円 454"/>
        <xdr:cNvSpPr/>
      </xdr:nvSpPr>
      <xdr:spPr>
        <a:xfrm>
          <a:off x="10426700" y="163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69776</xdr:rowOff>
    </xdr:from>
    <xdr:ext cx="534377" cy="259045"/>
    <xdr:sp macro="" textlink="">
      <xdr:nvSpPr>
        <xdr:cNvPr id="456" name="普通建設事業費 （ うち更新整備　）該当値テキスト"/>
        <xdr:cNvSpPr txBox="1"/>
      </xdr:nvSpPr>
      <xdr:spPr>
        <a:xfrm>
          <a:off x="10528300" y="1635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77177</xdr:rowOff>
    </xdr:from>
    <xdr:to>
      <xdr:col>14</xdr:col>
      <xdr:colOff>79375</xdr:colOff>
      <xdr:row>96</xdr:row>
      <xdr:rowOff>7327</xdr:rowOff>
    </xdr:to>
    <xdr:sp macro="" textlink="">
      <xdr:nvSpPr>
        <xdr:cNvPr id="457" name="円/楕円 456"/>
        <xdr:cNvSpPr/>
      </xdr:nvSpPr>
      <xdr:spPr>
        <a:xfrm>
          <a:off x="9588500" y="163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169904</xdr:rowOff>
    </xdr:from>
    <xdr:ext cx="534377" cy="259045"/>
    <xdr:sp macro="" textlink="">
      <xdr:nvSpPr>
        <xdr:cNvPr id="458" name="テキスト ボックス 457"/>
        <xdr:cNvSpPr txBox="1"/>
      </xdr:nvSpPr>
      <xdr:spPr>
        <a:xfrm>
          <a:off x="9372111" y="164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58531</xdr:rowOff>
    </xdr:from>
    <xdr:to>
      <xdr:col>23</xdr:col>
      <xdr:colOff>517525</xdr:colOff>
      <xdr:row>39</xdr:row>
      <xdr:rowOff>71496</xdr:rowOff>
    </xdr:to>
    <xdr:cxnSp macro="">
      <xdr:nvCxnSpPr>
        <xdr:cNvPr id="489" name="直線コネクタ 488"/>
        <xdr:cNvCxnSpPr/>
      </xdr:nvCxnSpPr>
      <xdr:spPr>
        <a:xfrm flipV="1">
          <a:off x="15481300" y="6745081"/>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13802</xdr:rowOff>
    </xdr:from>
    <xdr:ext cx="378565" cy="259045"/>
    <xdr:sp macro="" textlink="">
      <xdr:nvSpPr>
        <xdr:cNvPr id="490" name="災害復旧事業費平均値テキスト"/>
        <xdr:cNvSpPr txBox="1"/>
      </xdr:nvSpPr>
      <xdr:spPr>
        <a:xfrm>
          <a:off x="16370300" y="6700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71496</xdr:rowOff>
    </xdr:from>
    <xdr:to>
      <xdr:col>22</xdr:col>
      <xdr:colOff>365125</xdr:colOff>
      <xdr:row>39</xdr:row>
      <xdr:rowOff>77668</xdr:rowOff>
    </xdr:to>
    <xdr:cxnSp macro="">
      <xdr:nvCxnSpPr>
        <xdr:cNvPr id="492" name="直線コネクタ 491"/>
        <xdr:cNvCxnSpPr/>
      </xdr:nvCxnSpPr>
      <xdr:spPr>
        <a:xfrm flipV="1">
          <a:off x="14592300" y="675804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129588</xdr:rowOff>
    </xdr:from>
    <xdr:ext cx="378565" cy="259045"/>
    <xdr:sp macro="" textlink="">
      <xdr:nvSpPr>
        <xdr:cNvPr id="494" name="テキスト ボックス 493"/>
        <xdr:cNvSpPr txBox="1"/>
      </xdr:nvSpPr>
      <xdr:spPr>
        <a:xfrm>
          <a:off x="15292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65274</xdr:rowOff>
    </xdr:from>
    <xdr:to>
      <xdr:col>21</xdr:col>
      <xdr:colOff>161925</xdr:colOff>
      <xdr:row>39</xdr:row>
      <xdr:rowOff>77668</xdr:rowOff>
    </xdr:to>
    <xdr:cxnSp macro="">
      <xdr:nvCxnSpPr>
        <xdr:cNvPr id="495" name="直線コネクタ 494"/>
        <xdr:cNvCxnSpPr/>
      </xdr:nvCxnSpPr>
      <xdr:spPr>
        <a:xfrm>
          <a:off x="13703300" y="6751824"/>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7" name="テキスト ボックス 496"/>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26167</xdr:rowOff>
    </xdr:from>
    <xdr:to>
      <xdr:col>19</xdr:col>
      <xdr:colOff>644525</xdr:colOff>
      <xdr:row>39</xdr:row>
      <xdr:rowOff>65274</xdr:rowOff>
    </xdr:to>
    <xdr:cxnSp macro="">
      <xdr:nvCxnSpPr>
        <xdr:cNvPr id="498" name="直線コネクタ 497"/>
        <xdr:cNvCxnSpPr/>
      </xdr:nvCxnSpPr>
      <xdr:spPr>
        <a:xfrm>
          <a:off x="12814300" y="6712717"/>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121114</xdr:rowOff>
    </xdr:from>
    <xdr:ext cx="469744" cy="259045"/>
    <xdr:sp macro="" textlink="">
      <xdr:nvSpPr>
        <xdr:cNvPr id="500" name="テキスト ボックス 499"/>
        <xdr:cNvSpPr txBox="1"/>
      </xdr:nvSpPr>
      <xdr:spPr>
        <a:xfrm>
          <a:off x="13468427" y="68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2" name="テキスト ボックス 501"/>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7731</xdr:rowOff>
    </xdr:from>
    <xdr:to>
      <xdr:col>23</xdr:col>
      <xdr:colOff>568325</xdr:colOff>
      <xdr:row>39</xdr:row>
      <xdr:rowOff>109331</xdr:rowOff>
    </xdr:to>
    <xdr:sp macro="" textlink="">
      <xdr:nvSpPr>
        <xdr:cNvPr id="508" name="円/楕円 507"/>
        <xdr:cNvSpPr/>
      </xdr:nvSpPr>
      <xdr:spPr>
        <a:xfrm>
          <a:off x="16268700" y="6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138558</xdr:rowOff>
    </xdr:from>
    <xdr:ext cx="469744" cy="259045"/>
    <xdr:sp macro="" textlink="">
      <xdr:nvSpPr>
        <xdr:cNvPr id="509" name="災害復旧事業費該当値テキスト"/>
        <xdr:cNvSpPr txBox="1"/>
      </xdr:nvSpPr>
      <xdr:spPr>
        <a:xfrm>
          <a:off x="16370300" y="648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20696</xdr:rowOff>
    </xdr:from>
    <xdr:to>
      <xdr:col>22</xdr:col>
      <xdr:colOff>415925</xdr:colOff>
      <xdr:row>39</xdr:row>
      <xdr:rowOff>122296</xdr:rowOff>
    </xdr:to>
    <xdr:sp macro="" textlink="">
      <xdr:nvSpPr>
        <xdr:cNvPr id="510" name="円/楕円 509"/>
        <xdr:cNvSpPr/>
      </xdr:nvSpPr>
      <xdr:spPr>
        <a:xfrm>
          <a:off x="15430500" y="67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138823</xdr:rowOff>
    </xdr:from>
    <xdr:ext cx="469744" cy="259045"/>
    <xdr:sp macro="" textlink="">
      <xdr:nvSpPr>
        <xdr:cNvPr id="511" name="テキスト ボックス 510"/>
        <xdr:cNvSpPr txBox="1"/>
      </xdr:nvSpPr>
      <xdr:spPr>
        <a:xfrm>
          <a:off x="15246427" y="648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26868</xdr:rowOff>
    </xdr:from>
    <xdr:to>
      <xdr:col>21</xdr:col>
      <xdr:colOff>212725</xdr:colOff>
      <xdr:row>39</xdr:row>
      <xdr:rowOff>128468</xdr:rowOff>
    </xdr:to>
    <xdr:sp macro="" textlink="">
      <xdr:nvSpPr>
        <xdr:cNvPr id="512" name="円/楕円 511"/>
        <xdr:cNvSpPr/>
      </xdr:nvSpPr>
      <xdr:spPr>
        <a:xfrm>
          <a:off x="14541500" y="67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144995</xdr:rowOff>
    </xdr:from>
    <xdr:ext cx="469744" cy="259045"/>
    <xdr:sp macro="" textlink="">
      <xdr:nvSpPr>
        <xdr:cNvPr id="513" name="テキスト ボックス 512"/>
        <xdr:cNvSpPr txBox="1"/>
      </xdr:nvSpPr>
      <xdr:spPr>
        <a:xfrm>
          <a:off x="14357427" y="64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14474</xdr:rowOff>
    </xdr:from>
    <xdr:to>
      <xdr:col>20</xdr:col>
      <xdr:colOff>9525</xdr:colOff>
      <xdr:row>39</xdr:row>
      <xdr:rowOff>116074</xdr:rowOff>
    </xdr:to>
    <xdr:sp macro="" textlink="">
      <xdr:nvSpPr>
        <xdr:cNvPr id="514" name="円/楕円 513"/>
        <xdr:cNvSpPr/>
      </xdr:nvSpPr>
      <xdr:spPr>
        <a:xfrm>
          <a:off x="13652500" y="67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132601</xdr:rowOff>
    </xdr:from>
    <xdr:ext cx="469744" cy="259045"/>
    <xdr:sp macro="" textlink="">
      <xdr:nvSpPr>
        <xdr:cNvPr id="515" name="テキスト ボックス 514"/>
        <xdr:cNvSpPr txBox="1"/>
      </xdr:nvSpPr>
      <xdr:spPr>
        <a:xfrm>
          <a:off x="13468427" y="647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146817</xdr:rowOff>
    </xdr:from>
    <xdr:to>
      <xdr:col>18</xdr:col>
      <xdr:colOff>492125</xdr:colOff>
      <xdr:row>39</xdr:row>
      <xdr:rowOff>76967</xdr:rowOff>
    </xdr:to>
    <xdr:sp macro="" textlink="">
      <xdr:nvSpPr>
        <xdr:cNvPr id="516" name="円/楕円 515"/>
        <xdr:cNvSpPr/>
      </xdr:nvSpPr>
      <xdr:spPr>
        <a:xfrm>
          <a:off x="12763500" y="66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93494</xdr:rowOff>
    </xdr:from>
    <xdr:ext cx="469744" cy="259045"/>
    <xdr:sp macro="" textlink="">
      <xdr:nvSpPr>
        <xdr:cNvPr id="517" name="テキスト ボックス 516"/>
        <xdr:cNvSpPr txBox="1"/>
      </xdr:nvSpPr>
      <xdr:spPr>
        <a:xfrm>
          <a:off x="12579427" y="64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111734</xdr:rowOff>
    </xdr:from>
    <xdr:to>
      <xdr:col>23</xdr:col>
      <xdr:colOff>517525</xdr:colOff>
      <xdr:row>72</xdr:row>
      <xdr:rowOff>30353</xdr:rowOff>
    </xdr:to>
    <xdr:cxnSp macro="">
      <xdr:nvCxnSpPr>
        <xdr:cNvPr id="595" name="直線コネクタ 594"/>
        <xdr:cNvCxnSpPr/>
      </xdr:nvCxnSpPr>
      <xdr:spPr>
        <a:xfrm>
          <a:off x="15481300" y="12284684"/>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6"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111734</xdr:rowOff>
    </xdr:from>
    <xdr:to>
      <xdr:col>22</xdr:col>
      <xdr:colOff>365125</xdr:colOff>
      <xdr:row>71</xdr:row>
      <xdr:rowOff>135185</xdr:rowOff>
    </xdr:to>
    <xdr:cxnSp macro="">
      <xdr:nvCxnSpPr>
        <xdr:cNvPr id="598" name="直線コネクタ 597"/>
        <xdr:cNvCxnSpPr/>
      </xdr:nvCxnSpPr>
      <xdr:spPr>
        <a:xfrm flipV="1">
          <a:off x="14592300" y="12284684"/>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124079</xdr:rowOff>
    </xdr:from>
    <xdr:to>
      <xdr:col>21</xdr:col>
      <xdr:colOff>161925</xdr:colOff>
      <xdr:row>71</xdr:row>
      <xdr:rowOff>135185</xdr:rowOff>
    </xdr:to>
    <xdr:cxnSp macro="">
      <xdr:nvCxnSpPr>
        <xdr:cNvPr id="601" name="直線コネクタ 600"/>
        <xdr:cNvCxnSpPr/>
      </xdr:nvCxnSpPr>
      <xdr:spPr>
        <a:xfrm>
          <a:off x="13703300" y="12297029"/>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27572</xdr:rowOff>
    </xdr:from>
    <xdr:to>
      <xdr:col>19</xdr:col>
      <xdr:colOff>644525</xdr:colOff>
      <xdr:row>71</xdr:row>
      <xdr:rowOff>124079</xdr:rowOff>
    </xdr:to>
    <xdr:cxnSp macro="">
      <xdr:nvCxnSpPr>
        <xdr:cNvPr id="604" name="直線コネクタ 603"/>
        <xdr:cNvCxnSpPr/>
      </xdr:nvCxnSpPr>
      <xdr:spPr>
        <a:xfrm>
          <a:off x="12814300" y="12200522"/>
          <a:ext cx="889000" cy="9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6" name="テキスト ボックス 605"/>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8" name="テキスト ボックス 607"/>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151003</xdr:rowOff>
    </xdr:from>
    <xdr:to>
      <xdr:col>23</xdr:col>
      <xdr:colOff>568325</xdr:colOff>
      <xdr:row>72</xdr:row>
      <xdr:rowOff>81153</xdr:rowOff>
    </xdr:to>
    <xdr:sp macro="" textlink="">
      <xdr:nvSpPr>
        <xdr:cNvPr id="614" name="円/楕円 613"/>
        <xdr:cNvSpPr/>
      </xdr:nvSpPr>
      <xdr:spPr>
        <a:xfrm>
          <a:off x="16268700" y="123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2430</xdr:rowOff>
    </xdr:from>
    <xdr:ext cx="534377" cy="259045"/>
    <xdr:sp macro="" textlink="">
      <xdr:nvSpPr>
        <xdr:cNvPr id="615" name="公債費該当値テキスト"/>
        <xdr:cNvSpPr txBox="1"/>
      </xdr:nvSpPr>
      <xdr:spPr>
        <a:xfrm>
          <a:off x="16370300" y="1217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63,740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60934</xdr:rowOff>
    </xdr:from>
    <xdr:to>
      <xdr:col>22</xdr:col>
      <xdr:colOff>415925</xdr:colOff>
      <xdr:row>71</xdr:row>
      <xdr:rowOff>162534</xdr:rowOff>
    </xdr:to>
    <xdr:sp macro="" textlink="">
      <xdr:nvSpPr>
        <xdr:cNvPr id="616" name="円/楕円 615"/>
        <xdr:cNvSpPr/>
      </xdr:nvSpPr>
      <xdr:spPr>
        <a:xfrm>
          <a:off x="15430500" y="122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7611</xdr:rowOff>
    </xdr:from>
    <xdr:ext cx="534377" cy="259045"/>
    <xdr:sp macro="" textlink="">
      <xdr:nvSpPr>
        <xdr:cNvPr id="617" name="テキスト ボックス 616"/>
        <xdr:cNvSpPr txBox="1"/>
      </xdr:nvSpPr>
      <xdr:spPr>
        <a:xfrm>
          <a:off x="15214111" y="120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84385</xdr:rowOff>
    </xdr:from>
    <xdr:to>
      <xdr:col>21</xdr:col>
      <xdr:colOff>212725</xdr:colOff>
      <xdr:row>72</xdr:row>
      <xdr:rowOff>14535</xdr:rowOff>
    </xdr:to>
    <xdr:sp macro="" textlink="">
      <xdr:nvSpPr>
        <xdr:cNvPr id="618" name="円/楕円 617"/>
        <xdr:cNvSpPr/>
      </xdr:nvSpPr>
      <xdr:spPr>
        <a:xfrm>
          <a:off x="14541500" y="122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31062</xdr:rowOff>
    </xdr:from>
    <xdr:ext cx="534377" cy="259045"/>
    <xdr:sp macro="" textlink="">
      <xdr:nvSpPr>
        <xdr:cNvPr id="619" name="テキスト ボックス 618"/>
        <xdr:cNvSpPr txBox="1"/>
      </xdr:nvSpPr>
      <xdr:spPr>
        <a:xfrm>
          <a:off x="14325111" y="120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73279</xdr:rowOff>
    </xdr:from>
    <xdr:to>
      <xdr:col>20</xdr:col>
      <xdr:colOff>9525</xdr:colOff>
      <xdr:row>72</xdr:row>
      <xdr:rowOff>3429</xdr:rowOff>
    </xdr:to>
    <xdr:sp macro="" textlink="">
      <xdr:nvSpPr>
        <xdr:cNvPr id="620" name="円/楕円 619"/>
        <xdr:cNvSpPr/>
      </xdr:nvSpPr>
      <xdr:spPr>
        <a:xfrm>
          <a:off x="13652500" y="122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19956</xdr:rowOff>
    </xdr:from>
    <xdr:ext cx="534377" cy="259045"/>
    <xdr:sp macro="" textlink="">
      <xdr:nvSpPr>
        <xdr:cNvPr id="621" name="テキスト ボックス 620"/>
        <xdr:cNvSpPr txBox="1"/>
      </xdr:nvSpPr>
      <xdr:spPr>
        <a:xfrm>
          <a:off x="13436111" y="1202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148222</xdr:rowOff>
    </xdr:from>
    <xdr:to>
      <xdr:col>18</xdr:col>
      <xdr:colOff>492125</xdr:colOff>
      <xdr:row>71</xdr:row>
      <xdr:rowOff>78372</xdr:rowOff>
    </xdr:to>
    <xdr:sp macro="" textlink="">
      <xdr:nvSpPr>
        <xdr:cNvPr id="622" name="円/楕円 621"/>
        <xdr:cNvSpPr/>
      </xdr:nvSpPr>
      <xdr:spPr>
        <a:xfrm>
          <a:off x="12763500" y="121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94899</xdr:rowOff>
    </xdr:from>
    <xdr:ext cx="534377" cy="259045"/>
    <xdr:sp macro="" textlink="">
      <xdr:nvSpPr>
        <xdr:cNvPr id="623" name="テキスト ボックス 622"/>
        <xdr:cNvSpPr txBox="1"/>
      </xdr:nvSpPr>
      <xdr:spPr>
        <a:xfrm>
          <a:off x="12547111" y="1192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15649</xdr:rowOff>
    </xdr:from>
    <xdr:to>
      <xdr:col>23</xdr:col>
      <xdr:colOff>517525</xdr:colOff>
      <xdr:row>99</xdr:row>
      <xdr:rowOff>19689</xdr:rowOff>
    </xdr:to>
    <xdr:cxnSp macro="">
      <xdr:nvCxnSpPr>
        <xdr:cNvPr id="654" name="直線コネクタ 653"/>
        <xdr:cNvCxnSpPr/>
      </xdr:nvCxnSpPr>
      <xdr:spPr>
        <a:xfrm>
          <a:off x="15481300" y="16989199"/>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154698</xdr:rowOff>
    </xdr:from>
    <xdr:ext cx="534377" cy="259045"/>
    <xdr:sp macro="" textlink="">
      <xdr:nvSpPr>
        <xdr:cNvPr id="655" name="積立金平均値テキスト"/>
        <xdr:cNvSpPr txBox="1"/>
      </xdr:nvSpPr>
      <xdr:spPr>
        <a:xfrm>
          <a:off x="16370300" y="16956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15649</xdr:rowOff>
    </xdr:from>
    <xdr:to>
      <xdr:col>22</xdr:col>
      <xdr:colOff>365125</xdr:colOff>
      <xdr:row>99</xdr:row>
      <xdr:rowOff>49141</xdr:rowOff>
    </xdr:to>
    <xdr:cxnSp macro="">
      <xdr:nvCxnSpPr>
        <xdr:cNvPr id="657" name="直線コネクタ 656"/>
        <xdr:cNvCxnSpPr/>
      </xdr:nvCxnSpPr>
      <xdr:spPr>
        <a:xfrm flipV="1">
          <a:off x="14592300" y="16989199"/>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49141</xdr:rowOff>
    </xdr:from>
    <xdr:to>
      <xdr:col>21</xdr:col>
      <xdr:colOff>161925</xdr:colOff>
      <xdr:row>99</xdr:row>
      <xdr:rowOff>63564</xdr:rowOff>
    </xdr:to>
    <xdr:cxnSp macro="">
      <xdr:nvCxnSpPr>
        <xdr:cNvPr id="660" name="直線コネクタ 659"/>
        <xdr:cNvCxnSpPr/>
      </xdr:nvCxnSpPr>
      <xdr:spPr>
        <a:xfrm flipV="1">
          <a:off x="13703300" y="17022691"/>
          <a:ext cx="889000" cy="1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2" name="テキスト ボックス 661"/>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31902</xdr:rowOff>
    </xdr:from>
    <xdr:to>
      <xdr:col>19</xdr:col>
      <xdr:colOff>644525</xdr:colOff>
      <xdr:row>99</xdr:row>
      <xdr:rowOff>63564</xdr:rowOff>
    </xdr:to>
    <xdr:cxnSp macro="">
      <xdr:nvCxnSpPr>
        <xdr:cNvPr id="663" name="直線コネクタ 662"/>
        <xdr:cNvCxnSpPr/>
      </xdr:nvCxnSpPr>
      <xdr:spPr>
        <a:xfrm>
          <a:off x="12814300" y="17005452"/>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110396</xdr:rowOff>
    </xdr:from>
    <xdr:ext cx="469744" cy="259045"/>
    <xdr:sp macro="" textlink="">
      <xdr:nvSpPr>
        <xdr:cNvPr id="665" name="テキスト ボックス 664"/>
        <xdr:cNvSpPr txBox="1"/>
      </xdr:nvSpPr>
      <xdr:spPr>
        <a:xfrm>
          <a:off x="13468427" y="170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140339</xdr:rowOff>
    </xdr:from>
    <xdr:to>
      <xdr:col>23</xdr:col>
      <xdr:colOff>568325</xdr:colOff>
      <xdr:row>99</xdr:row>
      <xdr:rowOff>70489</xdr:rowOff>
    </xdr:to>
    <xdr:sp macro="" textlink="">
      <xdr:nvSpPr>
        <xdr:cNvPr id="673" name="円/楕円 672"/>
        <xdr:cNvSpPr/>
      </xdr:nvSpPr>
      <xdr:spPr>
        <a:xfrm>
          <a:off x="16268700" y="169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99716</xdr:rowOff>
    </xdr:from>
    <xdr:ext cx="534377" cy="259045"/>
    <xdr:sp macro="" textlink="">
      <xdr:nvSpPr>
        <xdr:cNvPr id="674" name="積立金該当値テキスト"/>
        <xdr:cNvSpPr txBox="1"/>
      </xdr:nvSpPr>
      <xdr:spPr>
        <a:xfrm>
          <a:off x="16370300" y="1673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136299</xdr:rowOff>
    </xdr:from>
    <xdr:to>
      <xdr:col>22</xdr:col>
      <xdr:colOff>415925</xdr:colOff>
      <xdr:row>99</xdr:row>
      <xdr:rowOff>66449</xdr:rowOff>
    </xdr:to>
    <xdr:sp macro="" textlink="">
      <xdr:nvSpPr>
        <xdr:cNvPr id="675" name="円/楕円 674"/>
        <xdr:cNvSpPr/>
      </xdr:nvSpPr>
      <xdr:spPr>
        <a:xfrm>
          <a:off x="15430500" y="16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82976</xdr:rowOff>
    </xdr:from>
    <xdr:ext cx="534377" cy="259045"/>
    <xdr:sp macro="" textlink="">
      <xdr:nvSpPr>
        <xdr:cNvPr id="676" name="テキスト ボックス 675"/>
        <xdr:cNvSpPr txBox="1"/>
      </xdr:nvSpPr>
      <xdr:spPr>
        <a:xfrm>
          <a:off x="1521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169791</xdr:rowOff>
    </xdr:from>
    <xdr:to>
      <xdr:col>21</xdr:col>
      <xdr:colOff>212725</xdr:colOff>
      <xdr:row>99</xdr:row>
      <xdr:rowOff>99941</xdr:rowOff>
    </xdr:to>
    <xdr:sp macro="" textlink="">
      <xdr:nvSpPr>
        <xdr:cNvPr id="677" name="円/楕円 676"/>
        <xdr:cNvSpPr/>
      </xdr:nvSpPr>
      <xdr:spPr>
        <a:xfrm>
          <a:off x="14541500" y="169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116468</xdr:rowOff>
    </xdr:from>
    <xdr:ext cx="534377" cy="259045"/>
    <xdr:sp macro="" textlink="">
      <xdr:nvSpPr>
        <xdr:cNvPr id="678" name="テキスト ボックス 677"/>
        <xdr:cNvSpPr txBox="1"/>
      </xdr:nvSpPr>
      <xdr:spPr>
        <a:xfrm>
          <a:off x="14325111" y="1674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12764</xdr:rowOff>
    </xdr:from>
    <xdr:to>
      <xdr:col>20</xdr:col>
      <xdr:colOff>9525</xdr:colOff>
      <xdr:row>99</xdr:row>
      <xdr:rowOff>114364</xdr:rowOff>
    </xdr:to>
    <xdr:sp macro="" textlink="">
      <xdr:nvSpPr>
        <xdr:cNvPr id="679" name="円/楕円 678"/>
        <xdr:cNvSpPr/>
      </xdr:nvSpPr>
      <xdr:spPr>
        <a:xfrm>
          <a:off x="13652500" y="16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130891</xdr:rowOff>
    </xdr:from>
    <xdr:ext cx="534377" cy="259045"/>
    <xdr:sp macro="" textlink="">
      <xdr:nvSpPr>
        <xdr:cNvPr id="680" name="テキスト ボックス 679"/>
        <xdr:cNvSpPr txBox="1"/>
      </xdr:nvSpPr>
      <xdr:spPr>
        <a:xfrm>
          <a:off x="13436111" y="167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152552</xdr:rowOff>
    </xdr:from>
    <xdr:to>
      <xdr:col>18</xdr:col>
      <xdr:colOff>492125</xdr:colOff>
      <xdr:row>99</xdr:row>
      <xdr:rowOff>82702</xdr:rowOff>
    </xdr:to>
    <xdr:sp macro="" textlink="">
      <xdr:nvSpPr>
        <xdr:cNvPr id="681" name="円/楕円 680"/>
        <xdr:cNvSpPr/>
      </xdr:nvSpPr>
      <xdr:spPr>
        <a:xfrm>
          <a:off x="12763500" y="169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99229</xdr:rowOff>
    </xdr:from>
    <xdr:ext cx="534377" cy="259045"/>
    <xdr:sp macro="" textlink="">
      <xdr:nvSpPr>
        <xdr:cNvPr id="682" name="テキスト ボックス 681"/>
        <xdr:cNvSpPr txBox="1"/>
      </xdr:nvSpPr>
      <xdr:spPr>
        <a:xfrm>
          <a:off x="12547111" y="167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48042</xdr:rowOff>
    </xdr:from>
    <xdr:to>
      <xdr:col>32</xdr:col>
      <xdr:colOff>187325</xdr:colOff>
      <xdr:row>39</xdr:row>
      <xdr:rowOff>50981</xdr:rowOff>
    </xdr:to>
    <xdr:cxnSp macro="">
      <xdr:nvCxnSpPr>
        <xdr:cNvPr id="713" name="直線コネクタ 712"/>
        <xdr:cNvCxnSpPr/>
      </xdr:nvCxnSpPr>
      <xdr:spPr>
        <a:xfrm>
          <a:off x="21323300" y="673459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42490</xdr:rowOff>
    </xdr:from>
    <xdr:to>
      <xdr:col>31</xdr:col>
      <xdr:colOff>34925</xdr:colOff>
      <xdr:row>39</xdr:row>
      <xdr:rowOff>48042</xdr:rowOff>
    </xdr:to>
    <xdr:cxnSp macro="">
      <xdr:nvCxnSpPr>
        <xdr:cNvPr id="716" name="直線コネクタ 715"/>
        <xdr:cNvCxnSpPr/>
      </xdr:nvCxnSpPr>
      <xdr:spPr>
        <a:xfrm>
          <a:off x="20434300" y="672904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2322</xdr:rowOff>
    </xdr:from>
    <xdr:to>
      <xdr:col>29</xdr:col>
      <xdr:colOff>517525</xdr:colOff>
      <xdr:row>39</xdr:row>
      <xdr:rowOff>42490</xdr:rowOff>
    </xdr:to>
    <xdr:cxnSp macro="">
      <xdr:nvCxnSpPr>
        <xdr:cNvPr id="719" name="直線コネクタ 718"/>
        <xdr:cNvCxnSpPr/>
      </xdr:nvCxnSpPr>
      <xdr:spPr>
        <a:xfrm>
          <a:off x="19545300" y="6688872"/>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2322</xdr:rowOff>
    </xdr:from>
    <xdr:to>
      <xdr:col>28</xdr:col>
      <xdr:colOff>314325</xdr:colOff>
      <xdr:row>39</xdr:row>
      <xdr:rowOff>39769</xdr:rowOff>
    </xdr:to>
    <xdr:cxnSp macro="">
      <xdr:nvCxnSpPr>
        <xdr:cNvPr id="722" name="直線コネクタ 721"/>
        <xdr:cNvCxnSpPr/>
      </xdr:nvCxnSpPr>
      <xdr:spPr>
        <a:xfrm flipV="1">
          <a:off x="18656300" y="6688872"/>
          <a:ext cx="8890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181</xdr:rowOff>
    </xdr:from>
    <xdr:to>
      <xdr:col>32</xdr:col>
      <xdr:colOff>238125</xdr:colOff>
      <xdr:row>39</xdr:row>
      <xdr:rowOff>101781</xdr:rowOff>
    </xdr:to>
    <xdr:sp macro="" textlink="">
      <xdr:nvSpPr>
        <xdr:cNvPr id="732" name="円/楕円 731"/>
        <xdr:cNvSpPr/>
      </xdr:nvSpPr>
      <xdr:spPr>
        <a:xfrm>
          <a:off x="22110700" y="66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89969</xdr:rowOff>
    </xdr:from>
    <xdr:ext cx="378565" cy="259045"/>
    <xdr:sp macro="" textlink="">
      <xdr:nvSpPr>
        <xdr:cNvPr id="733" name="投資及び出資金該当値テキスト"/>
        <xdr:cNvSpPr txBox="1"/>
      </xdr:nvSpPr>
      <xdr:spPr>
        <a:xfrm>
          <a:off x="22212300" y="660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168692</xdr:rowOff>
    </xdr:from>
    <xdr:to>
      <xdr:col>31</xdr:col>
      <xdr:colOff>85725</xdr:colOff>
      <xdr:row>39</xdr:row>
      <xdr:rowOff>98842</xdr:rowOff>
    </xdr:to>
    <xdr:sp macro="" textlink="">
      <xdr:nvSpPr>
        <xdr:cNvPr id="734" name="円/楕円 733"/>
        <xdr:cNvSpPr/>
      </xdr:nvSpPr>
      <xdr:spPr>
        <a:xfrm>
          <a:off x="21272500" y="66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89969</xdr:rowOff>
    </xdr:from>
    <xdr:ext cx="378565" cy="259045"/>
    <xdr:sp macro="" textlink="">
      <xdr:nvSpPr>
        <xdr:cNvPr id="735" name="テキスト ボックス 734"/>
        <xdr:cNvSpPr txBox="1"/>
      </xdr:nvSpPr>
      <xdr:spPr>
        <a:xfrm>
          <a:off x="21134017" y="677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163140</xdr:rowOff>
    </xdr:from>
    <xdr:to>
      <xdr:col>29</xdr:col>
      <xdr:colOff>568325</xdr:colOff>
      <xdr:row>39</xdr:row>
      <xdr:rowOff>93290</xdr:rowOff>
    </xdr:to>
    <xdr:sp macro="" textlink="">
      <xdr:nvSpPr>
        <xdr:cNvPr id="736" name="円/楕円 735"/>
        <xdr:cNvSpPr/>
      </xdr:nvSpPr>
      <xdr:spPr>
        <a:xfrm>
          <a:off x="20383500" y="66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84417</xdr:rowOff>
    </xdr:from>
    <xdr:ext cx="378565" cy="259045"/>
    <xdr:sp macro="" textlink="">
      <xdr:nvSpPr>
        <xdr:cNvPr id="737" name="テキスト ボックス 736"/>
        <xdr:cNvSpPr txBox="1"/>
      </xdr:nvSpPr>
      <xdr:spPr>
        <a:xfrm>
          <a:off x="20245017" y="677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122972</xdr:rowOff>
    </xdr:from>
    <xdr:to>
      <xdr:col>28</xdr:col>
      <xdr:colOff>365125</xdr:colOff>
      <xdr:row>39</xdr:row>
      <xdr:rowOff>53122</xdr:rowOff>
    </xdr:to>
    <xdr:sp macro="" textlink="">
      <xdr:nvSpPr>
        <xdr:cNvPr id="738" name="円/楕円 737"/>
        <xdr:cNvSpPr/>
      </xdr:nvSpPr>
      <xdr:spPr>
        <a:xfrm>
          <a:off x="19494500" y="66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44249</xdr:rowOff>
    </xdr:from>
    <xdr:ext cx="378565" cy="259045"/>
    <xdr:sp macro="" textlink="">
      <xdr:nvSpPr>
        <xdr:cNvPr id="739" name="テキスト ボックス 738"/>
        <xdr:cNvSpPr txBox="1"/>
      </xdr:nvSpPr>
      <xdr:spPr>
        <a:xfrm>
          <a:off x="19356017" y="673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160419</xdr:rowOff>
    </xdr:from>
    <xdr:to>
      <xdr:col>27</xdr:col>
      <xdr:colOff>161925</xdr:colOff>
      <xdr:row>39</xdr:row>
      <xdr:rowOff>90569</xdr:rowOff>
    </xdr:to>
    <xdr:sp macro="" textlink="">
      <xdr:nvSpPr>
        <xdr:cNvPr id="740" name="円/楕円 739"/>
        <xdr:cNvSpPr/>
      </xdr:nvSpPr>
      <xdr:spPr>
        <a:xfrm>
          <a:off x="186055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81696</xdr:rowOff>
    </xdr:from>
    <xdr:ext cx="378565" cy="259045"/>
    <xdr:sp macro="" textlink="">
      <xdr:nvSpPr>
        <xdr:cNvPr id="741" name="テキスト ボックス 740"/>
        <xdr:cNvSpPr txBox="1"/>
      </xdr:nvSpPr>
      <xdr:spPr>
        <a:xfrm>
          <a:off x="18467017" y="676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23228</xdr:rowOff>
    </xdr:from>
    <xdr:to>
      <xdr:col>32</xdr:col>
      <xdr:colOff>187325</xdr:colOff>
      <xdr:row>59</xdr:row>
      <xdr:rowOff>25171</xdr:rowOff>
    </xdr:to>
    <xdr:cxnSp macro="">
      <xdr:nvCxnSpPr>
        <xdr:cNvPr id="770" name="直線コネクタ 769"/>
        <xdr:cNvCxnSpPr/>
      </xdr:nvCxnSpPr>
      <xdr:spPr>
        <a:xfrm>
          <a:off x="21323300" y="10138778"/>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21857</xdr:rowOff>
    </xdr:from>
    <xdr:to>
      <xdr:col>31</xdr:col>
      <xdr:colOff>34925</xdr:colOff>
      <xdr:row>59</xdr:row>
      <xdr:rowOff>23228</xdr:rowOff>
    </xdr:to>
    <xdr:cxnSp macro="">
      <xdr:nvCxnSpPr>
        <xdr:cNvPr id="773" name="直線コネクタ 772"/>
        <xdr:cNvCxnSpPr/>
      </xdr:nvCxnSpPr>
      <xdr:spPr>
        <a:xfrm>
          <a:off x="20434300" y="1013740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21857</xdr:rowOff>
    </xdr:from>
    <xdr:to>
      <xdr:col>29</xdr:col>
      <xdr:colOff>517525</xdr:colOff>
      <xdr:row>59</xdr:row>
      <xdr:rowOff>23038</xdr:rowOff>
    </xdr:to>
    <xdr:cxnSp macro="">
      <xdr:nvCxnSpPr>
        <xdr:cNvPr id="776" name="直線コネクタ 775"/>
        <xdr:cNvCxnSpPr/>
      </xdr:nvCxnSpPr>
      <xdr:spPr>
        <a:xfrm flipV="1">
          <a:off x="19545300" y="1013740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21704</xdr:rowOff>
    </xdr:from>
    <xdr:to>
      <xdr:col>28</xdr:col>
      <xdr:colOff>314325</xdr:colOff>
      <xdr:row>59</xdr:row>
      <xdr:rowOff>23038</xdr:rowOff>
    </xdr:to>
    <xdr:cxnSp macro="">
      <xdr:nvCxnSpPr>
        <xdr:cNvPr id="779" name="直線コネクタ 778"/>
        <xdr:cNvCxnSpPr/>
      </xdr:nvCxnSpPr>
      <xdr:spPr>
        <a:xfrm>
          <a:off x="18656300" y="1013725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145821</xdr:rowOff>
    </xdr:from>
    <xdr:to>
      <xdr:col>32</xdr:col>
      <xdr:colOff>238125</xdr:colOff>
      <xdr:row>59</xdr:row>
      <xdr:rowOff>75971</xdr:rowOff>
    </xdr:to>
    <xdr:sp macro="" textlink="">
      <xdr:nvSpPr>
        <xdr:cNvPr id="789" name="円/楕円 788"/>
        <xdr:cNvSpPr/>
      </xdr:nvSpPr>
      <xdr:spPr>
        <a:xfrm>
          <a:off x="22110700" y="10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60748</xdr:rowOff>
    </xdr:from>
    <xdr:ext cx="378565" cy="259045"/>
    <xdr:sp macro="" textlink="">
      <xdr:nvSpPr>
        <xdr:cNvPr id="790" name="貸付金該当値テキスト"/>
        <xdr:cNvSpPr txBox="1"/>
      </xdr:nvSpPr>
      <xdr:spPr>
        <a:xfrm>
          <a:off x="22212300" y="1000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143878</xdr:rowOff>
    </xdr:from>
    <xdr:to>
      <xdr:col>31</xdr:col>
      <xdr:colOff>85725</xdr:colOff>
      <xdr:row>59</xdr:row>
      <xdr:rowOff>74028</xdr:rowOff>
    </xdr:to>
    <xdr:sp macro="" textlink="">
      <xdr:nvSpPr>
        <xdr:cNvPr id="791" name="円/楕円 790"/>
        <xdr:cNvSpPr/>
      </xdr:nvSpPr>
      <xdr:spPr>
        <a:xfrm>
          <a:off x="21272500" y="100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65155</xdr:rowOff>
    </xdr:from>
    <xdr:ext cx="378565" cy="259045"/>
    <xdr:sp macro="" textlink="">
      <xdr:nvSpPr>
        <xdr:cNvPr id="792" name="テキスト ボックス 791"/>
        <xdr:cNvSpPr txBox="1"/>
      </xdr:nvSpPr>
      <xdr:spPr>
        <a:xfrm>
          <a:off x="21134017" y="1018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142507</xdr:rowOff>
    </xdr:from>
    <xdr:to>
      <xdr:col>29</xdr:col>
      <xdr:colOff>568325</xdr:colOff>
      <xdr:row>59</xdr:row>
      <xdr:rowOff>72657</xdr:rowOff>
    </xdr:to>
    <xdr:sp macro="" textlink="">
      <xdr:nvSpPr>
        <xdr:cNvPr id="793" name="円/楕円 792"/>
        <xdr:cNvSpPr/>
      </xdr:nvSpPr>
      <xdr:spPr>
        <a:xfrm>
          <a:off x="20383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63784</xdr:rowOff>
    </xdr:from>
    <xdr:ext cx="378565" cy="259045"/>
    <xdr:sp macro="" textlink="">
      <xdr:nvSpPr>
        <xdr:cNvPr id="794" name="テキスト ボックス 793"/>
        <xdr:cNvSpPr txBox="1"/>
      </xdr:nvSpPr>
      <xdr:spPr>
        <a:xfrm>
          <a:off x="20245017" y="1017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143688</xdr:rowOff>
    </xdr:from>
    <xdr:to>
      <xdr:col>28</xdr:col>
      <xdr:colOff>365125</xdr:colOff>
      <xdr:row>59</xdr:row>
      <xdr:rowOff>73838</xdr:rowOff>
    </xdr:to>
    <xdr:sp macro="" textlink="">
      <xdr:nvSpPr>
        <xdr:cNvPr id="795" name="円/楕円 794"/>
        <xdr:cNvSpPr/>
      </xdr:nvSpPr>
      <xdr:spPr>
        <a:xfrm>
          <a:off x="19494500" y="100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64965</xdr:rowOff>
    </xdr:from>
    <xdr:ext cx="378565" cy="259045"/>
    <xdr:sp macro="" textlink="">
      <xdr:nvSpPr>
        <xdr:cNvPr id="796" name="テキスト ボックス 795"/>
        <xdr:cNvSpPr txBox="1"/>
      </xdr:nvSpPr>
      <xdr:spPr>
        <a:xfrm>
          <a:off x="19356017" y="1018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142354</xdr:rowOff>
    </xdr:from>
    <xdr:to>
      <xdr:col>27</xdr:col>
      <xdr:colOff>161925</xdr:colOff>
      <xdr:row>59</xdr:row>
      <xdr:rowOff>72504</xdr:rowOff>
    </xdr:to>
    <xdr:sp macro="" textlink="">
      <xdr:nvSpPr>
        <xdr:cNvPr id="797" name="円/楕円 796"/>
        <xdr:cNvSpPr/>
      </xdr:nvSpPr>
      <xdr:spPr>
        <a:xfrm>
          <a:off x="18605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63631</xdr:rowOff>
    </xdr:from>
    <xdr:ext cx="378565" cy="259045"/>
    <xdr:sp macro="" textlink="">
      <xdr:nvSpPr>
        <xdr:cNvPr id="798" name="テキスト ボックス 797"/>
        <xdr:cNvSpPr txBox="1"/>
      </xdr:nvSpPr>
      <xdr:spPr>
        <a:xfrm>
          <a:off x="18467017" y="1017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45582</xdr:rowOff>
    </xdr:from>
    <xdr:to>
      <xdr:col>32</xdr:col>
      <xdr:colOff>187325</xdr:colOff>
      <xdr:row>77</xdr:row>
      <xdr:rowOff>115714</xdr:rowOff>
    </xdr:to>
    <xdr:cxnSp macro="">
      <xdr:nvCxnSpPr>
        <xdr:cNvPr id="830" name="直線コネクタ 829"/>
        <xdr:cNvCxnSpPr/>
      </xdr:nvCxnSpPr>
      <xdr:spPr>
        <a:xfrm flipV="1">
          <a:off x="21323300" y="13247232"/>
          <a:ext cx="8382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31"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91466</xdr:rowOff>
    </xdr:from>
    <xdr:to>
      <xdr:col>31</xdr:col>
      <xdr:colOff>34925</xdr:colOff>
      <xdr:row>77</xdr:row>
      <xdr:rowOff>115714</xdr:rowOff>
    </xdr:to>
    <xdr:cxnSp macro="">
      <xdr:nvCxnSpPr>
        <xdr:cNvPr id="833" name="直線コネクタ 832"/>
        <xdr:cNvCxnSpPr/>
      </xdr:nvCxnSpPr>
      <xdr:spPr>
        <a:xfrm>
          <a:off x="20434300" y="13293116"/>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91466</xdr:rowOff>
    </xdr:from>
    <xdr:to>
      <xdr:col>29</xdr:col>
      <xdr:colOff>517525</xdr:colOff>
      <xdr:row>77</xdr:row>
      <xdr:rowOff>106651</xdr:rowOff>
    </xdr:to>
    <xdr:cxnSp macro="">
      <xdr:nvCxnSpPr>
        <xdr:cNvPr id="836" name="直線コネクタ 835"/>
        <xdr:cNvCxnSpPr/>
      </xdr:nvCxnSpPr>
      <xdr:spPr>
        <a:xfrm flipV="1">
          <a:off x="19545300" y="1329311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106651</xdr:rowOff>
    </xdr:from>
    <xdr:to>
      <xdr:col>28</xdr:col>
      <xdr:colOff>314325</xdr:colOff>
      <xdr:row>77</xdr:row>
      <xdr:rowOff>161026</xdr:rowOff>
    </xdr:to>
    <xdr:cxnSp macro="">
      <xdr:nvCxnSpPr>
        <xdr:cNvPr id="839" name="直線コネクタ 838"/>
        <xdr:cNvCxnSpPr/>
      </xdr:nvCxnSpPr>
      <xdr:spPr>
        <a:xfrm flipV="1">
          <a:off x="18656300" y="13308301"/>
          <a:ext cx="889000" cy="5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52167</xdr:rowOff>
    </xdr:from>
    <xdr:ext cx="534377" cy="259045"/>
    <xdr:sp macro="" textlink="">
      <xdr:nvSpPr>
        <xdr:cNvPr id="843" name="テキスト ボックス 842"/>
        <xdr:cNvSpPr txBox="1"/>
      </xdr:nvSpPr>
      <xdr:spPr>
        <a:xfrm>
          <a:off x="18389111" y="130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166232</xdr:rowOff>
    </xdr:from>
    <xdr:to>
      <xdr:col>32</xdr:col>
      <xdr:colOff>238125</xdr:colOff>
      <xdr:row>77</xdr:row>
      <xdr:rowOff>96382</xdr:rowOff>
    </xdr:to>
    <xdr:sp macro="" textlink="">
      <xdr:nvSpPr>
        <xdr:cNvPr id="849" name="円/楕円 848"/>
        <xdr:cNvSpPr/>
      </xdr:nvSpPr>
      <xdr:spPr>
        <a:xfrm>
          <a:off x="22110700" y="131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17659</xdr:rowOff>
    </xdr:from>
    <xdr:ext cx="534377" cy="259045"/>
    <xdr:sp macro="" textlink="">
      <xdr:nvSpPr>
        <xdr:cNvPr id="850" name="繰出金該当値テキスト"/>
        <xdr:cNvSpPr txBox="1"/>
      </xdr:nvSpPr>
      <xdr:spPr>
        <a:xfrm>
          <a:off x="22212300" y="130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64914</xdr:rowOff>
    </xdr:from>
    <xdr:to>
      <xdr:col>31</xdr:col>
      <xdr:colOff>85725</xdr:colOff>
      <xdr:row>77</xdr:row>
      <xdr:rowOff>166514</xdr:rowOff>
    </xdr:to>
    <xdr:sp macro="" textlink="">
      <xdr:nvSpPr>
        <xdr:cNvPr id="851" name="円/楕円 850"/>
        <xdr:cNvSpPr/>
      </xdr:nvSpPr>
      <xdr:spPr>
        <a:xfrm>
          <a:off x="21272500" y="1326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11591</xdr:rowOff>
    </xdr:from>
    <xdr:ext cx="534377" cy="259045"/>
    <xdr:sp macro="" textlink="">
      <xdr:nvSpPr>
        <xdr:cNvPr id="852" name="テキスト ボックス 851"/>
        <xdr:cNvSpPr txBox="1"/>
      </xdr:nvSpPr>
      <xdr:spPr>
        <a:xfrm>
          <a:off x="21056111" y="130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40666</xdr:rowOff>
    </xdr:from>
    <xdr:to>
      <xdr:col>29</xdr:col>
      <xdr:colOff>568325</xdr:colOff>
      <xdr:row>77</xdr:row>
      <xdr:rowOff>142266</xdr:rowOff>
    </xdr:to>
    <xdr:sp macro="" textlink="">
      <xdr:nvSpPr>
        <xdr:cNvPr id="853" name="円/楕円 852"/>
        <xdr:cNvSpPr/>
      </xdr:nvSpPr>
      <xdr:spPr>
        <a:xfrm>
          <a:off x="20383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158793</xdr:rowOff>
    </xdr:from>
    <xdr:ext cx="534377" cy="259045"/>
    <xdr:sp macro="" textlink="">
      <xdr:nvSpPr>
        <xdr:cNvPr id="854" name="テキスト ボックス 853"/>
        <xdr:cNvSpPr txBox="1"/>
      </xdr:nvSpPr>
      <xdr:spPr>
        <a:xfrm>
          <a:off x="20167111" y="130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55851</xdr:rowOff>
    </xdr:from>
    <xdr:to>
      <xdr:col>28</xdr:col>
      <xdr:colOff>365125</xdr:colOff>
      <xdr:row>77</xdr:row>
      <xdr:rowOff>157451</xdr:rowOff>
    </xdr:to>
    <xdr:sp macro="" textlink="">
      <xdr:nvSpPr>
        <xdr:cNvPr id="855" name="円/楕円 854"/>
        <xdr:cNvSpPr/>
      </xdr:nvSpPr>
      <xdr:spPr>
        <a:xfrm>
          <a:off x="19494500" y="132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2528</xdr:rowOff>
    </xdr:from>
    <xdr:ext cx="534377" cy="259045"/>
    <xdr:sp macro="" textlink="">
      <xdr:nvSpPr>
        <xdr:cNvPr id="856" name="テキスト ボックス 855"/>
        <xdr:cNvSpPr txBox="1"/>
      </xdr:nvSpPr>
      <xdr:spPr>
        <a:xfrm>
          <a:off x="19278111" y="130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110226</xdr:rowOff>
    </xdr:from>
    <xdr:to>
      <xdr:col>27</xdr:col>
      <xdr:colOff>161925</xdr:colOff>
      <xdr:row>78</xdr:row>
      <xdr:rowOff>40376</xdr:rowOff>
    </xdr:to>
    <xdr:sp macro="" textlink="">
      <xdr:nvSpPr>
        <xdr:cNvPr id="857" name="円/楕円 856"/>
        <xdr:cNvSpPr/>
      </xdr:nvSpPr>
      <xdr:spPr>
        <a:xfrm>
          <a:off x="18605500" y="13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31503</xdr:rowOff>
    </xdr:from>
    <xdr:ext cx="534377" cy="259045"/>
    <xdr:sp macro="" textlink="">
      <xdr:nvSpPr>
        <xdr:cNvPr id="858" name="テキスト ボックス 857"/>
        <xdr:cNvSpPr txBox="1"/>
      </xdr:nvSpPr>
      <xdr:spPr>
        <a:xfrm>
          <a:off x="18389111" y="134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468,978</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70,998</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給与減額の影響で大幅に減少し、翌年度の給与減額期間終了により若干増加した以外は年々減少傾向にあるが、県平均を下回っているものの、類似団体平均と比べて高い水準にある。今後も「定員適正化計画」に基づく職員数の削減を進める。</a:t>
          </a:r>
          <a:endParaRPr lang="ja-JP" altLang="ja-JP" sz="1300">
            <a:effectLst/>
          </a:endParaRPr>
        </a:p>
        <a:p>
          <a:r>
            <a:rPr kumimoji="1" lang="ja-JP" altLang="ja-JP" sz="1300">
              <a:solidFill>
                <a:schemeClr val="dk1"/>
              </a:solidFill>
              <a:effectLst/>
              <a:latin typeface="+mn-lt"/>
              <a:ea typeface="+mn-ea"/>
              <a:cs typeface="+mn-cs"/>
            </a:rPr>
            <a:t>　公債費は、住民一人当たり</a:t>
          </a:r>
          <a:r>
            <a:rPr kumimoji="1" lang="en-US" altLang="ja-JP" sz="1300">
              <a:solidFill>
                <a:schemeClr val="dk1"/>
              </a:solidFill>
              <a:effectLst/>
              <a:latin typeface="+mn-lt"/>
              <a:ea typeface="+mn-ea"/>
              <a:cs typeface="+mn-cs"/>
            </a:rPr>
            <a:t>63,740</a:t>
          </a:r>
          <a:r>
            <a:rPr kumimoji="1" lang="ja-JP" altLang="ja-JP" sz="1300">
              <a:solidFill>
                <a:schemeClr val="dk1"/>
              </a:solidFill>
              <a:effectLst/>
              <a:latin typeface="+mn-lt"/>
              <a:ea typeface="+mn-ea"/>
              <a:cs typeface="+mn-cs"/>
            </a:rPr>
            <a:t>円となっており、類似団体と比較して一人当たりのコストが高い状況となっている。これは、低迷する社会経済情勢を受け、国が数次にわたり実施した経済対策に呼応して、社会資本整備や地域経済活性化のための地方債等を活用した単独事業等を積極的に実施してきたことや、臨時財政対策債が近年大幅に増加してきたことによるものである。今後は、市債発行に関しては、後年度の償還額の試算をさらに厳格に見積もり、その影響を分析するなど、細心の注意を払うこととしたい。</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156845</xdr:rowOff>
    </xdr:from>
    <xdr:to>
      <xdr:col>6</xdr:col>
      <xdr:colOff>511175</xdr:colOff>
      <xdr:row>36</xdr:row>
      <xdr:rowOff>29972</xdr:rowOff>
    </xdr:to>
    <xdr:cxnSp macro="">
      <xdr:nvCxnSpPr>
        <xdr:cNvPr id="57" name="直線コネクタ 56"/>
        <xdr:cNvCxnSpPr/>
      </xdr:nvCxnSpPr>
      <xdr:spPr>
        <a:xfrm flipV="1">
          <a:off x="3797300" y="6157595"/>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101490</xdr:rowOff>
    </xdr:from>
    <xdr:ext cx="469744" cy="259045"/>
    <xdr:sp macro="" textlink="">
      <xdr:nvSpPr>
        <xdr:cNvPr id="58" name="議会費平均値テキスト"/>
        <xdr:cNvSpPr txBox="1"/>
      </xdr:nvSpPr>
      <xdr:spPr>
        <a:xfrm>
          <a:off x="4686300" y="575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128841</xdr:rowOff>
    </xdr:from>
    <xdr:to>
      <xdr:col>5</xdr:col>
      <xdr:colOff>358775</xdr:colOff>
      <xdr:row>36</xdr:row>
      <xdr:rowOff>29972</xdr:rowOff>
    </xdr:to>
    <xdr:cxnSp macro="">
      <xdr:nvCxnSpPr>
        <xdr:cNvPr id="60" name="直線コネクタ 59"/>
        <xdr:cNvCxnSpPr/>
      </xdr:nvCxnSpPr>
      <xdr:spPr>
        <a:xfrm>
          <a:off x="2908300" y="6129591"/>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155702</xdr:rowOff>
    </xdr:from>
    <xdr:to>
      <xdr:col>4</xdr:col>
      <xdr:colOff>155575</xdr:colOff>
      <xdr:row>35</xdr:row>
      <xdr:rowOff>128841</xdr:rowOff>
    </xdr:to>
    <xdr:cxnSp macro="">
      <xdr:nvCxnSpPr>
        <xdr:cNvPr id="63" name="直線コネクタ 62"/>
        <xdr:cNvCxnSpPr/>
      </xdr:nvCxnSpPr>
      <xdr:spPr>
        <a:xfrm>
          <a:off x="2019300" y="5813552"/>
          <a:ext cx="889000" cy="3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155702</xdr:rowOff>
    </xdr:from>
    <xdr:to>
      <xdr:col>2</xdr:col>
      <xdr:colOff>638175</xdr:colOff>
      <xdr:row>34</xdr:row>
      <xdr:rowOff>12255</xdr:rowOff>
    </xdr:to>
    <xdr:cxnSp macro="">
      <xdr:nvCxnSpPr>
        <xdr:cNvPr id="66" name="直線コネクタ 65"/>
        <xdr:cNvCxnSpPr/>
      </xdr:nvCxnSpPr>
      <xdr:spPr>
        <a:xfrm flipV="1">
          <a:off x="1130300" y="581355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106045</xdr:rowOff>
    </xdr:from>
    <xdr:to>
      <xdr:col>6</xdr:col>
      <xdr:colOff>561975</xdr:colOff>
      <xdr:row>36</xdr:row>
      <xdr:rowOff>36195</xdr:rowOff>
    </xdr:to>
    <xdr:sp macro="" textlink="">
      <xdr:nvSpPr>
        <xdr:cNvPr id="76" name="円/楕円 75"/>
        <xdr:cNvSpPr/>
      </xdr:nvSpPr>
      <xdr:spPr>
        <a:xfrm>
          <a:off x="4584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84472</xdr:rowOff>
    </xdr:from>
    <xdr:ext cx="469744" cy="259045"/>
    <xdr:sp macro="" textlink="">
      <xdr:nvSpPr>
        <xdr:cNvPr id="77" name="議会費該当値テキスト"/>
        <xdr:cNvSpPr txBox="1"/>
      </xdr:nvSpPr>
      <xdr:spPr>
        <a:xfrm>
          <a:off x="4686300"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150622</xdr:rowOff>
    </xdr:from>
    <xdr:to>
      <xdr:col>5</xdr:col>
      <xdr:colOff>409575</xdr:colOff>
      <xdr:row>36</xdr:row>
      <xdr:rowOff>80772</xdr:rowOff>
    </xdr:to>
    <xdr:sp macro="" textlink="">
      <xdr:nvSpPr>
        <xdr:cNvPr id="78" name="円/楕円 77"/>
        <xdr:cNvSpPr/>
      </xdr:nvSpPr>
      <xdr:spPr>
        <a:xfrm>
          <a:off x="3746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71899</xdr:rowOff>
    </xdr:from>
    <xdr:ext cx="469744" cy="259045"/>
    <xdr:sp macro="" textlink="">
      <xdr:nvSpPr>
        <xdr:cNvPr id="79" name="テキスト ボックス 78"/>
        <xdr:cNvSpPr txBox="1"/>
      </xdr:nvSpPr>
      <xdr:spPr>
        <a:xfrm>
          <a:off x="3562427"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78041</xdr:rowOff>
    </xdr:from>
    <xdr:to>
      <xdr:col>4</xdr:col>
      <xdr:colOff>206375</xdr:colOff>
      <xdr:row>36</xdr:row>
      <xdr:rowOff>8191</xdr:rowOff>
    </xdr:to>
    <xdr:sp macro="" textlink="">
      <xdr:nvSpPr>
        <xdr:cNvPr id="80" name="円/楕円 79"/>
        <xdr:cNvSpPr/>
      </xdr:nvSpPr>
      <xdr:spPr>
        <a:xfrm>
          <a:off x="2857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170768</xdr:rowOff>
    </xdr:from>
    <xdr:ext cx="469744" cy="259045"/>
    <xdr:sp macro="" textlink="">
      <xdr:nvSpPr>
        <xdr:cNvPr id="81" name="テキスト ボックス 80"/>
        <xdr:cNvSpPr txBox="1"/>
      </xdr:nvSpPr>
      <xdr:spPr>
        <a:xfrm>
          <a:off x="2673427" y="617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104902</xdr:rowOff>
    </xdr:from>
    <xdr:to>
      <xdr:col>3</xdr:col>
      <xdr:colOff>3175</xdr:colOff>
      <xdr:row>34</xdr:row>
      <xdr:rowOff>35052</xdr:rowOff>
    </xdr:to>
    <xdr:sp macro="" textlink="">
      <xdr:nvSpPr>
        <xdr:cNvPr id="82" name="円/楕円 81"/>
        <xdr:cNvSpPr/>
      </xdr:nvSpPr>
      <xdr:spPr>
        <a:xfrm>
          <a:off x="1968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51579</xdr:rowOff>
    </xdr:from>
    <xdr:ext cx="469744" cy="259045"/>
    <xdr:sp macro="" textlink="">
      <xdr:nvSpPr>
        <xdr:cNvPr id="83" name="テキスト ボックス 82"/>
        <xdr:cNvSpPr txBox="1"/>
      </xdr:nvSpPr>
      <xdr:spPr>
        <a:xfrm>
          <a:off x="1784427"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132905</xdr:rowOff>
    </xdr:from>
    <xdr:to>
      <xdr:col>1</xdr:col>
      <xdr:colOff>485775</xdr:colOff>
      <xdr:row>34</xdr:row>
      <xdr:rowOff>63055</xdr:rowOff>
    </xdr:to>
    <xdr:sp macro="" textlink="">
      <xdr:nvSpPr>
        <xdr:cNvPr id="84" name="円/楕円 83"/>
        <xdr:cNvSpPr/>
      </xdr:nvSpPr>
      <xdr:spPr>
        <a:xfrm>
          <a:off x="1079500" y="57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54182</xdr:rowOff>
    </xdr:from>
    <xdr:ext cx="469744" cy="259045"/>
    <xdr:sp macro="" textlink="">
      <xdr:nvSpPr>
        <xdr:cNvPr id="85" name="テキスト ボックス 84"/>
        <xdr:cNvSpPr txBox="1"/>
      </xdr:nvSpPr>
      <xdr:spPr>
        <a:xfrm>
          <a:off x="895427" y="588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143428</xdr:rowOff>
    </xdr:from>
    <xdr:to>
      <xdr:col>6</xdr:col>
      <xdr:colOff>511175</xdr:colOff>
      <xdr:row>57</xdr:row>
      <xdr:rowOff>144949</xdr:rowOff>
    </xdr:to>
    <xdr:cxnSp macro="">
      <xdr:nvCxnSpPr>
        <xdr:cNvPr id="112" name="直線コネクタ 111"/>
        <xdr:cNvCxnSpPr/>
      </xdr:nvCxnSpPr>
      <xdr:spPr>
        <a:xfrm>
          <a:off x="3797300" y="9916078"/>
          <a:ext cx="8382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119416</xdr:rowOff>
    </xdr:from>
    <xdr:ext cx="534377" cy="259045"/>
    <xdr:sp macro="" textlink="">
      <xdr:nvSpPr>
        <xdr:cNvPr id="113" name="総務費平均値テキスト"/>
        <xdr:cNvSpPr txBox="1"/>
      </xdr:nvSpPr>
      <xdr:spPr>
        <a:xfrm>
          <a:off x="4686300" y="989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143428</xdr:rowOff>
    </xdr:from>
    <xdr:to>
      <xdr:col>5</xdr:col>
      <xdr:colOff>358775</xdr:colOff>
      <xdr:row>58</xdr:row>
      <xdr:rowOff>7107</xdr:rowOff>
    </xdr:to>
    <xdr:cxnSp macro="">
      <xdr:nvCxnSpPr>
        <xdr:cNvPr id="115" name="直線コネクタ 114"/>
        <xdr:cNvCxnSpPr/>
      </xdr:nvCxnSpPr>
      <xdr:spPr>
        <a:xfrm flipV="1">
          <a:off x="2908300" y="9916078"/>
          <a:ext cx="889000" cy="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7107</xdr:rowOff>
    </xdr:from>
    <xdr:to>
      <xdr:col>4</xdr:col>
      <xdr:colOff>155575</xdr:colOff>
      <xdr:row>58</xdr:row>
      <xdr:rowOff>20190</xdr:rowOff>
    </xdr:to>
    <xdr:cxnSp macro="">
      <xdr:nvCxnSpPr>
        <xdr:cNvPr id="118" name="直線コネクタ 117"/>
        <xdr:cNvCxnSpPr/>
      </xdr:nvCxnSpPr>
      <xdr:spPr>
        <a:xfrm flipV="1">
          <a:off x="2019300" y="9951207"/>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0" name="テキスト ボックス 119"/>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156962</xdr:rowOff>
    </xdr:from>
    <xdr:to>
      <xdr:col>2</xdr:col>
      <xdr:colOff>638175</xdr:colOff>
      <xdr:row>58</xdr:row>
      <xdr:rowOff>20190</xdr:rowOff>
    </xdr:to>
    <xdr:cxnSp macro="">
      <xdr:nvCxnSpPr>
        <xdr:cNvPr id="121" name="直線コネクタ 120"/>
        <xdr:cNvCxnSpPr/>
      </xdr:nvCxnSpPr>
      <xdr:spPr>
        <a:xfrm>
          <a:off x="1130300" y="9929612"/>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94149</xdr:rowOff>
    </xdr:from>
    <xdr:to>
      <xdr:col>6</xdr:col>
      <xdr:colOff>561975</xdr:colOff>
      <xdr:row>58</xdr:row>
      <xdr:rowOff>24299</xdr:rowOff>
    </xdr:to>
    <xdr:sp macro="" textlink="">
      <xdr:nvSpPr>
        <xdr:cNvPr id="131" name="円/楕円 130"/>
        <xdr:cNvSpPr/>
      </xdr:nvSpPr>
      <xdr:spPr>
        <a:xfrm>
          <a:off x="4584700" y="98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53526</xdr:rowOff>
    </xdr:from>
    <xdr:ext cx="534377" cy="259045"/>
    <xdr:sp macro="" textlink="">
      <xdr:nvSpPr>
        <xdr:cNvPr id="132" name="総務費該当値テキスト"/>
        <xdr:cNvSpPr txBox="1"/>
      </xdr:nvSpPr>
      <xdr:spPr>
        <a:xfrm>
          <a:off x="4686300" y="96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92628</xdr:rowOff>
    </xdr:from>
    <xdr:to>
      <xdr:col>5</xdr:col>
      <xdr:colOff>409575</xdr:colOff>
      <xdr:row>58</xdr:row>
      <xdr:rowOff>22778</xdr:rowOff>
    </xdr:to>
    <xdr:sp macro="" textlink="">
      <xdr:nvSpPr>
        <xdr:cNvPr id="133" name="円/楕円 132"/>
        <xdr:cNvSpPr/>
      </xdr:nvSpPr>
      <xdr:spPr>
        <a:xfrm>
          <a:off x="3746500" y="9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39305</xdr:rowOff>
    </xdr:from>
    <xdr:ext cx="534377" cy="259045"/>
    <xdr:sp macro="" textlink="">
      <xdr:nvSpPr>
        <xdr:cNvPr id="134" name="テキスト ボックス 133"/>
        <xdr:cNvSpPr txBox="1"/>
      </xdr:nvSpPr>
      <xdr:spPr>
        <a:xfrm>
          <a:off x="3530111" y="96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127757</xdr:rowOff>
    </xdr:from>
    <xdr:to>
      <xdr:col>4</xdr:col>
      <xdr:colOff>206375</xdr:colOff>
      <xdr:row>58</xdr:row>
      <xdr:rowOff>57907</xdr:rowOff>
    </xdr:to>
    <xdr:sp macro="" textlink="">
      <xdr:nvSpPr>
        <xdr:cNvPr id="135" name="円/楕円 134"/>
        <xdr:cNvSpPr/>
      </xdr:nvSpPr>
      <xdr:spPr>
        <a:xfrm>
          <a:off x="2857500" y="99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74434</xdr:rowOff>
    </xdr:from>
    <xdr:ext cx="534377" cy="259045"/>
    <xdr:sp macro="" textlink="">
      <xdr:nvSpPr>
        <xdr:cNvPr id="136" name="テキスト ボックス 135"/>
        <xdr:cNvSpPr txBox="1"/>
      </xdr:nvSpPr>
      <xdr:spPr>
        <a:xfrm>
          <a:off x="2641111" y="967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140840</xdr:rowOff>
    </xdr:from>
    <xdr:to>
      <xdr:col>3</xdr:col>
      <xdr:colOff>3175</xdr:colOff>
      <xdr:row>58</xdr:row>
      <xdr:rowOff>70990</xdr:rowOff>
    </xdr:to>
    <xdr:sp macro="" textlink="">
      <xdr:nvSpPr>
        <xdr:cNvPr id="137" name="円/楕円 136"/>
        <xdr:cNvSpPr/>
      </xdr:nvSpPr>
      <xdr:spPr>
        <a:xfrm>
          <a:off x="1968500" y="99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87517</xdr:rowOff>
    </xdr:from>
    <xdr:ext cx="534377" cy="259045"/>
    <xdr:sp macro="" textlink="">
      <xdr:nvSpPr>
        <xdr:cNvPr id="138" name="テキスト ボックス 137"/>
        <xdr:cNvSpPr txBox="1"/>
      </xdr:nvSpPr>
      <xdr:spPr>
        <a:xfrm>
          <a:off x="1752111" y="96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106162</xdr:rowOff>
    </xdr:from>
    <xdr:to>
      <xdr:col>1</xdr:col>
      <xdr:colOff>485775</xdr:colOff>
      <xdr:row>58</xdr:row>
      <xdr:rowOff>36312</xdr:rowOff>
    </xdr:to>
    <xdr:sp macro="" textlink="">
      <xdr:nvSpPr>
        <xdr:cNvPr id="139" name="円/楕円 138"/>
        <xdr:cNvSpPr/>
      </xdr:nvSpPr>
      <xdr:spPr>
        <a:xfrm>
          <a:off x="1079500" y="98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52839</xdr:rowOff>
    </xdr:from>
    <xdr:ext cx="534377" cy="259045"/>
    <xdr:sp macro="" textlink="">
      <xdr:nvSpPr>
        <xdr:cNvPr id="140" name="テキスト ボックス 139"/>
        <xdr:cNvSpPr txBox="1"/>
      </xdr:nvSpPr>
      <xdr:spPr>
        <a:xfrm>
          <a:off x="863111" y="96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134569</xdr:rowOff>
    </xdr:from>
    <xdr:to>
      <xdr:col>6</xdr:col>
      <xdr:colOff>511175</xdr:colOff>
      <xdr:row>77</xdr:row>
      <xdr:rowOff>14478</xdr:rowOff>
    </xdr:to>
    <xdr:cxnSp macro="">
      <xdr:nvCxnSpPr>
        <xdr:cNvPr id="170" name="直線コネクタ 169"/>
        <xdr:cNvCxnSpPr/>
      </xdr:nvCxnSpPr>
      <xdr:spPr>
        <a:xfrm flipV="1">
          <a:off x="3797300" y="13164769"/>
          <a:ext cx="8382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147311</xdr:rowOff>
    </xdr:from>
    <xdr:ext cx="599010" cy="259045"/>
    <xdr:sp macro="" textlink="">
      <xdr:nvSpPr>
        <xdr:cNvPr id="171" name="民生費平均値テキスト"/>
        <xdr:cNvSpPr txBox="1"/>
      </xdr:nvSpPr>
      <xdr:spPr>
        <a:xfrm>
          <a:off x="4686300" y="12834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14478</xdr:rowOff>
    </xdr:from>
    <xdr:to>
      <xdr:col>5</xdr:col>
      <xdr:colOff>358775</xdr:colOff>
      <xdr:row>77</xdr:row>
      <xdr:rowOff>124422</xdr:rowOff>
    </xdr:to>
    <xdr:cxnSp macro="">
      <xdr:nvCxnSpPr>
        <xdr:cNvPr id="173" name="直線コネクタ 172"/>
        <xdr:cNvCxnSpPr/>
      </xdr:nvCxnSpPr>
      <xdr:spPr>
        <a:xfrm flipV="1">
          <a:off x="2908300" y="13216128"/>
          <a:ext cx="889000" cy="1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124422</xdr:rowOff>
    </xdr:from>
    <xdr:to>
      <xdr:col>4</xdr:col>
      <xdr:colOff>155575</xdr:colOff>
      <xdr:row>78</xdr:row>
      <xdr:rowOff>26632</xdr:rowOff>
    </xdr:to>
    <xdr:cxnSp macro="">
      <xdr:nvCxnSpPr>
        <xdr:cNvPr id="176" name="直線コネクタ 175"/>
        <xdr:cNvCxnSpPr/>
      </xdr:nvCxnSpPr>
      <xdr:spPr>
        <a:xfrm flipV="1">
          <a:off x="2019300" y="13326072"/>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163385</xdr:rowOff>
    </xdr:from>
    <xdr:to>
      <xdr:col>2</xdr:col>
      <xdr:colOff>638175</xdr:colOff>
      <xdr:row>78</xdr:row>
      <xdr:rowOff>26632</xdr:rowOff>
    </xdr:to>
    <xdr:cxnSp macro="">
      <xdr:nvCxnSpPr>
        <xdr:cNvPr id="179" name="直線コネクタ 178"/>
        <xdr:cNvCxnSpPr/>
      </xdr:nvCxnSpPr>
      <xdr:spPr>
        <a:xfrm>
          <a:off x="1130300" y="13365035"/>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83769</xdr:rowOff>
    </xdr:from>
    <xdr:to>
      <xdr:col>6</xdr:col>
      <xdr:colOff>561975</xdr:colOff>
      <xdr:row>77</xdr:row>
      <xdr:rowOff>13919</xdr:rowOff>
    </xdr:to>
    <xdr:sp macro="" textlink="">
      <xdr:nvSpPr>
        <xdr:cNvPr id="189" name="円/楕円 188"/>
        <xdr:cNvSpPr/>
      </xdr:nvSpPr>
      <xdr:spPr>
        <a:xfrm>
          <a:off x="4584700" y="131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62196</xdr:rowOff>
    </xdr:from>
    <xdr:ext cx="599010" cy="259045"/>
    <xdr:sp macro="" textlink="">
      <xdr:nvSpPr>
        <xdr:cNvPr id="190" name="民生費該当値テキスト"/>
        <xdr:cNvSpPr txBox="1"/>
      </xdr:nvSpPr>
      <xdr:spPr>
        <a:xfrm>
          <a:off x="4686300" y="1309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135128</xdr:rowOff>
    </xdr:from>
    <xdr:to>
      <xdr:col>5</xdr:col>
      <xdr:colOff>409575</xdr:colOff>
      <xdr:row>77</xdr:row>
      <xdr:rowOff>65278</xdr:rowOff>
    </xdr:to>
    <xdr:sp macro="" textlink="">
      <xdr:nvSpPr>
        <xdr:cNvPr id="191" name="円/楕円 190"/>
        <xdr:cNvSpPr/>
      </xdr:nvSpPr>
      <xdr:spPr>
        <a:xfrm>
          <a:off x="3746500" y="131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81805</xdr:rowOff>
    </xdr:from>
    <xdr:ext cx="599010" cy="259045"/>
    <xdr:sp macro="" textlink="">
      <xdr:nvSpPr>
        <xdr:cNvPr id="192" name="テキスト ボックス 191"/>
        <xdr:cNvSpPr txBox="1"/>
      </xdr:nvSpPr>
      <xdr:spPr>
        <a:xfrm>
          <a:off x="3497794" y="1294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73622</xdr:rowOff>
    </xdr:from>
    <xdr:to>
      <xdr:col>4</xdr:col>
      <xdr:colOff>206375</xdr:colOff>
      <xdr:row>78</xdr:row>
      <xdr:rowOff>3772</xdr:rowOff>
    </xdr:to>
    <xdr:sp macro="" textlink="">
      <xdr:nvSpPr>
        <xdr:cNvPr id="193" name="円/楕円 192"/>
        <xdr:cNvSpPr/>
      </xdr:nvSpPr>
      <xdr:spPr>
        <a:xfrm>
          <a:off x="28575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20299</xdr:rowOff>
    </xdr:from>
    <xdr:ext cx="599010" cy="259045"/>
    <xdr:sp macro="" textlink="">
      <xdr:nvSpPr>
        <xdr:cNvPr id="194" name="テキスト ボックス 193"/>
        <xdr:cNvSpPr txBox="1"/>
      </xdr:nvSpPr>
      <xdr:spPr>
        <a:xfrm>
          <a:off x="2608794" y="1305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147282</xdr:rowOff>
    </xdr:from>
    <xdr:to>
      <xdr:col>3</xdr:col>
      <xdr:colOff>3175</xdr:colOff>
      <xdr:row>78</xdr:row>
      <xdr:rowOff>77432</xdr:rowOff>
    </xdr:to>
    <xdr:sp macro="" textlink="">
      <xdr:nvSpPr>
        <xdr:cNvPr id="195" name="円/楕円 194"/>
        <xdr:cNvSpPr/>
      </xdr:nvSpPr>
      <xdr:spPr>
        <a:xfrm>
          <a:off x="1968500" y="133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93959</xdr:rowOff>
    </xdr:from>
    <xdr:ext cx="599010" cy="259045"/>
    <xdr:sp macro="" textlink="">
      <xdr:nvSpPr>
        <xdr:cNvPr id="196" name="テキスト ボックス 195"/>
        <xdr:cNvSpPr txBox="1"/>
      </xdr:nvSpPr>
      <xdr:spPr>
        <a:xfrm>
          <a:off x="1719794" y="1312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112585</xdr:rowOff>
    </xdr:from>
    <xdr:to>
      <xdr:col>1</xdr:col>
      <xdr:colOff>485775</xdr:colOff>
      <xdr:row>78</xdr:row>
      <xdr:rowOff>42735</xdr:rowOff>
    </xdr:to>
    <xdr:sp macro="" textlink="">
      <xdr:nvSpPr>
        <xdr:cNvPr id="197" name="円/楕円 196"/>
        <xdr:cNvSpPr/>
      </xdr:nvSpPr>
      <xdr:spPr>
        <a:xfrm>
          <a:off x="1079500" y="133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59262</xdr:rowOff>
    </xdr:from>
    <xdr:ext cx="599010" cy="259045"/>
    <xdr:sp macro="" textlink="">
      <xdr:nvSpPr>
        <xdr:cNvPr id="198" name="テキスト ボックス 197"/>
        <xdr:cNvSpPr txBox="1"/>
      </xdr:nvSpPr>
      <xdr:spPr>
        <a:xfrm>
          <a:off x="830794" y="1308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141385</xdr:rowOff>
    </xdr:from>
    <xdr:to>
      <xdr:col>6</xdr:col>
      <xdr:colOff>511175</xdr:colOff>
      <xdr:row>96</xdr:row>
      <xdr:rowOff>70720</xdr:rowOff>
    </xdr:to>
    <xdr:cxnSp macro="">
      <xdr:nvCxnSpPr>
        <xdr:cNvPr id="232" name="直線コネクタ 231"/>
        <xdr:cNvCxnSpPr/>
      </xdr:nvCxnSpPr>
      <xdr:spPr>
        <a:xfrm>
          <a:off x="3797300" y="16429135"/>
          <a:ext cx="838200" cy="1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49461</xdr:rowOff>
    </xdr:from>
    <xdr:to>
      <xdr:col>5</xdr:col>
      <xdr:colOff>358775</xdr:colOff>
      <xdr:row>95</xdr:row>
      <xdr:rowOff>141385</xdr:rowOff>
    </xdr:to>
    <xdr:cxnSp macro="">
      <xdr:nvCxnSpPr>
        <xdr:cNvPr id="235" name="直線コネクタ 234"/>
        <xdr:cNvCxnSpPr/>
      </xdr:nvCxnSpPr>
      <xdr:spPr>
        <a:xfrm>
          <a:off x="2908300" y="1633721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69127</xdr:rowOff>
    </xdr:from>
    <xdr:ext cx="534377" cy="259045"/>
    <xdr:sp macro="" textlink="">
      <xdr:nvSpPr>
        <xdr:cNvPr id="237" name="テキスト ボックス 236"/>
        <xdr:cNvSpPr txBox="1"/>
      </xdr:nvSpPr>
      <xdr:spPr>
        <a:xfrm>
          <a:off x="3530111" y="165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49461</xdr:rowOff>
    </xdr:from>
    <xdr:to>
      <xdr:col>4</xdr:col>
      <xdr:colOff>155575</xdr:colOff>
      <xdr:row>96</xdr:row>
      <xdr:rowOff>5083</xdr:rowOff>
    </xdr:to>
    <xdr:cxnSp macro="">
      <xdr:nvCxnSpPr>
        <xdr:cNvPr id="238" name="直線コネクタ 237"/>
        <xdr:cNvCxnSpPr/>
      </xdr:nvCxnSpPr>
      <xdr:spPr>
        <a:xfrm flipV="1">
          <a:off x="2019300" y="16337211"/>
          <a:ext cx="889000" cy="1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83386</xdr:rowOff>
    </xdr:from>
    <xdr:ext cx="534377" cy="259045"/>
    <xdr:sp macro="" textlink="">
      <xdr:nvSpPr>
        <xdr:cNvPr id="240" name="テキスト ボックス 239"/>
        <xdr:cNvSpPr txBox="1"/>
      </xdr:nvSpPr>
      <xdr:spPr>
        <a:xfrm>
          <a:off x="2641111" y="165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149186</xdr:rowOff>
    </xdr:from>
    <xdr:to>
      <xdr:col>2</xdr:col>
      <xdr:colOff>638175</xdr:colOff>
      <xdr:row>96</xdr:row>
      <xdr:rowOff>5083</xdr:rowOff>
    </xdr:to>
    <xdr:cxnSp macro="">
      <xdr:nvCxnSpPr>
        <xdr:cNvPr id="241" name="直線コネクタ 240"/>
        <xdr:cNvCxnSpPr/>
      </xdr:nvCxnSpPr>
      <xdr:spPr>
        <a:xfrm>
          <a:off x="1130300" y="16436936"/>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67755</xdr:rowOff>
    </xdr:from>
    <xdr:ext cx="534377" cy="259045"/>
    <xdr:sp macro="" textlink="">
      <xdr:nvSpPr>
        <xdr:cNvPr id="243" name="テキスト ボックス 242"/>
        <xdr:cNvSpPr txBox="1"/>
      </xdr:nvSpPr>
      <xdr:spPr>
        <a:xfrm>
          <a:off x="1752111" y="165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71728</xdr:rowOff>
    </xdr:from>
    <xdr:ext cx="534377" cy="259045"/>
    <xdr:sp macro="" textlink="">
      <xdr:nvSpPr>
        <xdr:cNvPr id="245" name="テキスト ボックス 244"/>
        <xdr:cNvSpPr txBox="1"/>
      </xdr:nvSpPr>
      <xdr:spPr>
        <a:xfrm>
          <a:off x="863111" y="165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19920</xdr:rowOff>
    </xdr:from>
    <xdr:to>
      <xdr:col>6</xdr:col>
      <xdr:colOff>561975</xdr:colOff>
      <xdr:row>96</xdr:row>
      <xdr:rowOff>121520</xdr:rowOff>
    </xdr:to>
    <xdr:sp macro="" textlink="">
      <xdr:nvSpPr>
        <xdr:cNvPr id="251" name="円/楕円 250"/>
        <xdr:cNvSpPr/>
      </xdr:nvSpPr>
      <xdr:spPr>
        <a:xfrm>
          <a:off x="4584700" y="164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169797</xdr:rowOff>
    </xdr:from>
    <xdr:ext cx="534377" cy="259045"/>
    <xdr:sp macro="" textlink="">
      <xdr:nvSpPr>
        <xdr:cNvPr id="252" name="衛生費該当値テキスト"/>
        <xdr:cNvSpPr txBox="1"/>
      </xdr:nvSpPr>
      <xdr:spPr>
        <a:xfrm>
          <a:off x="4686300" y="164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90585</xdr:rowOff>
    </xdr:from>
    <xdr:to>
      <xdr:col>5</xdr:col>
      <xdr:colOff>409575</xdr:colOff>
      <xdr:row>96</xdr:row>
      <xdr:rowOff>20735</xdr:rowOff>
    </xdr:to>
    <xdr:sp macro="" textlink="">
      <xdr:nvSpPr>
        <xdr:cNvPr id="253" name="円/楕円 252"/>
        <xdr:cNvSpPr/>
      </xdr:nvSpPr>
      <xdr:spPr>
        <a:xfrm>
          <a:off x="3746500" y="163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37262</xdr:rowOff>
    </xdr:from>
    <xdr:ext cx="534377" cy="259045"/>
    <xdr:sp macro="" textlink="">
      <xdr:nvSpPr>
        <xdr:cNvPr id="254" name="テキスト ボックス 253"/>
        <xdr:cNvSpPr txBox="1"/>
      </xdr:nvSpPr>
      <xdr:spPr>
        <a:xfrm>
          <a:off x="3530111" y="161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170111</xdr:rowOff>
    </xdr:from>
    <xdr:to>
      <xdr:col>4</xdr:col>
      <xdr:colOff>206375</xdr:colOff>
      <xdr:row>95</xdr:row>
      <xdr:rowOff>100261</xdr:rowOff>
    </xdr:to>
    <xdr:sp macro="" textlink="">
      <xdr:nvSpPr>
        <xdr:cNvPr id="255" name="円/楕円 254"/>
        <xdr:cNvSpPr/>
      </xdr:nvSpPr>
      <xdr:spPr>
        <a:xfrm>
          <a:off x="2857500" y="162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116788</xdr:rowOff>
    </xdr:from>
    <xdr:ext cx="534377" cy="259045"/>
    <xdr:sp macro="" textlink="">
      <xdr:nvSpPr>
        <xdr:cNvPr id="256" name="テキスト ボックス 255"/>
        <xdr:cNvSpPr txBox="1"/>
      </xdr:nvSpPr>
      <xdr:spPr>
        <a:xfrm>
          <a:off x="2641111" y="1606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125733</xdr:rowOff>
    </xdr:from>
    <xdr:to>
      <xdr:col>3</xdr:col>
      <xdr:colOff>3175</xdr:colOff>
      <xdr:row>96</xdr:row>
      <xdr:rowOff>55883</xdr:rowOff>
    </xdr:to>
    <xdr:sp macro="" textlink="">
      <xdr:nvSpPr>
        <xdr:cNvPr id="257" name="円/楕円 256"/>
        <xdr:cNvSpPr/>
      </xdr:nvSpPr>
      <xdr:spPr>
        <a:xfrm>
          <a:off x="1968500" y="164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72410</xdr:rowOff>
    </xdr:from>
    <xdr:ext cx="534377" cy="259045"/>
    <xdr:sp macro="" textlink="">
      <xdr:nvSpPr>
        <xdr:cNvPr id="258" name="テキスト ボックス 257"/>
        <xdr:cNvSpPr txBox="1"/>
      </xdr:nvSpPr>
      <xdr:spPr>
        <a:xfrm>
          <a:off x="1752111" y="1618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98386</xdr:rowOff>
    </xdr:from>
    <xdr:to>
      <xdr:col>1</xdr:col>
      <xdr:colOff>485775</xdr:colOff>
      <xdr:row>96</xdr:row>
      <xdr:rowOff>28536</xdr:rowOff>
    </xdr:to>
    <xdr:sp macro="" textlink="">
      <xdr:nvSpPr>
        <xdr:cNvPr id="259" name="円/楕円 258"/>
        <xdr:cNvSpPr/>
      </xdr:nvSpPr>
      <xdr:spPr>
        <a:xfrm>
          <a:off x="1079500" y="163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45063</xdr:rowOff>
    </xdr:from>
    <xdr:ext cx="534377" cy="259045"/>
    <xdr:sp macro="" textlink="">
      <xdr:nvSpPr>
        <xdr:cNvPr id="260" name="テキスト ボックス 259"/>
        <xdr:cNvSpPr txBox="1"/>
      </xdr:nvSpPr>
      <xdr:spPr>
        <a:xfrm>
          <a:off x="863111" y="161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2032</xdr:rowOff>
    </xdr:from>
    <xdr:to>
      <xdr:col>15</xdr:col>
      <xdr:colOff>180975</xdr:colOff>
      <xdr:row>39</xdr:row>
      <xdr:rowOff>3175</xdr:rowOff>
    </xdr:to>
    <xdr:cxnSp macro="">
      <xdr:nvCxnSpPr>
        <xdr:cNvPr id="289" name="直線コネクタ 288"/>
        <xdr:cNvCxnSpPr/>
      </xdr:nvCxnSpPr>
      <xdr:spPr>
        <a:xfrm flipV="1">
          <a:off x="9639300" y="668858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0"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160147</xdr:rowOff>
    </xdr:from>
    <xdr:to>
      <xdr:col>14</xdr:col>
      <xdr:colOff>28575</xdr:colOff>
      <xdr:row>39</xdr:row>
      <xdr:rowOff>3175</xdr:rowOff>
    </xdr:to>
    <xdr:cxnSp macro="">
      <xdr:nvCxnSpPr>
        <xdr:cNvPr id="292" name="直線コネクタ 291"/>
        <xdr:cNvCxnSpPr/>
      </xdr:nvCxnSpPr>
      <xdr:spPr>
        <a:xfrm>
          <a:off x="8750300" y="667524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4" name="テキスト ボックス 293"/>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114046</xdr:rowOff>
    </xdr:from>
    <xdr:to>
      <xdr:col>12</xdr:col>
      <xdr:colOff>511175</xdr:colOff>
      <xdr:row>38</xdr:row>
      <xdr:rowOff>160147</xdr:rowOff>
    </xdr:to>
    <xdr:cxnSp macro="">
      <xdr:nvCxnSpPr>
        <xdr:cNvPr id="295" name="直線コネクタ 294"/>
        <xdr:cNvCxnSpPr/>
      </xdr:nvCxnSpPr>
      <xdr:spPr>
        <a:xfrm>
          <a:off x="7861300" y="6629146"/>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7" name="テキスト ボックス 296"/>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46863</xdr:rowOff>
    </xdr:from>
    <xdr:to>
      <xdr:col>11</xdr:col>
      <xdr:colOff>307975</xdr:colOff>
      <xdr:row>38</xdr:row>
      <xdr:rowOff>114046</xdr:rowOff>
    </xdr:to>
    <xdr:cxnSp macro="">
      <xdr:nvCxnSpPr>
        <xdr:cNvPr id="298" name="直線コネクタ 297"/>
        <xdr:cNvCxnSpPr/>
      </xdr:nvCxnSpPr>
      <xdr:spPr>
        <a:xfrm>
          <a:off x="6972300" y="6561963"/>
          <a:ext cx="8890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0" name="テキスト ボックス 299"/>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2" name="テキスト ボックス 301"/>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122682</xdr:rowOff>
    </xdr:from>
    <xdr:to>
      <xdr:col>15</xdr:col>
      <xdr:colOff>231775</xdr:colOff>
      <xdr:row>39</xdr:row>
      <xdr:rowOff>52832</xdr:rowOff>
    </xdr:to>
    <xdr:sp macro="" textlink="">
      <xdr:nvSpPr>
        <xdr:cNvPr id="308" name="円/楕円 307"/>
        <xdr:cNvSpPr/>
      </xdr:nvSpPr>
      <xdr:spPr>
        <a:xfrm>
          <a:off x="10426700" y="66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37609</xdr:rowOff>
    </xdr:from>
    <xdr:ext cx="378565" cy="259045"/>
    <xdr:sp macro="" textlink="">
      <xdr:nvSpPr>
        <xdr:cNvPr id="309" name="労働費該当値テキスト"/>
        <xdr:cNvSpPr txBox="1"/>
      </xdr:nvSpPr>
      <xdr:spPr>
        <a:xfrm>
          <a:off x="10528300"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123825</xdr:rowOff>
    </xdr:from>
    <xdr:to>
      <xdr:col>14</xdr:col>
      <xdr:colOff>79375</xdr:colOff>
      <xdr:row>39</xdr:row>
      <xdr:rowOff>53975</xdr:rowOff>
    </xdr:to>
    <xdr:sp macro="" textlink="">
      <xdr:nvSpPr>
        <xdr:cNvPr id="310" name="円/楕円 309"/>
        <xdr:cNvSpPr/>
      </xdr:nvSpPr>
      <xdr:spPr>
        <a:xfrm>
          <a:off x="95885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45102</xdr:rowOff>
    </xdr:from>
    <xdr:ext cx="378565" cy="259045"/>
    <xdr:sp macro="" textlink="">
      <xdr:nvSpPr>
        <xdr:cNvPr id="311" name="テキスト ボックス 310"/>
        <xdr:cNvSpPr txBox="1"/>
      </xdr:nvSpPr>
      <xdr:spPr>
        <a:xfrm>
          <a:off x="9450017" y="673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109347</xdr:rowOff>
    </xdr:from>
    <xdr:to>
      <xdr:col>12</xdr:col>
      <xdr:colOff>561975</xdr:colOff>
      <xdr:row>39</xdr:row>
      <xdr:rowOff>39497</xdr:rowOff>
    </xdr:to>
    <xdr:sp macro="" textlink="">
      <xdr:nvSpPr>
        <xdr:cNvPr id="312" name="円/楕円 311"/>
        <xdr:cNvSpPr/>
      </xdr:nvSpPr>
      <xdr:spPr>
        <a:xfrm>
          <a:off x="8699500" y="66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30624</xdr:rowOff>
    </xdr:from>
    <xdr:ext cx="378565" cy="259045"/>
    <xdr:sp macro="" textlink="">
      <xdr:nvSpPr>
        <xdr:cNvPr id="313" name="テキスト ボックス 312"/>
        <xdr:cNvSpPr txBox="1"/>
      </xdr:nvSpPr>
      <xdr:spPr>
        <a:xfrm>
          <a:off x="8561017" y="67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63246</xdr:rowOff>
    </xdr:from>
    <xdr:to>
      <xdr:col>11</xdr:col>
      <xdr:colOff>358775</xdr:colOff>
      <xdr:row>38</xdr:row>
      <xdr:rowOff>164846</xdr:rowOff>
    </xdr:to>
    <xdr:sp macro="" textlink="">
      <xdr:nvSpPr>
        <xdr:cNvPr id="314" name="円/楕円 313"/>
        <xdr:cNvSpPr/>
      </xdr:nvSpPr>
      <xdr:spPr>
        <a:xfrm>
          <a:off x="78105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155973</xdr:rowOff>
    </xdr:from>
    <xdr:ext cx="378565" cy="259045"/>
    <xdr:sp macro="" textlink="">
      <xdr:nvSpPr>
        <xdr:cNvPr id="315" name="テキスト ボックス 314"/>
        <xdr:cNvSpPr txBox="1"/>
      </xdr:nvSpPr>
      <xdr:spPr>
        <a:xfrm>
          <a:off x="7672017" y="66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167513</xdr:rowOff>
    </xdr:from>
    <xdr:to>
      <xdr:col>10</xdr:col>
      <xdr:colOff>155575</xdr:colOff>
      <xdr:row>38</xdr:row>
      <xdr:rowOff>97663</xdr:rowOff>
    </xdr:to>
    <xdr:sp macro="" textlink="">
      <xdr:nvSpPr>
        <xdr:cNvPr id="316" name="円/楕円 315"/>
        <xdr:cNvSpPr/>
      </xdr:nvSpPr>
      <xdr:spPr>
        <a:xfrm>
          <a:off x="6921500" y="65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88790</xdr:rowOff>
    </xdr:from>
    <xdr:ext cx="469744" cy="259045"/>
    <xdr:sp macro="" textlink="">
      <xdr:nvSpPr>
        <xdr:cNvPr id="317" name="テキスト ボックス 316"/>
        <xdr:cNvSpPr txBox="1"/>
      </xdr:nvSpPr>
      <xdr:spPr>
        <a:xfrm>
          <a:off x="6737427" y="66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75839</xdr:rowOff>
    </xdr:from>
    <xdr:to>
      <xdr:col>15</xdr:col>
      <xdr:colOff>180975</xdr:colOff>
      <xdr:row>58</xdr:row>
      <xdr:rowOff>10459</xdr:rowOff>
    </xdr:to>
    <xdr:cxnSp macro="">
      <xdr:nvCxnSpPr>
        <xdr:cNvPr id="348" name="直線コネクタ 347"/>
        <xdr:cNvCxnSpPr/>
      </xdr:nvCxnSpPr>
      <xdr:spPr>
        <a:xfrm>
          <a:off x="9639300" y="9677039"/>
          <a:ext cx="8382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49"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75839</xdr:rowOff>
    </xdr:from>
    <xdr:to>
      <xdr:col>14</xdr:col>
      <xdr:colOff>28575</xdr:colOff>
      <xdr:row>57</xdr:row>
      <xdr:rowOff>125870</xdr:rowOff>
    </xdr:to>
    <xdr:cxnSp macro="">
      <xdr:nvCxnSpPr>
        <xdr:cNvPr id="351" name="直線コネクタ 350"/>
        <xdr:cNvCxnSpPr/>
      </xdr:nvCxnSpPr>
      <xdr:spPr>
        <a:xfrm flipV="1">
          <a:off x="8750300" y="9677039"/>
          <a:ext cx="889000" cy="2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3" name="テキスト ボックス 352"/>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125870</xdr:rowOff>
    </xdr:from>
    <xdr:to>
      <xdr:col>12</xdr:col>
      <xdr:colOff>511175</xdr:colOff>
      <xdr:row>57</xdr:row>
      <xdr:rowOff>127307</xdr:rowOff>
    </xdr:to>
    <xdr:cxnSp macro="">
      <xdr:nvCxnSpPr>
        <xdr:cNvPr id="354" name="直線コネクタ 353"/>
        <xdr:cNvCxnSpPr/>
      </xdr:nvCxnSpPr>
      <xdr:spPr>
        <a:xfrm flipV="1">
          <a:off x="7861300" y="9898520"/>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6" name="テキスト ボックス 355"/>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127307</xdr:rowOff>
    </xdr:from>
    <xdr:to>
      <xdr:col>11</xdr:col>
      <xdr:colOff>307975</xdr:colOff>
      <xdr:row>57</xdr:row>
      <xdr:rowOff>159735</xdr:rowOff>
    </xdr:to>
    <xdr:cxnSp macro="">
      <xdr:nvCxnSpPr>
        <xdr:cNvPr id="357" name="直線コネクタ 356"/>
        <xdr:cNvCxnSpPr/>
      </xdr:nvCxnSpPr>
      <xdr:spPr>
        <a:xfrm flipV="1">
          <a:off x="6972300" y="9899957"/>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59" name="テキスト ボックス 358"/>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1" name="テキスト ボックス 360"/>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131109</xdr:rowOff>
    </xdr:from>
    <xdr:to>
      <xdr:col>15</xdr:col>
      <xdr:colOff>231775</xdr:colOff>
      <xdr:row>58</xdr:row>
      <xdr:rowOff>61259</xdr:rowOff>
    </xdr:to>
    <xdr:sp macro="" textlink="">
      <xdr:nvSpPr>
        <xdr:cNvPr id="367" name="円/楕円 366"/>
        <xdr:cNvSpPr/>
      </xdr:nvSpPr>
      <xdr:spPr>
        <a:xfrm>
          <a:off x="10426700" y="99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153986</xdr:rowOff>
    </xdr:from>
    <xdr:ext cx="534377" cy="259045"/>
    <xdr:sp macro="" textlink="">
      <xdr:nvSpPr>
        <xdr:cNvPr id="368" name="農林水産業費該当値テキスト"/>
        <xdr:cNvSpPr txBox="1"/>
      </xdr:nvSpPr>
      <xdr:spPr>
        <a:xfrm>
          <a:off x="10528300" y="97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25039</xdr:rowOff>
    </xdr:from>
    <xdr:to>
      <xdr:col>14</xdr:col>
      <xdr:colOff>79375</xdr:colOff>
      <xdr:row>56</xdr:row>
      <xdr:rowOff>126639</xdr:rowOff>
    </xdr:to>
    <xdr:sp macro="" textlink="">
      <xdr:nvSpPr>
        <xdr:cNvPr id="369" name="円/楕円 368"/>
        <xdr:cNvSpPr/>
      </xdr:nvSpPr>
      <xdr:spPr>
        <a:xfrm>
          <a:off x="9588500" y="96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143166</xdr:rowOff>
    </xdr:from>
    <xdr:ext cx="534377" cy="259045"/>
    <xdr:sp macro="" textlink="">
      <xdr:nvSpPr>
        <xdr:cNvPr id="370" name="テキスト ボックス 369"/>
        <xdr:cNvSpPr txBox="1"/>
      </xdr:nvSpPr>
      <xdr:spPr>
        <a:xfrm>
          <a:off x="9372111" y="94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75070</xdr:rowOff>
    </xdr:from>
    <xdr:to>
      <xdr:col>12</xdr:col>
      <xdr:colOff>561975</xdr:colOff>
      <xdr:row>58</xdr:row>
      <xdr:rowOff>5220</xdr:rowOff>
    </xdr:to>
    <xdr:sp macro="" textlink="">
      <xdr:nvSpPr>
        <xdr:cNvPr id="371" name="円/楕円 370"/>
        <xdr:cNvSpPr/>
      </xdr:nvSpPr>
      <xdr:spPr>
        <a:xfrm>
          <a:off x="8699500" y="98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21747</xdr:rowOff>
    </xdr:from>
    <xdr:ext cx="534377" cy="259045"/>
    <xdr:sp macro="" textlink="">
      <xdr:nvSpPr>
        <xdr:cNvPr id="372" name="テキスト ボックス 371"/>
        <xdr:cNvSpPr txBox="1"/>
      </xdr:nvSpPr>
      <xdr:spPr>
        <a:xfrm>
          <a:off x="8483111" y="96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76507</xdr:rowOff>
    </xdr:from>
    <xdr:to>
      <xdr:col>11</xdr:col>
      <xdr:colOff>358775</xdr:colOff>
      <xdr:row>58</xdr:row>
      <xdr:rowOff>6657</xdr:rowOff>
    </xdr:to>
    <xdr:sp macro="" textlink="">
      <xdr:nvSpPr>
        <xdr:cNvPr id="373" name="円/楕円 372"/>
        <xdr:cNvSpPr/>
      </xdr:nvSpPr>
      <xdr:spPr>
        <a:xfrm>
          <a:off x="7810500" y="98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23184</xdr:rowOff>
    </xdr:from>
    <xdr:ext cx="534377" cy="259045"/>
    <xdr:sp macro="" textlink="">
      <xdr:nvSpPr>
        <xdr:cNvPr id="374" name="テキスト ボックス 373"/>
        <xdr:cNvSpPr txBox="1"/>
      </xdr:nvSpPr>
      <xdr:spPr>
        <a:xfrm>
          <a:off x="7594111" y="96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108935</xdr:rowOff>
    </xdr:from>
    <xdr:to>
      <xdr:col>10</xdr:col>
      <xdr:colOff>155575</xdr:colOff>
      <xdr:row>58</xdr:row>
      <xdr:rowOff>39085</xdr:rowOff>
    </xdr:to>
    <xdr:sp macro="" textlink="">
      <xdr:nvSpPr>
        <xdr:cNvPr id="375" name="円/楕円 374"/>
        <xdr:cNvSpPr/>
      </xdr:nvSpPr>
      <xdr:spPr>
        <a:xfrm>
          <a:off x="6921500" y="98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55612</xdr:rowOff>
    </xdr:from>
    <xdr:ext cx="534377" cy="259045"/>
    <xdr:sp macro="" textlink="">
      <xdr:nvSpPr>
        <xdr:cNvPr id="376" name="テキスト ボックス 375"/>
        <xdr:cNvSpPr txBox="1"/>
      </xdr:nvSpPr>
      <xdr:spPr>
        <a:xfrm>
          <a:off x="6705111" y="96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129609</xdr:rowOff>
    </xdr:from>
    <xdr:to>
      <xdr:col>15</xdr:col>
      <xdr:colOff>180975</xdr:colOff>
      <xdr:row>78</xdr:row>
      <xdr:rowOff>102339</xdr:rowOff>
    </xdr:to>
    <xdr:cxnSp macro="">
      <xdr:nvCxnSpPr>
        <xdr:cNvPr id="407" name="直線コネクタ 406"/>
        <xdr:cNvCxnSpPr/>
      </xdr:nvCxnSpPr>
      <xdr:spPr>
        <a:xfrm flipV="1">
          <a:off x="9639300" y="13159809"/>
          <a:ext cx="838200" cy="3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08"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7145</xdr:rowOff>
    </xdr:from>
    <xdr:to>
      <xdr:col>14</xdr:col>
      <xdr:colOff>28575</xdr:colOff>
      <xdr:row>78</xdr:row>
      <xdr:rowOff>102339</xdr:rowOff>
    </xdr:to>
    <xdr:cxnSp macro="">
      <xdr:nvCxnSpPr>
        <xdr:cNvPr id="410" name="直線コネクタ 409"/>
        <xdr:cNvCxnSpPr/>
      </xdr:nvCxnSpPr>
      <xdr:spPr>
        <a:xfrm>
          <a:off x="8750300" y="13380245"/>
          <a:ext cx="889000" cy="9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2" name="テキスト ボックス 411"/>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149431</xdr:rowOff>
    </xdr:from>
    <xdr:to>
      <xdr:col>12</xdr:col>
      <xdr:colOff>511175</xdr:colOff>
      <xdr:row>78</xdr:row>
      <xdr:rowOff>7145</xdr:rowOff>
    </xdr:to>
    <xdr:cxnSp macro="">
      <xdr:nvCxnSpPr>
        <xdr:cNvPr id="413" name="直線コネクタ 412"/>
        <xdr:cNvCxnSpPr/>
      </xdr:nvCxnSpPr>
      <xdr:spPr>
        <a:xfrm>
          <a:off x="7861300" y="13179631"/>
          <a:ext cx="889000" cy="20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149431</xdr:rowOff>
    </xdr:from>
    <xdr:to>
      <xdr:col>11</xdr:col>
      <xdr:colOff>307975</xdr:colOff>
      <xdr:row>78</xdr:row>
      <xdr:rowOff>110440</xdr:rowOff>
    </xdr:to>
    <xdr:cxnSp macro="">
      <xdr:nvCxnSpPr>
        <xdr:cNvPr id="416" name="直線コネクタ 415"/>
        <xdr:cNvCxnSpPr/>
      </xdr:nvCxnSpPr>
      <xdr:spPr>
        <a:xfrm flipV="1">
          <a:off x="6972300" y="13179631"/>
          <a:ext cx="889000" cy="30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18" name="テキスト ボックス 417"/>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78809</xdr:rowOff>
    </xdr:from>
    <xdr:to>
      <xdr:col>15</xdr:col>
      <xdr:colOff>231775</xdr:colOff>
      <xdr:row>77</xdr:row>
      <xdr:rowOff>8959</xdr:rowOff>
    </xdr:to>
    <xdr:sp macro="" textlink="">
      <xdr:nvSpPr>
        <xdr:cNvPr id="426" name="円/楕円 425"/>
        <xdr:cNvSpPr/>
      </xdr:nvSpPr>
      <xdr:spPr>
        <a:xfrm>
          <a:off x="10426700" y="13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101686</xdr:rowOff>
    </xdr:from>
    <xdr:ext cx="534377" cy="259045"/>
    <xdr:sp macro="" textlink="">
      <xdr:nvSpPr>
        <xdr:cNvPr id="427" name="商工費該当値テキスト"/>
        <xdr:cNvSpPr txBox="1"/>
      </xdr:nvSpPr>
      <xdr:spPr>
        <a:xfrm>
          <a:off x="10528300" y="129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51539</xdr:rowOff>
    </xdr:from>
    <xdr:to>
      <xdr:col>14</xdr:col>
      <xdr:colOff>79375</xdr:colOff>
      <xdr:row>78</xdr:row>
      <xdr:rowOff>153139</xdr:rowOff>
    </xdr:to>
    <xdr:sp macro="" textlink="">
      <xdr:nvSpPr>
        <xdr:cNvPr id="428" name="円/楕円 427"/>
        <xdr:cNvSpPr/>
      </xdr:nvSpPr>
      <xdr:spPr>
        <a:xfrm>
          <a:off x="9588500" y="134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144266</xdr:rowOff>
    </xdr:from>
    <xdr:ext cx="469744" cy="259045"/>
    <xdr:sp macro="" textlink="">
      <xdr:nvSpPr>
        <xdr:cNvPr id="429" name="テキスト ボックス 428"/>
        <xdr:cNvSpPr txBox="1"/>
      </xdr:nvSpPr>
      <xdr:spPr>
        <a:xfrm>
          <a:off x="9404427" y="1351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127795</xdr:rowOff>
    </xdr:from>
    <xdr:to>
      <xdr:col>12</xdr:col>
      <xdr:colOff>561975</xdr:colOff>
      <xdr:row>78</xdr:row>
      <xdr:rowOff>57945</xdr:rowOff>
    </xdr:to>
    <xdr:sp macro="" textlink="">
      <xdr:nvSpPr>
        <xdr:cNvPr id="430" name="円/楕円 429"/>
        <xdr:cNvSpPr/>
      </xdr:nvSpPr>
      <xdr:spPr>
        <a:xfrm>
          <a:off x="8699500" y="133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49072</xdr:rowOff>
    </xdr:from>
    <xdr:ext cx="469744" cy="259045"/>
    <xdr:sp macro="" textlink="">
      <xdr:nvSpPr>
        <xdr:cNvPr id="431" name="テキスト ボックス 430"/>
        <xdr:cNvSpPr txBox="1"/>
      </xdr:nvSpPr>
      <xdr:spPr>
        <a:xfrm>
          <a:off x="8515427" y="1342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98631</xdr:rowOff>
    </xdr:from>
    <xdr:to>
      <xdr:col>11</xdr:col>
      <xdr:colOff>358775</xdr:colOff>
      <xdr:row>77</xdr:row>
      <xdr:rowOff>28781</xdr:rowOff>
    </xdr:to>
    <xdr:sp macro="" textlink="">
      <xdr:nvSpPr>
        <xdr:cNvPr id="432" name="円/楕円 431"/>
        <xdr:cNvSpPr/>
      </xdr:nvSpPr>
      <xdr:spPr>
        <a:xfrm>
          <a:off x="7810500" y="1312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45309</xdr:rowOff>
    </xdr:from>
    <xdr:ext cx="534377" cy="259045"/>
    <xdr:sp macro="" textlink="">
      <xdr:nvSpPr>
        <xdr:cNvPr id="433" name="テキスト ボックス 432"/>
        <xdr:cNvSpPr txBox="1"/>
      </xdr:nvSpPr>
      <xdr:spPr>
        <a:xfrm>
          <a:off x="7594111" y="129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59640</xdr:rowOff>
    </xdr:from>
    <xdr:to>
      <xdr:col>10</xdr:col>
      <xdr:colOff>155575</xdr:colOff>
      <xdr:row>78</xdr:row>
      <xdr:rowOff>161240</xdr:rowOff>
    </xdr:to>
    <xdr:sp macro="" textlink="">
      <xdr:nvSpPr>
        <xdr:cNvPr id="434" name="円/楕円 433"/>
        <xdr:cNvSpPr/>
      </xdr:nvSpPr>
      <xdr:spPr>
        <a:xfrm>
          <a:off x="6921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152367</xdr:rowOff>
    </xdr:from>
    <xdr:ext cx="469744" cy="259045"/>
    <xdr:sp macro="" textlink="">
      <xdr:nvSpPr>
        <xdr:cNvPr id="435" name="テキスト ボックス 434"/>
        <xdr:cNvSpPr txBox="1"/>
      </xdr:nvSpPr>
      <xdr:spPr>
        <a:xfrm>
          <a:off x="6737427" y="135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126350</xdr:rowOff>
    </xdr:from>
    <xdr:to>
      <xdr:col>15</xdr:col>
      <xdr:colOff>180975</xdr:colOff>
      <xdr:row>98</xdr:row>
      <xdr:rowOff>128944</xdr:rowOff>
    </xdr:to>
    <xdr:cxnSp macro="">
      <xdr:nvCxnSpPr>
        <xdr:cNvPr id="464" name="直線コネクタ 463"/>
        <xdr:cNvCxnSpPr/>
      </xdr:nvCxnSpPr>
      <xdr:spPr>
        <a:xfrm>
          <a:off x="9639300" y="16928450"/>
          <a:ext cx="8382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5"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126350</xdr:rowOff>
    </xdr:from>
    <xdr:to>
      <xdr:col>14</xdr:col>
      <xdr:colOff>28575</xdr:colOff>
      <xdr:row>98</xdr:row>
      <xdr:rowOff>126571</xdr:rowOff>
    </xdr:to>
    <xdr:cxnSp macro="">
      <xdr:nvCxnSpPr>
        <xdr:cNvPr id="467" name="直線コネクタ 466"/>
        <xdr:cNvCxnSpPr/>
      </xdr:nvCxnSpPr>
      <xdr:spPr>
        <a:xfrm flipV="1">
          <a:off x="8750300" y="16928450"/>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69" name="テキスト ボックス 468"/>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126571</xdr:rowOff>
    </xdr:from>
    <xdr:to>
      <xdr:col>12</xdr:col>
      <xdr:colOff>511175</xdr:colOff>
      <xdr:row>98</xdr:row>
      <xdr:rowOff>134099</xdr:rowOff>
    </xdr:to>
    <xdr:cxnSp macro="">
      <xdr:nvCxnSpPr>
        <xdr:cNvPr id="470" name="直線コネクタ 469"/>
        <xdr:cNvCxnSpPr/>
      </xdr:nvCxnSpPr>
      <xdr:spPr>
        <a:xfrm flipV="1">
          <a:off x="7861300" y="16928671"/>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2" name="テキスト ボックス 471"/>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134099</xdr:rowOff>
    </xdr:from>
    <xdr:to>
      <xdr:col>11</xdr:col>
      <xdr:colOff>307975</xdr:colOff>
      <xdr:row>98</xdr:row>
      <xdr:rowOff>148352</xdr:rowOff>
    </xdr:to>
    <xdr:cxnSp macro="">
      <xdr:nvCxnSpPr>
        <xdr:cNvPr id="473" name="直線コネクタ 472"/>
        <xdr:cNvCxnSpPr/>
      </xdr:nvCxnSpPr>
      <xdr:spPr>
        <a:xfrm flipV="1">
          <a:off x="6972300" y="16936199"/>
          <a:ext cx="8890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5" name="テキスト ボックス 474"/>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7" name="テキスト ボックス 476"/>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78144</xdr:rowOff>
    </xdr:from>
    <xdr:to>
      <xdr:col>15</xdr:col>
      <xdr:colOff>231775</xdr:colOff>
      <xdr:row>99</xdr:row>
      <xdr:rowOff>8294</xdr:rowOff>
    </xdr:to>
    <xdr:sp macro="" textlink="">
      <xdr:nvSpPr>
        <xdr:cNvPr id="483" name="円/楕円 482"/>
        <xdr:cNvSpPr/>
      </xdr:nvSpPr>
      <xdr:spPr>
        <a:xfrm>
          <a:off x="10426700" y="168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37521</xdr:rowOff>
    </xdr:from>
    <xdr:ext cx="534377" cy="259045"/>
    <xdr:sp macro="" textlink="">
      <xdr:nvSpPr>
        <xdr:cNvPr id="484" name="土木費該当値テキスト"/>
        <xdr:cNvSpPr txBox="1"/>
      </xdr:nvSpPr>
      <xdr:spPr>
        <a:xfrm>
          <a:off x="10528300" y="166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75550</xdr:rowOff>
    </xdr:from>
    <xdr:to>
      <xdr:col>14</xdr:col>
      <xdr:colOff>79375</xdr:colOff>
      <xdr:row>99</xdr:row>
      <xdr:rowOff>5700</xdr:rowOff>
    </xdr:to>
    <xdr:sp macro="" textlink="">
      <xdr:nvSpPr>
        <xdr:cNvPr id="485" name="円/楕円 484"/>
        <xdr:cNvSpPr/>
      </xdr:nvSpPr>
      <xdr:spPr>
        <a:xfrm>
          <a:off x="9588500" y="168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22227</xdr:rowOff>
    </xdr:from>
    <xdr:ext cx="534377" cy="259045"/>
    <xdr:sp macro="" textlink="">
      <xdr:nvSpPr>
        <xdr:cNvPr id="486" name="テキスト ボックス 485"/>
        <xdr:cNvSpPr txBox="1"/>
      </xdr:nvSpPr>
      <xdr:spPr>
        <a:xfrm>
          <a:off x="9372111" y="1665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75771</xdr:rowOff>
    </xdr:from>
    <xdr:to>
      <xdr:col>12</xdr:col>
      <xdr:colOff>561975</xdr:colOff>
      <xdr:row>99</xdr:row>
      <xdr:rowOff>5921</xdr:rowOff>
    </xdr:to>
    <xdr:sp macro="" textlink="">
      <xdr:nvSpPr>
        <xdr:cNvPr id="487" name="円/楕円 486"/>
        <xdr:cNvSpPr/>
      </xdr:nvSpPr>
      <xdr:spPr>
        <a:xfrm>
          <a:off x="8699500" y="168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22448</xdr:rowOff>
    </xdr:from>
    <xdr:ext cx="534377" cy="259045"/>
    <xdr:sp macro="" textlink="">
      <xdr:nvSpPr>
        <xdr:cNvPr id="488" name="テキスト ボックス 487"/>
        <xdr:cNvSpPr txBox="1"/>
      </xdr:nvSpPr>
      <xdr:spPr>
        <a:xfrm>
          <a:off x="8483111" y="1665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83299</xdr:rowOff>
    </xdr:from>
    <xdr:to>
      <xdr:col>11</xdr:col>
      <xdr:colOff>358775</xdr:colOff>
      <xdr:row>99</xdr:row>
      <xdr:rowOff>13449</xdr:rowOff>
    </xdr:to>
    <xdr:sp macro="" textlink="">
      <xdr:nvSpPr>
        <xdr:cNvPr id="489" name="円/楕円 488"/>
        <xdr:cNvSpPr/>
      </xdr:nvSpPr>
      <xdr:spPr>
        <a:xfrm>
          <a:off x="7810500" y="168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29976</xdr:rowOff>
    </xdr:from>
    <xdr:ext cx="534377" cy="259045"/>
    <xdr:sp macro="" textlink="">
      <xdr:nvSpPr>
        <xdr:cNvPr id="490" name="テキスト ボックス 489"/>
        <xdr:cNvSpPr txBox="1"/>
      </xdr:nvSpPr>
      <xdr:spPr>
        <a:xfrm>
          <a:off x="7594111" y="166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97552</xdr:rowOff>
    </xdr:from>
    <xdr:to>
      <xdr:col>10</xdr:col>
      <xdr:colOff>155575</xdr:colOff>
      <xdr:row>99</xdr:row>
      <xdr:rowOff>27702</xdr:rowOff>
    </xdr:to>
    <xdr:sp macro="" textlink="">
      <xdr:nvSpPr>
        <xdr:cNvPr id="491" name="円/楕円 490"/>
        <xdr:cNvSpPr/>
      </xdr:nvSpPr>
      <xdr:spPr>
        <a:xfrm>
          <a:off x="6921500" y="168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18829</xdr:rowOff>
    </xdr:from>
    <xdr:ext cx="534377" cy="259045"/>
    <xdr:sp macro="" textlink="">
      <xdr:nvSpPr>
        <xdr:cNvPr id="492" name="テキスト ボックス 491"/>
        <xdr:cNvSpPr txBox="1"/>
      </xdr:nvSpPr>
      <xdr:spPr>
        <a:xfrm>
          <a:off x="6705111" y="169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103524</xdr:rowOff>
    </xdr:from>
    <xdr:to>
      <xdr:col>23</xdr:col>
      <xdr:colOff>517525</xdr:colOff>
      <xdr:row>35</xdr:row>
      <xdr:rowOff>159131</xdr:rowOff>
    </xdr:to>
    <xdr:cxnSp macro="">
      <xdr:nvCxnSpPr>
        <xdr:cNvPr id="518" name="直線コネクタ 517"/>
        <xdr:cNvCxnSpPr/>
      </xdr:nvCxnSpPr>
      <xdr:spPr>
        <a:xfrm flipV="1">
          <a:off x="15481300" y="6104274"/>
          <a:ext cx="8382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9"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159131</xdr:rowOff>
    </xdr:from>
    <xdr:to>
      <xdr:col>22</xdr:col>
      <xdr:colOff>365125</xdr:colOff>
      <xdr:row>36</xdr:row>
      <xdr:rowOff>108096</xdr:rowOff>
    </xdr:to>
    <xdr:cxnSp macro="">
      <xdr:nvCxnSpPr>
        <xdr:cNvPr id="521" name="直線コネクタ 520"/>
        <xdr:cNvCxnSpPr/>
      </xdr:nvCxnSpPr>
      <xdr:spPr>
        <a:xfrm flipV="1">
          <a:off x="14592300" y="6159881"/>
          <a:ext cx="889000" cy="1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23" name="テキスト ボックス 522"/>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83</xdr:rowOff>
    </xdr:from>
    <xdr:to>
      <xdr:col>21</xdr:col>
      <xdr:colOff>161925</xdr:colOff>
      <xdr:row>36</xdr:row>
      <xdr:rowOff>108096</xdr:rowOff>
    </xdr:to>
    <xdr:cxnSp macro="">
      <xdr:nvCxnSpPr>
        <xdr:cNvPr id="524" name="直線コネクタ 523"/>
        <xdr:cNvCxnSpPr/>
      </xdr:nvCxnSpPr>
      <xdr:spPr>
        <a:xfrm>
          <a:off x="13703300" y="6172283"/>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6" name="テキスト ボックス 525"/>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83</xdr:rowOff>
    </xdr:from>
    <xdr:to>
      <xdr:col>19</xdr:col>
      <xdr:colOff>644525</xdr:colOff>
      <xdr:row>36</xdr:row>
      <xdr:rowOff>72720</xdr:rowOff>
    </xdr:to>
    <xdr:cxnSp macro="">
      <xdr:nvCxnSpPr>
        <xdr:cNvPr id="527" name="直線コネクタ 526"/>
        <xdr:cNvCxnSpPr/>
      </xdr:nvCxnSpPr>
      <xdr:spPr>
        <a:xfrm flipV="1">
          <a:off x="12814300" y="6172283"/>
          <a:ext cx="889000" cy="7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29" name="テキスト ボックス 528"/>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31" name="テキスト ボックス 530"/>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52724</xdr:rowOff>
    </xdr:from>
    <xdr:to>
      <xdr:col>23</xdr:col>
      <xdr:colOff>568325</xdr:colOff>
      <xdr:row>35</xdr:row>
      <xdr:rowOff>154324</xdr:rowOff>
    </xdr:to>
    <xdr:sp macro="" textlink="">
      <xdr:nvSpPr>
        <xdr:cNvPr id="537" name="円/楕円 536"/>
        <xdr:cNvSpPr/>
      </xdr:nvSpPr>
      <xdr:spPr>
        <a:xfrm>
          <a:off x="16268700" y="60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75601</xdr:rowOff>
    </xdr:from>
    <xdr:ext cx="534377" cy="259045"/>
    <xdr:sp macro="" textlink="">
      <xdr:nvSpPr>
        <xdr:cNvPr id="538" name="消防費該当値テキスト"/>
        <xdr:cNvSpPr txBox="1"/>
      </xdr:nvSpPr>
      <xdr:spPr>
        <a:xfrm>
          <a:off x="16370300" y="590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108331</xdr:rowOff>
    </xdr:from>
    <xdr:to>
      <xdr:col>22</xdr:col>
      <xdr:colOff>415925</xdr:colOff>
      <xdr:row>36</xdr:row>
      <xdr:rowOff>38481</xdr:rowOff>
    </xdr:to>
    <xdr:sp macro="" textlink="">
      <xdr:nvSpPr>
        <xdr:cNvPr id="539" name="円/楕円 538"/>
        <xdr:cNvSpPr/>
      </xdr:nvSpPr>
      <xdr:spPr>
        <a:xfrm>
          <a:off x="15430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55008</xdr:rowOff>
    </xdr:from>
    <xdr:ext cx="534377" cy="259045"/>
    <xdr:sp macro="" textlink="">
      <xdr:nvSpPr>
        <xdr:cNvPr id="540" name="テキスト ボックス 539"/>
        <xdr:cNvSpPr txBox="1"/>
      </xdr:nvSpPr>
      <xdr:spPr>
        <a:xfrm>
          <a:off x="15214111" y="58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57296</xdr:rowOff>
    </xdr:from>
    <xdr:to>
      <xdr:col>21</xdr:col>
      <xdr:colOff>212725</xdr:colOff>
      <xdr:row>36</xdr:row>
      <xdr:rowOff>158896</xdr:rowOff>
    </xdr:to>
    <xdr:sp macro="" textlink="">
      <xdr:nvSpPr>
        <xdr:cNvPr id="541" name="円/楕円 540"/>
        <xdr:cNvSpPr/>
      </xdr:nvSpPr>
      <xdr:spPr>
        <a:xfrm>
          <a:off x="14541500" y="62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3973</xdr:rowOff>
    </xdr:from>
    <xdr:ext cx="534377" cy="259045"/>
    <xdr:sp macro="" textlink="">
      <xdr:nvSpPr>
        <xdr:cNvPr id="542" name="テキスト ボックス 541"/>
        <xdr:cNvSpPr txBox="1"/>
      </xdr:nvSpPr>
      <xdr:spPr>
        <a:xfrm>
          <a:off x="14325111" y="60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120733</xdr:rowOff>
    </xdr:from>
    <xdr:to>
      <xdr:col>20</xdr:col>
      <xdr:colOff>9525</xdr:colOff>
      <xdr:row>36</xdr:row>
      <xdr:rowOff>50883</xdr:rowOff>
    </xdr:to>
    <xdr:sp macro="" textlink="">
      <xdr:nvSpPr>
        <xdr:cNvPr id="543" name="円/楕円 542"/>
        <xdr:cNvSpPr/>
      </xdr:nvSpPr>
      <xdr:spPr>
        <a:xfrm>
          <a:off x="13652500" y="61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67410</xdr:rowOff>
    </xdr:from>
    <xdr:ext cx="534377" cy="259045"/>
    <xdr:sp macro="" textlink="">
      <xdr:nvSpPr>
        <xdr:cNvPr id="544" name="テキスト ボックス 543"/>
        <xdr:cNvSpPr txBox="1"/>
      </xdr:nvSpPr>
      <xdr:spPr>
        <a:xfrm>
          <a:off x="13436111" y="58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21920</xdr:rowOff>
    </xdr:from>
    <xdr:to>
      <xdr:col>18</xdr:col>
      <xdr:colOff>492125</xdr:colOff>
      <xdr:row>36</xdr:row>
      <xdr:rowOff>123520</xdr:rowOff>
    </xdr:to>
    <xdr:sp macro="" textlink="">
      <xdr:nvSpPr>
        <xdr:cNvPr id="545" name="円/楕円 544"/>
        <xdr:cNvSpPr/>
      </xdr:nvSpPr>
      <xdr:spPr>
        <a:xfrm>
          <a:off x="12763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140047</xdr:rowOff>
    </xdr:from>
    <xdr:ext cx="534377" cy="259045"/>
    <xdr:sp macro="" textlink="">
      <xdr:nvSpPr>
        <xdr:cNvPr id="546" name="テキスト ボックス 545"/>
        <xdr:cNvSpPr txBox="1"/>
      </xdr:nvSpPr>
      <xdr:spPr>
        <a:xfrm>
          <a:off x="12547111" y="59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1835</xdr:rowOff>
    </xdr:from>
    <xdr:to>
      <xdr:col>23</xdr:col>
      <xdr:colOff>517525</xdr:colOff>
      <xdr:row>57</xdr:row>
      <xdr:rowOff>102</xdr:rowOff>
    </xdr:to>
    <xdr:cxnSp macro="">
      <xdr:nvCxnSpPr>
        <xdr:cNvPr id="576" name="直線コネクタ 575"/>
        <xdr:cNvCxnSpPr/>
      </xdr:nvCxnSpPr>
      <xdr:spPr>
        <a:xfrm flipV="1">
          <a:off x="15481300" y="9603035"/>
          <a:ext cx="838200" cy="16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7"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47555</xdr:rowOff>
    </xdr:from>
    <xdr:to>
      <xdr:col>22</xdr:col>
      <xdr:colOff>365125</xdr:colOff>
      <xdr:row>57</xdr:row>
      <xdr:rowOff>102</xdr:rowOff>
    </xdr:to>
    <xdr:cxnSp macro="">
      <xdr:nvCxnSpPr>
        <xdr:cNvPr id="579" name="直線コネクタ 578"/>
        <xdr:cNvCxnSpPr/>
      </xdr:nvCxnSpPr>
      <xdr:spPr>
        <a:xfrm>
          <a:off x="14592300" y="9648755"/>
          <a:ext cx="889000" cy="12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141952</xdr:rowOff>
    </xdr:from>
    <xdr:ext cx="534377" cy="259045"/>
    <xdr:sp macro="" textlink="">
      <xdr:nvSpPr>
        <xdr:cNvPr id="581" name="テキスト ボックス 580"/>
        <xdr:cNvSpPr txBox="1"/>
      </xdr:nvSpPr>
      <xdr:spPr>
        <a:xfrm>
          <a:off x="15214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36487</xdr:rowOff>
    </xdr:from>
    <xdr:to>
      <xdr:col>21</xdr:col>
      <xdr:colOff>161925</xdr:colOff>
      <xdr:row>56</xdr:row>
      <xdr:rowOff>47555</xdr:rowOff>
    </xdr:to>
    <xdr:cxnSp macro="">
      <xdr:nvCxnSpPr>
        <xdr:cNvPr id="582" name="直線コネクタ 581"/>
        <xdr:cNvCxnSpPr/>
      </xdr:nvCxnSpPr>
      <xdr:spPr>
        <a:xfrm>
          <a:off x="13703300" y="9637687"/>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4" name="テキスト ボックス 583"/>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36487</xdr:rowOff>
    </xdr:from>
    <xdr:to>
      <xdr:col>19</xdr:col>
      <xdr:colOff>644525</xdr:colOff>
      <xdr:row>56</xdr:row>
      <xdr:rowOff>137947</xdr:rowOff>
    </xdr:to>
    <xdr:cxnSp macro="">
      <xdr:nvCxnSpPr>
        <xdr:cNvPr id="585" name="直線コネクタ 584"/>
        <xdr:cNvCxnSpPr/>
      </xdr:nvCxnSpPr>
      <xdr:spPr>
        <a:xfrm flipV="1">
          <a:off x="12814300" y="9637687"/>
          <a:ext cx="889000" cy="10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7" name="テキスト ボックス 586"/>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9" name="テキスト ボックス 588"/>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122485</xdr:rowOff>
    </xdr:from>
    <xdr:to>
      <xdr:col>23</xdr:col>
      <xdr:colOff>568325</xdr:colOff>
      <xdr:row>56</xdr:row>
      <xdr:rowOff>52635</xdr:rowOff>
    </xdr:to>
    <xdr:sp macro="" textlink="">
      <xdr:nvSpPr>
        <xdr:cNvPr id="595" name="円/楕円 594"/>
        <xdr:cNvSpPr/>
      </xdr:nvSpPr>
      <xdr:spPr>
        <a:xfrm>
          <a:off x="16268700" y="95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100912</xdr:rowOff>
    </xdr:from>
    <xdr:ext cx="534377" cy="259045"/>
    <xdr:sp macro="" textlink="">
      <xdr:nvSpPr>
        <xdr:cNvPr id="596" name="教育費該当値テキスト"/>
        <xdr:cNvSpPr txBox="1"/>
      </xdr:nvSpPr>
      <xdr:spPr>
        <a:xfrm>
          <a:off x="16370300" y="95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120752</xdr:rowOff>
    </xdr:from>
    <xdr:to>
      <xdr:col>22</xdr:col>
      <xdr:colOff>415925</xdr:colOff>
      <xdr:row>57</xdr:row>
      <xdr:rowOff>50902</xdr:rowOff>
    </xdr:to>
    <xdr:sp macro="" textlink="">
      <xdr:nvSpPr>
        <xdr:cNvPr id="597" name="円/楕円 596"/>
        <xdr:cNvSpPr/>
      </xdr:nvSpPr>
      <xdr:spPr>
        <a:xfrm>
          <a:off x="15430500" y="97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42029</xdr:rowOff>
    </xdr:from>
    <xdr:ext cx="534377" cy="259045"/>
    <xdr:sp macro="" textlink="">
      <xdr:nvSpPr>
        <xdr:cNvPr id="598" name="テキスト ボックス 597"/>
        <xdr:cNvSpPr txBox="1"/>
      </xdr:nvSpPr>
      <xdr:spPr>
        <a:xfrm>
          <a:off x="15214111" y="98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168205</xdr:rowOff>
    </xdr:from>
    <xdr:to>
      <xdr:col>21</xdr:col>
      <xdr:colOff>212725</xdr:colOff>
      <xdr:row>56</xdr:row>
      <xdr:rowOff>98355</xdr:rowOff>
    </xdr:to>
    <xdr:sp macro="" textlink="">
      <xdr:nvSpPr>
        <xdr:cNvPr id="599" name="円/楕円 598"/>
        <xdr:cNvSpPr/>
      </xdr:nvSpPr>
      <xdr:spPr>
        <a:xfrm>
          <a:off x="14541500" y="95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114882</xdr:rowOff>
    </xdr:from>
    <xdr:ext cx="534377" cy="259045"/>
    <xdr:sp macro="" textlink="">
      <xdr:nvSpPr>
        <xdr:cNvPr id="600" name="テキスト ボックス 599"/>
        <xdr:cNvSpPr txBox="1"/>
      </xdr:nvSpPr>
      <xdr:spPr>
        <a:xfrm>
          <a:off x="14325111" y="93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157137</xdr:rowOff>
    </xdr:from>
    <xdr:to>
      <xdr:col>20</xdr:col>
      <xdr:colOff>9525</xdr:colOff>
      <xdr:row>56</xdr:row>
      <xdr:rowOff>87287</xdr:rowOff>
    </xdr:to>
    <xdr:sp macro="" textlink="">
      <xdr:nvSpPr>
        <xdr:cNvPr id="601" name="円/楕円 600"/>
        <xdr:cNvSpPr/>
      </xdr:nvSpPr>
      <xdr:spPr>
        <a:xfrm>
          <a:off x="13652500" y="95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103814</xdr:rowOff>
    </xdr:from>
    <xdr:ext cx="534377" cy="259045"/>
    <xdr:sp macro="" textlink="">
      <xdr:nvSpPr>
        <xdr:cNvPr id="602" name="テキスト ボックス 601"/>
        <xdr:cNvSpPr txBox="1"/>
      </xdr:nvSpPr>
      <xdr:spPr>
        <a:xfrm>
          <a:off x="13436111" y="93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87147</xdr:rowOff>
    </xdr:from>
    <xdr:to>
      <xdr:col>18</xdr:col>
      <xdr:colOff>492125</xdr:colOff>
      <xdr:row>57</xdr:row>
      <xdr:rowOff>17297</xdr:rowOff>
    </xdr:to>
    <xdr:sp macro="" textlink="">
      <xdr:nvSpPr>
        <xdr:cNvPr id="603" name="円/楕円 602"/>
        <xdr:cNvSpPr/>
      </xdr:nvSpPr>
      <xdr:spPr>
        <a:xfrm>
          <a:off x="12763500" y="96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33824</xdr:rowOff>
    </xdr:from>
    <xdr:ext cx="534377" cy="259045"/>
    <xdr:sp macro="" textlink="">
      <xdr:nvSpPr>
        <xdr:cNvPr id="604" name="テキスト ボックス 603"/>
        <xdr:cNvSpPr txBox="1"/>
      </xdr:nvSpPr>
      <xdr:spPr>
        <a:xfrm>
          <a:off x="12547111" y="946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58531</xdr:rowOff>
    </xdr:from>
    <xdr:to>
      <xdr:col>23</xdr:col>
      <xdr:colOff>517525</xdr:colOff>
      <xdr:row>79</xdr:row>
      <xdr:rowOff>71495</xdr:rowOff>
    </xdr:to>
    <xdr:cxnSp macro="">
      <xdr:nvCxnSpPr>
        <xdr:cNvPr id="635" name="直線コネクタ 634"/>
        <xdr:cNvCxnSpPr/>
      </xdr:nvCxnSpPr>
      <xdr:spPr>
        <a:xfrm flipV="1">
          <a:off x="15481300" y="13603081"/>
          <a:ext cx="8382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13802</xdr:rowOff>
    </xdr:from>
    <xdr:ext cx="378565" cy="259045"/>
    <xdr:sp macro="" textlink="">
      <xdr:nvSpPr>
        <xdr:cNvPr id="636" name="災害復旧費平均値テキスト"/>
        <xdr:cNvSpPr txBox="1"/>
      </xdr:nvSpPr>
      <xdr:spPr>
        <a:xfrm>
          <a:off x="16370300" y="13558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71495</xdr:rowOff>
    </xdr:from>
    <xdr:to>
      <xdr:col>22</xdr:col>
      <xdr:colOff>365125</xdr:colOff>
      <xdr:row>79</xdr:row>
      <xdr:rowOff>77668</xdr:rowOff>
    </xdr:to>
    <xdr:cxnSp macro="">
      <xdr:nvCxnSpPr>
        <xdr:cNvPr id="638" name="直線コネクタ 637"/>
        <xdr:cNvCxnSpPr/>
      </xdr:nvCxnSpPr>
      <xdr:spPr>
        <a:xfrm flipV="1">
          <a:off x="14592300" y="1361604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129588</xdr:rowOff>
    </xdr:from>
    <xdr:ext cx="378565" cy="259045"/>
    <xdr:sp macro="" textlink="">
      <xdr:nvSpPr>
        <xdr:cNvPr id="640" name="テキスト ボックス 639"/>
        <xdr:cNvSpPr txBox="1"/>
      </xdr:nvSpPr>
      <xdr:spPr>
        <a:xfrm>
          <a:off x="15292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65275</xdr:rowOff>
    </xdr:from>
    <xdr:to>
      <xdr:col>21</xdr:col>
      <xdr:colOff>161925</xdr:colOff>
      <xdr:row>79</xdr:row>
      <xdr:rowOff>77668</xdr:rowOff>
    </xdr:to>
    <xdr:cxnSp macro="">
      <xdr:nvCxnSpPr>
        <xdr:cNvPr id="641" name="直線コネクタ 640"/>
        <xdr:cNvCxnSpPr/>
      </xdr:nvCxnSpPr>
      <xdr:spPr>
        <a:xfrm>
          <a:off x="13703300" y="13609825"/>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43" name="テキスト ボックス 642"/>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26167</xdr:rowOff>
    </xdr:from>
    <xdr:to>
      <xdr:col>19</xdr:col>
      <xdr:colOff>644525</xdr:colOff>
      <xdr:row>79</xdr:row>
      <xdr:rowOff>65275</xdr:rowOff>
    </xdr:to>
    <xdr:cxnSp macro="">
      <xdr:nvCxnSpPr>
        <xdr:cNvPr id="644" name="直線コネクタ 643"/>
        <xdr:cNvCxnSpPr/>
      </xdr:nvCxnSpPr>
      <xdr:spPr>
        <a:xfrm>
          <a:off x="12814300" y="13570717"/>
          <a:ext cx="889000" cy="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121113</xdr:rowOff>
    </xdr:from>
    <xdr:ext cx="469744" cy="259045"/>
    <xdr:sp macro="" textlink="">
      <xdr:nvSpPr>
        <xdr:cNvPr id="646" name="テキスト ボックス 645"/>
        <xdr:cNvSpPr txBox="1"/>
      </xdr:nvSpPr>
      <xdr:spPr>
        <a:xfrm>
          <a:off x="13468427" y="136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48" name="テキスト ボックス 647"/>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7731</xdr:rowOff>
    </xdr:from>
    <xdr:to>
      <xdr:col>23</xdr:col>
      <xdr:colOff>568325</xdr:colOff>
      <xdr:row>79</xdr:row>
      <xdr:rowOff>109331</xdr:rowOff>
    </xdr:to>
    <xdr:sp macro="" textlink="">
      <xdr:nvSpPr>
        <xdr:cNvPr id="654" name="円/楕円 653"/>
        <xdr:cNvSpPr/>
      </xdr:nvSpPr>
      <xdr:spPr>
        <a:xfrm>
          <a:off x="16268700" y="135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138558</xdr:rowOff>
    </xdr:from>
    <xdr:ext cx="469744" cy="259045"/>
    <xdr:sp macro="" textlink="">
      <xdr:nvSpPr>
        <xdr:cNvPr id="655" name="災害復旧費該当値テキスト"/>
        <xdr:cNvSpPr txBox="1"/>
      </xdr:nvSpPr>
      <xdr:spPr>
        <a:xfrm>
          <a:off x="16370300" y="133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20695</xdr:rowOff>
    </xdr:from>
    <xdr:to>
      <xdr:col>22</xdr:col>
      <xdr:colOff>415925</xdr:colOff>
      <xdr:row>79</xdr:row>
      <xdr:rowOff>122295</xdr:rowOff>
    </xdr:to>
    <xdr:sp macro="" textlink="">
      <xdr:nvSpPr>
        <xdr:cNvPr id="656" name="円/楕円 655"/>
        <xdr:cNvSpPr/>
      </xdr:nvSpPr>
      <xdr:spPr>
        <a:xfrm>
          <a:off x="15430500" y="13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138822</xdr:rowOff>
    </xdr:from>
    <xdr:ext cx="469744" cy="259045"/>
    <xdr:sp macro="" textlink="">
      <xdr:nvSpPr>
        <xdr:cNvPr id="657" name="テキスト ボックス 656"/>
        <xdr:cNvSpPr txBox="1"/>
      </xdr:nvSpPr>
      <xdr:spPr>
        <a:xfrm>
          <a:off x="15246427" y="133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26868</xdr:rowOff>
    </xdr:from>
    <xdr:to>
      <xdr:col>21</xdr:col>
      <xdr:colOff>212725</xdr:colOff>
      <xdr:row>79</xdr:row>
      <xdr:rowOff>128468</xdr:rowOff>
    </xdr:to>
    <xdr:sp macro="" textlink="">
      <xdr:nvSpPr>
        <xdr:cNvPr id="658" name="円/楕円 657"/>
        <xdr:cNvSpPr/>
      </xdr:nvSpPr>
      <xdr:spPr>
        <a:xfrm>
          <a:off x="14541500" y="135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144995</xdr:rowOff>
    </xdr:from>
    <xdr:ext cx="469744" cy="259045"/>
    <xdr:sp macro="" textlink="">
      <xdr:nvSpPr>
        <xdr:cNvPr id="659" name="テキスト ボックス 658"/>
        <xdr:cNvSpPr txBox="1"/>
      </xdr:nvSpPr>
      <xdr:spPr>
        <a:xfrm>
          <a:off x="14357427" y="1334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14475</xdr:rowOff>
    </xdr:from>
    <xdr:to>
      <xdr:col>20</xdr:col>
      <xdr:colOff>9525</xdr:colOff>
      <xdr:row>79</xdr:row>
      <xdr:rowOff>116075</xdr:rowOff>
    </xdr:to>
    <xdr:sp macro="" textlink="">
      <xdr:nvSpPr>
        <xdr:cNvPr id="660" name="円/楕円 659"/>
        <xdr:cNvSpPr/>
      </xdr:nvSpPr>
      <xdr:spPr>
        <a:xfrm>
          <a:off x="13652500" y="135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132602</xdr:rowOff>
    </xdr:from>
    <xdr:ext cx="469744" cy="259045"/>
    <xdr:sp macro="" textlink="">
      <xdr:nvSpPr>
        <xdr:cNvPr id="661" name="テキスト ボックス 660"/>
        <xdr:cNvSpPr txBox="1"/>
      </xdr:nvSpPr>
      <xdr:spPr>
        <a:xfrm>
          <a:off x="13468427" y="133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146817</xdr:rowOff>
    </xdr:from>
    <xdr:to>
      <xdr:col>18</xdr:col>
      <xdr:colOff>492125</xdr:colOff>
      <xdr:row>79</xdr:row>
      <xdr:rowOff>76967</xdr:rowOff>
    </xdr:to>
    <xdr:sp macro="" textlink="">
      <xdr:nvSpPr>
        <xdr:cNvPr id="662" name="円/楕円 661"/>
        <xdr:cNvSpPr/>
      </xdr:nvSpPr>
      <xdr:spPr>
        <a:xfrm>
          <a:off x="12763500" y="135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93494</xdr:rowOff>
    </xdr:from>
    <xdr:ext cx="469744" cy="259045"/>
    <xdr:sp macro="" textlink="">
      <xdr:nvSpPr>
        <xdr:cNvPr id="663" name="テキスト ボックス 662"/>
        <xdr:cNvSpPr txBox="1"/>
      </xdr:nvSpPr>
      <xdr:spPr>
        <a:xfrm>
          <a:off x="12579427" y="132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111734</xdr:rowOff>
    </xdr:from>
    <xdr:to>
      <xdr:col>23</xdr:col>
      <xdr:colOff>517525</xdr:colOff>
      <xdr:row>92</xdr:row>
      <xdr:rowOff>30353</xdr:rowOff>
    </xdr:to>
    <xdr:cxnSp macro="">
      <xdr:nvCxnSpPr>
        <xdr:cNvPr id="692" name="直線コネクタ 691"/>
        <xdr:cNvCxnSpPr/>
      </xdr:nvCxnSpPr>
      <xdr:spPr>
        <a:xfrm>
          <a:off x="15481300" y="15713684"/>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93"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111734</xdr:rowOff>
    </xdr:from>
    <xdr:to>
      <xdr:col>22</xdr:col>
      <xdr:colOff>365125</xdr:colOff>
      <xdr:row>91</xdr:row>
      <xdr:rowOff>135186</xdr:rowOff>
    </xdr:to>
    <xdr:cxnSp macro="">
      <xdr:nvCxnSpPr>
        <xdr:cNvPr id="695" name="直線コネクタ 694"/>
        <xdr:cNvCxnSpPr/>
      </xdr:nvCxnSpPr>
      <xdr:spPr>
        <a:xfrm flipV="1">
          <a:off x="14592300" y="15713684"/>
          <a:ext cx="8890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7" name="テキスト ボックス 69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124079</xdr:rowOff>
    </xdr:from>
    <xdr:to>
      <xdr:col>21</xdr:col>
      <xdr:colOff>161925</xdr:colOff>
      <xdr:row>91</xdr:row>
      <xdr:rowOff>135186</xdr:rowOff>
    </xdr:to>
    <xdr:cxnSp macro="">
      <xdr:nvCxnSpPr>
        <xdr:cNvPr id="698" name="直線コネクタ 697"/>
        <xdr:cNvCxnSpPr/>
      </xdr:nvCxnSpPr>
      <xdr:spPr>
        <a:xfrm>
          <a:off x="13703300" y="15726029"/>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0" name="テキスト ボックス 69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27572</xdr:rowOff>
    </xdr:from>
    <xdr:to>
      <xdr:col>19</xdr:col>
      <xdr:colOff>644525</xdr:colOff>
      <xdr:row>91</xdr:row>
      <xdr:rowOff>124079</xdr:rowOff>
    </xdr:to>
    <xdr:cxnSp macro="">
      <xdr:nvCxnSpPr>
        <xdr:cNvPr id="701" name="直線コネクタ 700"/>
        <xdr:cNvCxnSpPr/>
      </xdr:nvCxnSpPr>
      <xdr:spPr>
        <a:xfrm>
          <a:off x="12814300" y="15629522"/>
          <a:ext cx="889000" cy="9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703" name="テキスト ボックス 702"/>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705" name="テキスト ボックス 704"/>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151003</xdr:rowOff>
    </xdr:from>
    <xdr:to>
      <xdr:col>23</xdr:col>
      <xdr:colOff>568325</xdr:colOff>
      <xdr:row>92</xdr:row>
      <xdr:rowOff>81153</xdr:rowOff>
    </xdr:to>
    <xdr:sp macro="" textlink="">
      <xdr:nvSpPr>
        <xdr:cNvPr id="711" name="円/楕円 710"/>
        <xdr:cNvSpPr/>
      </xdr:nvSpPr>
      <xdr:spPr>
        <a:xfrm>
          <a:off x="16268700" y="157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2430</xdr:rowOff>
    </xdr:from>
    <xdr:ext cx="534377" cy="259045"/>
    <xdr:sp macro="" textlink="">
      <xdr:nvSpPr>
        <xdr:cNvPr id="712" name="公債費該当値テキスト"/>
        <xdr:cNvSpPr txBox="1"/>
      </xdr:nvSpPr>
      <xdr:spPr>
        <a:xfrm>
          <a:off x="16370300" y="15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63,740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60934</xdr:rowOff>
    </xdr:from>
    <xdr:to>
      <xdr:col>22</xdr:col>
      <xdr:colOff>415925</xdr:colOff>
      <xdr:row>91</xdr:row>
      <xdr:rowOff>162534</xdr:rowOff>
    </xdr:to>
    <xdr:sp macro="" textlink="">
      <xdr:nvSpPr>
        <xdr:cNvPr id="713" name="円/楕円 712"/>
        <xdr:cNvSpPr/>
      </xdr:nvSpPr>
      <xdr:spPr>
        <a:xfrm>
          <a:off x="15430500" y="156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7611</xdr:rowOff>
    </xdr:from>
    <xdr:ext cx="534377" cy="259045"/>
    <xdr:sp macro="" textlink="">
      <xdr:nvSpPr>
        <xdr:cNvPr id="714" name="テキスト ボックス 713"/>
        <xdr:cNvSpPr txBox="1"/>
      </xdr:nvSpPr>
      <xdr:spPr>
        <a:xfrm>
          <a:off x="15214111" y="1543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84386</xdr:rowOff>
    </xdr:from>
    <xdr:to>
      <xdr:col>21</xdr:col>
      <xdr:colOff>212725</xdr:colOff>
      <xdr:row>92</xdr:row>
      <xdr:rowOff>14536</xdr:rowOff>
    </xdr:to>
    <xdr:sp macro="" textlink="">
      <xdr:nvSpPr>
        <xdr:cNvPr id="715" name="円/楕円 714"/>
        <xdr:cNvSpPr/>
      </xdr:nvSpPr>
      <xdr:spPr>
        <a:xfrm>
          <a:off x="14541500" y="156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31063</xdr:rowOff>
    </xdr:from>
    <xdr:ext cx="534377" cy="259045"/>
    <xdr:sp macro="" textlink="">
      <xdr:nvSpPr>
        <xdr:cNvPr id="716" name="テキスト ボックス 715"/>
        <xdr:cNvSpPr txBox="1"/>
      </xdr:nvSpPr>
      <xdr:spPr>
        <a:xfrm>
          <a:off x="14325111" y="154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73279</xdr:rowOff>
    </xdr:from>
    <xdr:to>
      <xdr:col>20</xdr:col>
      <xdr:colOff>9525</xdr:colOff>
      <xdr:row>92</xdr:row>
      <xdr:rowOff>3429</xdr:rowOff>
    </xdr:to>
    <xdr:sp macro="" textlink="">
      <xdr:nvSpPr>
        <xdr:cNvPr id="717" name="円/楕円 716"/>
        <xdr:cNvSpPr/>
      </xdr:nvSpPr>
      <xdr:spPr>
        <a:xfrm>
          <a:off x="13652500" y="156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19956</xdr:rowOff>
    </xdr:from>
    <xdr:ext cx="534377" cy="259045"/>
    <xdr:sp macro="" textlink="">
      <xdr:nvSpPr>
        <xdr:cNvPr id="718" name="テキスト ボックス 717"/>
        <xdr:cNvSpPr txBox="1"/>
      </xdr:nvSpPr>
      <xdr:spPr>
        <a:xfrm>
          <a:off x="13436111" y="154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148222</xdr:rowOff>
    </xdr:from>
    <xdr:to>
      <xdr:col>18</xdr:col>
      <xdr:colOff>492125</xdr:colOff>
      <xdr:row>91</xdr:row>
      <xdr:rowOff>78372</xdr:rowOff>
    </xdr:to>
    <xdr:sp macro="" textlink="">
      <xdr:nvSpPr>
        <xdr:cNvPr id="719" name="円/楕円 718"/>
        <xdr:cNvSpPr/>
      </xdr:nvSpPr>
      <xdr:spPr>
        <a:xfrm>
          <a:off x="12763500" y="155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94899</xdr:rowOff>
    </xdr:from>
    <xdr:ext cx="534377" cy="259045"/>
    <xdr:sp macro="" textlink="">
      <xdr:nvSpPr>
        <xdr:cNvPr id="720" name="テキスト ボックス 719"/>
        <xdr:cNvSpPr txBox="1"/>
      </xdr:nvSpPr>
      <xdr:spPr>
        <a:xfrm>
          <a:off x="12547111" y="153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2" name="直線コネクタ 741"/>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5"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6" name="直線コネクタ 745"/>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8"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9" name="フローチャート : 判断 748"/>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1" name="フローチャート : 判断 750"/>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2" name="テキスト ボックス 751"/>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4" name="フローチャート : 判断 753"/>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5" name="テキスト ボックス 754"/>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7" name="フローチャート : 判断 756"/>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8" name="テキスト ボックス 757"/>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9" name="フローチャート : 判断 758"/>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0" name="テキスト ボックス 759"/>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民生費は、住民一人当たり</a:t>
          </a:r>
          <a:r>
            <a:rPr kumimoji="1" lang="en-US" altLang="ja-JP" sz="1300">
              <a:solidFill>
                <a:schemeClr val="dk1"/>
              </a:solidFill>
              <a:effectLst/>
              <a:latin typeface="+mn-lt"/>
              <a:ea typeface="+mn-ea"/>
              <a:cs typeface="+mn-cs"/>
            </a:rPr>
            <a:t>153,404</a:t>
          </a:r>
          <a:r>
            <a:rPr kumimoji="1" lang="ja-JP" altLang="ja-JP" sz="1300">
              <a:solidFill>
                <a:schemeClr val="dk1"/>
              </a:solidFill>
              <a:effectLst/>
              <a:latin typeface="+mn-lt"/>
              <a:ea typeface="+mn-ea"/>
              <a:cs typeface="+mn-cs"/>
            </a:rPr>
            <a:t>円となっており、近年増加傾向にあるのは、子ども子育て支援新制度への移行や、臨時福祉給付金給付の開始等の要因によるものである。平成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年度の増加要因は、障害者自立支援給付費の伸びが大きかったことによる。</a:t>
          </a:r>
          <a:endParaRPr lang="ja-JP" altLang="ja-JP" sz="1300">
            <a:effectLst/>
          </a:endParaRPr>
        </a:p>
        <a:p>
          <a:r>
            <a:rPr kumimoji="1" lang="ja-JP" altLang="ja-JP" sz="1300">
              <a:solidFill>
                <a:schemeClr val="dk1"/>
              </a:solidFill>
              <a:effectLst/>
              <a:latin typeface="+mn-lt"/>
              <a:ea typeface="+mn-ea"/>
              <a:cs typeface="+mn-cs"/>
            </a:rPr>
            <a:t>　教育費は、住民一人当たり</a:t>
          </a:r>
          <a:r>
            <a:rPr kumimoji="1" lang="en-US" altLang="ja-JP" sz="1300">
              <a:solidFill>
                <a:schemeClr val="dk1"/>
              </a:solidFill>
              <a:effectLst/>
              <a:latin typeface="+mn-lt"/>
              <a:ea typeface="+mn-ea"/>
              <a:cs typeface="+mn-cs"/>
            </a:rPr>
            <a:t>49,237</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類似団体平均と同程度ではあるが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全国平均や</a:t>
          </a:r>
          <a:r>
            <a:rPr kumimoji="1" lang="ja-JP" altLang="ja-JP" sz="1300">
              <a:solidFill>
                <a:schemeClr val="dk1"/>
              </a:solidFill>
              <a:effectLst/>
              <a:latin typeface="+mn-lt"/>
              <a:ea typeface="+mn-ea"/>
              <a:cs typeface="+mn-cs"/>
            </a:rPr>
            <a:t>県平均と比較し高くなっているのは、市立高校の新たな施設整備や、教育施設の老朽化に伴う普通建設事業費の増が主な要因である。</a:t>
          </a:r>
          <a:endParaRPr lang="ja-JP" altLang="ja-JP" sz="1300">
            <a:effectLst/>
          </a:endParaRPr>
        </a:p>
        <a:p>
          <a:r>
            <a:rPr kumimoji="1" lang="ja-JP" altLang="ja-JP" sz="1300">
              <a:solidFill>
                <a:schemeClr val="dk1"/>
              </a:solidFill>
              <a:effectLst/>
              <a:latin typeface="+mn-lt"/>
              <a:ea typeface="+mn-ea"/>
              <a:cs typeface="+mn-cs"/>
            </a:rPr>
            <a:t>　商工費は、住民一人当たり</a:t>
          </a:r>
          <a:r>
            <a:rPr kumimoji="1" lang="en-US" altLang="ja-JP" sz="1300">
              <a:solidFill>
                <a:schemeClr val="dk1"/>
              </a:solidFill>
              <a:effectLst/>
              <a:latin typeface="+mn-lt"/>
              <a:ea typeface="+mn-ea"/>
              <a:cs typeface="+mn-cs"/>
            </a:rPr>
            <a:t>14,809</a:t>
          </a:r>
          <a:r>
            <a:rPr kumimoji="1" lang="ja-JP" altLang="ja-JP" sz="1300">
              <a:solidFill>
                <a:schemeClr val="dk1"/>
              </a:solidFill>
              <a:effectLst/>
              <a:latin typeface="+mn-lt"/>
              <a:ea typeface="+mn-ea"/>
              <a:cs typeface="+mn-cs"/>
            </a:rPr>
            <a:t>円となっており、プレミアム付商品券発行助成や、企業に対する雇用促進補助により、過去２年に比べ増となっている。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財政調整基金積立額の増加により、残高が前年度比で</a:t>
          </a:r>
          <a:r>
            <a:rPr kumimoji="1" lang="en-US" altLang="ja-JP" sz="1200">
              <a:solidFill>
                <a:schemeClr val="dk1"/>
              </a:solidFill>
              <a:effectLst/>
              <a:latin typeface="+mn-lt"/>
              <a:ea typeface="+mn-ea"/>
              <a:cs typeface="+mn-cs"/>
            </a:rPr>
            <a:t>3.72</a:t>
          </a:r>
          <a:r>
            <a:rPr kumimoji="1" lang="ja-JP" altLang="ja-JP" sz="1200">
              <a:solidFill>
                <a:schemeClr val="dk1"/>
              </a:solidFill>
              <a:effectLst/>
              <a:latin typeface="+mn-lt"/>
              <a:ea typeface="+mn-ea"/>
              <a:cs typeface="+mn-cs"/>
            </a:rPr>
            <a:t>％増加した。また、標準財政規模が</a:t>
          </a:r>
          <a:r>
            <a:rPr kumimoji="1" lang="en-US" altLang="ja-JP" sz="1200">
              <a:solidFill>
                <a:schemeClr val="dk1"/>
              </a:solidFill>
              <a:effectLst/>
              <a:latin typeface="+mn-lt"/>
              <a:ea typeface="+mn-ea"/>
              <a:cs typeface="+mn-cs"/>
            </a:rPr>
            <a:t>0.05</a:t>
          </a:r>
          <a:r>
            <a:rPr kumimoji="1" lang="ja-JP" altLang="ja-JP" sz="1200">
              <a:solidFill>
                <a:schemeClr val="dk1"/>
              </a:solidFill>
              <a:effectLst/>
              <a:latin typeface="+mn-lt"/>
              <a:ea typeface="+mn-ea"/>
              <a:cs typeface="+mn-cs"/>
            </a:rPr>
            <a:t>％増加したことから、標準財政規模比では</a:t>
          </a:r>
          <a:r>
            <a:rPr kumimoji="1" lang="en-US" altLang="ja-JP" sz="1200">
              <a:solidFill>
                <a:schemeClr val="dk1"/>
              </a:solidFill>
              <a:effectLst/>
              <a:latin typeface="+mn-lt"/>
              <a:ea typeface="+mn-ea"/>
              <a:cs typeface="+mn-cs"/>
            </a:rPr>
            <a:t>1.07</a:t>
          </a:r>
          <a:r>
            <a:rPr kumimoji="1" lang="ja-JP" altLang="ja-JP" sz="1200">
              <a:solidFill>
                <a:schemeClr val="dk1"/>
              </a:solidFill>
              <a:effectLst/>
              <a:latin typeface="+mn-lt"/>
              <a:ea typeface="+mn-ea"/>
              <a:cs typeface="+mn-cs"/>
            </a:rPr>
            <a:t>ポイント上昇した。実質収支額は、歳入歳出ともに減少したが、歳入より歳出の減少が大きく、標準財政規模比では</a:t>
          </a:r>
          <a:r>
            <a:rPr kumimoji="1" lang="en-US" altLang="ja-JP" sz="1200">
              <a:solidFill>
                <a:schemeClr val="dk1"/>
              </a:solidFill>
              <a:effectLst/>
              <a:latin typeface="+mn-lt"/>
              <a:ea typeface="+mn-ea"/>
              <a:cs typeface="+mn-cs"/>
            </a:rPr>
            <a:t>1.62</a:t>
          </a:r>
          <a:r>
            <a:rPr kumimoji="1" lang="ja-JP" altLang="ja-JP" sz="1200">
              <a:solidFill>
                <a:schemeClr val="dk1"/>
              </a:solidFill>
              <a:effectLst/>
              <a:latin typeface="+mn-lt"/>
              <a:ea typeface="+mn-ea"/>
              <a:cs typeface="+mn-cs"/>
            </a:rPr>
            <a:t>ポイント増加した。実質単年度収支は、前年度の財政調整基金への積立金が大幅に増加していたことに伴い、今年度の積立額が大幅な減額となったことから、実施単年度収支の黒字幅が縮小し、標準財政規模比で</a:t>
          </a:r>
          <a:r>
            <a:rPr kumimoji="1" lang="en-US" altLang="ja-JP" sz="1200">
              <a:solidFill>
                <a:schemeClr val="dk1"/>
              </a:solidFill>
              <a:effectLst/>
              <a:latin typeface="+mn-lt"/>
              <a:ea typeface="+mn-ea"/>
              <a:cs typeface="+mn-cs"/>
            </a:rPr>
            <a:t>3.96</a:t>
          </a:r>
          <a:r>
            <a:rPr kumimoji="1" lang="ja-JP" altLang="ja-JP" sz="1200">
              <a:solidFill>
                <a:schemeClr val="dk1"/>
              </a:solidFill>
              <a:effectLst/>
              <a:latin typeface="+mn-lt"/>
              <a:ea typeface="+mn-ea"/>
              <a:cs typeface="+mn-cs"/>
            </a:rPr>
            <a:t>ポイント減少した。今後も引き続き健全な財政運営に努める。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600075</xdr:colOff>
      <xdr:row>32</xdr:row>
      <xdr:rowOff>352425</xdr:rowOff>
    </xdr:from>
    <xdr:to>
      <xdr:col>15</xdr:col>
      <xdr:colOff>923926</xdr:colOff>
      <xdr:row>42</xdr:row>
      <xdr:rowOff>221796</xdr:rowOff>
    </xdr:to>
    <xdr:sp macro="" textlink="" fLocksText="0">
      <xdr:nvSpPr>
        <xdr:cNvPr id="22" name="テキスト ボックス 21"/>
        <xdr:cNvSpPr txBox="1"/>
      </xdr:nvSpPr>
      <xdr:spPr>
        <a:xfrm>
          <a:off x="11487150" y="7248525"/>
          <a:ext cx="6038851" cy="4822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財政健全化法に基づく健全化判断比率の算定が開始されて以来、連結後の赤字額は発生していない。しかし、国民健康保険特別会計では、前年度に引き続き赤字額が発生し、標準財政規模に占める割合は少ないものの、前年度より増加している。</a:t>
          </a:r>
          <a:endParaRPr kumimoji="1" lang="en-US" altLang="ja-JP" sz="1200">
            <a:solidFill>
              <a:schemeClr val="tx1"/>
            </a:solidFill>
            <a:latin typeface="ＭＳ ゴシック" pitchFamily="49" charset="-128"/>
            <a:ea typeface="ＭＳ ゴシック" pitchFamily="49" charset="-128"/>
          </a:endParaRPr>
        </a:p>
        <a:p>
          <a:r>
            <a:rPr kumimoji="1" lang="ja-JP" altLang="en-US" sz="1200" baseline="0">
              <a:solidFill>
                <a:schemeClr val="tx1"/>
              </a:solidFill>
              <a:latin typeface="ＭＳ ゴシック" pitchFamily="49" charset="-128"/>
              <a:ea typeface="ＭＳ ゴシック" pitchFamily="49" charset="-128"/>
            </a:rPr>
            <a:t>　これは、</a:t>
          </a:r>
          <a:r>
            <a:rPr kumimoji="1" lang="ja-JP" altLang="en-US" sz="1200">
              <a:solidFill>
                <a:schemeClr val="tx1"/>
              </a:solidFill>
              <a:latin typeface="ＭＳ ゴシック" pitchFamily="49" charset="-128"/>
              <a:ea typeface="ＭＳ ゴシック" pitchFamily="49" charset="-128"/>
            </a:rPr>
            <a:t>保険給付費を年度平均被保険者数で除した一人当たりで比較した場合、平成</a:t>
          </a:r>
          <a:r>
            <a:rPr kumimoji="1" lang="en-US" altLang="ja-JP" sz="1200">
              <a:solidFill>
                <a:schemeClr val="tx1"/>
              </a:solidFill>
              <a:latin typeface="ＭＳ ゴシック" pitchFamily="49" charset="-128"/>
              <a:ea typeface="ＭＳ ゴシック" pitchFamily="49" charset="-128"/>
            </a:rPr>
            <a:t>26</a:t>
          </a:r>
          <a:r>
            <a:rPr kumimoji="1" lang="ja-JP" altLang="en-US" sz="1200">
              <a:solidFill>
                <a:schemeClr val="tx1"/>
              </a:solidFill>
              <a:latin typeface="ＭＳ ゴシック" pitchFamily="49" charset="-128"/>
              <a:ea typeface="ＭＳ ゴシック" pitchFamily="49" charset="-128"/>
            </a:rPr>
            <a:t>年度に比べ平成</a:t>
          </a:r>
          <a:r>
            <a:rPr kumimoji="1" lang="en-US" altLang="ja-JP" sz="1200">
              <a:solidFill>
                <a:schemeClr val="tx1"/>
              </a:solidFill>
              <a:latin typeface="ＭＳ ゴシック" pitchFamily="49" charset="-128"/>
              <a:ea typeface="ＭＳ ゴシック" pitchFamily="49" charset="-128"/>
            </a:rPr>
            <a:t>27</a:t>
          </a:r>
          <a:r>
            <a:rPr kumimoji="1" lang="ja-JP" altLang="en-US" sz="1200">
              <a:solidFill>
                <a:schemeClr val="tx1"/>
              </a:solidFill>
              <a:latin typeface="ＭＳ ゴシック" pitchFamily="49" charset="-128"/>
              <a:ea typeface="ＭＳ ゴシック" pitchFamily="49" charset="-128"/>
            </a:rPr>
            <a:t>年度は約</a:t>
          </a:r>
          <a:r>
            <a:rPr kumimoji="1" lang="en-US" altLang="ja-JP" sz="1200">
              <a:solidFill>
                <a:schemeClr val="tx1"/>
              </a:solidFill>
              <a:latin typeface="ＭＳ ゴシック" pitchFamily="49" charset="-128"/>
              <a:ea typeface="ＭＳ ゴシック" pitchFamily="49" charset="-128"/>
            </a:rPr>
            <a:t>8</a:t>
          </a:r>
          <a:r>
            <a:rPr kumimoji="1" lang="ja-JP" altLang="en-US" sz="1200">
              <a:solidFill>
                <a:schemeClr val="tx1"/>
              </a:solidFill>
              <a:latin typeface="ＭＳ ゴシック" pitchFamily="49" charset="-128"/>
              <a:ea typeface="ＭＳ ゴシック" pitchFamily="49" charset="-128"/>
            </a:rPr>
            <a:t>％伸びており、医療費の増加傾向が続いていることや、国民健康保険税収入の減少が主な要因である。</a:t>
          </a:r>
        </a:p>
        <a:p>
          <a:r>
            <a:rPr kumimoji="1" lang="ja-JP" altLang="en-US" sz="1200">
              <a:solidFill>
                <a:schemeClr val="tx1"/>
              </a:solidFill>
              <a:latin typeface="ＭＳ ゴシック" pitchFamily="49" charset="-128"/>
              <a:ea typeface="ＭＳ ゴシック" pitchFamily="49" charset="-128"/>
            </a:rPr>
            <a:t>　このため、特定健康診査の受診率を向上させるための方策や重複多受診者への指導を図ることなどにより、医療費を抑制し、歳出の適正化を図るとともに、未申告者の所得の把握や滞納処分の実施など引き続き歳入の確保に努め、財政健全化への取組を続け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62373798</v>
      </c>
      <c r="BO4" s="379"/>
      <c r="BP4" s="379"/>
      <c r="BQ4" s="379"/>
      <c r="BR4" s="379"/>
      <c r="BS4" s="379"/>
      <c r="BT4" s="379"/>
      <c r="BU4" s="380"/>
      <c r="BV4" s="378">
        <v>62481371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7.2</v>
      </c>
      <c r="CU4" s="385"/>
      <c r="CV4" s="385"/>
      <c r="CW4" s="385"/>
      <c r="CX4" s="385"/>
      <c r="CY4" s="385"/>
      <c r="CZ4" s="385"/>
      <c r="DA4" s="386"/>
      <c r="DB4" s="384">
        <v>5.6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59544295</v>
      </c>
      <c r="BO5" s="416"/>
      <c r="BP5" s="416"/>
      <c r="BQ5" s="416"/>
      <c r="BR5" s="416"/>
      <c r="BS5" s="416"/>
      <c r="BT5" s="416"/>
      <c r="BU5" s="417"/>
      <c r="BV5" s="415">
        <v>60232922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84.9</v>
      </c>
      <c r="CU5" s="413"/>
      <c r="CV5" s="413"/>
      <c r="CW5" s="413"/>
      <c r="CX5" s="413"/>
      <c r="CY5" s="413"/>
      <c r="CZ5" s="413"/>
      <c r="DA5" s="414"/>
      <c r="DB5" s="412">
        <v>87.2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2829503</v>
      </c>
      <c r="BO6" s="416"/>
      <c r="BP6" s="416"/>
      <c r="BQ6" s="416"/>
      <c r="BR6" s="416"/>
      <c r="BS6" s="416"/>
      <c r="BT6" s="416"/>
      <c r="BU6" s="417"/>
      <c r="BV6" s="415">
        <v>2248449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90.6</v>
      </c>
      <c r="CU6" s="453"/>
      <c r="CV6" s="453"/>
      <c r="CW6" s="453"/>
      <c r="CX6" s="453"/>
      <c r="CY6" s="453"/>
      <c r="CZ6" s="453"/>
      <c r="DA6" s="454"/>
      <c r="DB6" s="452">
        <v>93.6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350157</v>
      </c>
      <c r="BO7" s="416"/>
      <c r="BP7" s="416"/>
      <c r="BQ7" s="416"/>
      <c r="BR7" s="416"/>
      <c r="BS7" s="416"/>
      <c r="BT7" s="416"/>
      <c r="BU7" s="417"/>
      <c r="BV7" s="415">
        <v>329488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34364385</v>
      </c>
      <c r="CU7" s="416"/>
      <c r="CV7" s="416"/>
      <c r="CW7" s="416"/>
      <c r="CX7" s="416"/>
      <c r="CY7" s="416"/>
      <c r="CZ7" s="416"/>
      <c r="DA7" s="417"/>
      <c r="DB7" s="415">
        <v>34347648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2479346</v>
      </c>
      <c r="BO8" s="416"/>
      <c r="BP8" s="416"/>
      <c r="BQ8" s="416"/>
      <c r="BR8" s="416"/>
      <c r="BS8" s="416"/>
      <c r="BT8" s="416"/>
      <c r="BU8" s="417"/>
      <c r="BV8" s="415">
        <v>1918961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125857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560385</v>
      </c>
      <c r="BO9" s="416"/>
      <c r="BP9" s="416"/>
      <c r="BQ9" s="416"/>
      <c r="BR9" s="416"/>
      <c r="BS9" s="416"/>
      <c r="BT9" s="416"/>
      <c r="BU9" s="417"/>
      <c r="BV9" s="415">
        <v>-172756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18.399999999999999</v>
      </c>
      <c r="CU9" s="413"/>
      <c r="CV9" s="413"/>
      <c r="CW9" s="413"/>
      <c r="CX9" s="413"/>
      <c r="CY9" s="413"/>
      <c r="CZ9" s="413"/>
      <c r="DA9" s="414"/>
      <c r="DB9" s="412">
        <v>20</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127487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979308</v>
      </c>
      <c r="BO10" s="416"/>
      <c r="BP10" s="416"/>
      <c r="BQ10" s="416"/>
      <c r="BR10" s="416"/>
      <c r="BS10" s="416"/>
      <c r="BT10" s="416"/>
      <c r="BU10" s="417"/>
      <c r="BV10" s="415">
        <v>2435157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263100</v>
      </c>
      <c r="BO11" s="416"/>
      <c r="BP11" s="416"/>
      <c r="BQ11" s="416"/>
      <c r="BR11" s="416"/>
      <c r="BS11" s="416"/>
      <c r="BT11" s="416"/>
      <c r="BU11" s="417"/>
      <c r="BV11" s="415">
        <v>553595</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126966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608601</v>
      </c>
      <c r="BO12" s="416"/>
      <c r="BP12" s="416"/>
      <c r="BQ12" s="416"/>
      <c r="BR12" s="416"/>
      <c r="BS12" s="416"/>
      <c r="BT12" s="416"/>
      <c r="BU12" s="417"/>
      <c r="BV12" s="415">
        <v>260000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126576</v>
      </c>
      <c r="S13" s="497"/>
      <c r="T13" s="497"/>
      <c r="U13" s="497"/>
      <c r="V13" s="498"/>
      <c r="W13" s="431" t="s">
        <v>121</v>
      </c>
      <c r="X13" s="432"/>
      <c r="Y13" s="432"/>
      <c r="Z13" s="432"/>
      <c r="AA13" s="432"/>
      <c r="AB13" s="422"/>
      <c r="AC13" s="466">
        <v>3480</v>
      </c>
      <c r="AD13" s="467"/>
      <c r="AE13" s="467"/>
      <c r="AF13" s="467"/>
      <c r="AG13" s="506"/>
      <c r="AH13" s="466">
        <v>4209</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1194192</v>
      </c>
      <c r="BO13" s="416"/>
      <c r="BP13" s="416"/>
      <c r="BQ13" s="416"/>
      <c r="BR13" s="416"/>
      <c r="BS13" s="416"/>
      <c r="BT13" s="416"/>
      <c r="BU13" s="417"/>
      <c r="BV13" s="415">
        <v>2555996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9.5</v>
      </c>
      <c r="CU13" s="413"/>
      <c r="CV13" s="413"/>
      <c r="CW13" s="413"/>
      <c r="CX13" s="413"/>
      <c r="CY13" s="413"/>
      <c r="CZ13" s="413"/>
      <c r="DA13" s="414"/>
      <c r="DB13" s="412">
        <v>9.6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127671</v>
      </c>
      <c r="S14" s="497"/>
      <c r="T14" s="497"/>
      <c r="U14" s="497"/>
      <c r="V14" s="498"/>
      <c r="W14" s="405"/>
      <c r="X14" s="406"/>
      <c r="Y14" s="406"/>
      <c r="Z14" s="406"/>
      <c r="AA14" s="406"/>
      <c r="AB14" s="395"/>
      <c r="AC14" s="499">
        <v>6.5</v>
      </c>
      <c r="AD14" s="500"/>
      <c r="AE14" s="500"/>
      <c r="AF14" s="500"/>
      <c r="AG14" s="501"/>
      <c r="AH14" s="499">
        <v>7.3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0.7</v>
      </c>
      <c r="CU14" s="511"/>
      <c r="CV14" s="511"/>
      <c r="CW14" s="511"/>
      <c r="CX14" s="511"/>
      <c r="CY14" s="511"/>
      <c r="CZ14" s="511"/>
      <c r="DA14" s="512"/>
      <c r="DB14" s="510">
        <v>11.1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127321</v>
      </c>
      <c r="S15" s="497"/>
      <c r="T15" s="497"/>
      <c r="U15" s="497"/>
      <c r="V15" s="498"/>
      <c r="W15" s="431" t="s">
        <v>127</v>
      </c>
      <c r="X15" s="432"/>
      <c r="Y15" s="432"/>
      <c r="Z15" s="432"/>
      <c r="AA15" s="432"/>
      <c r="AB15" s="422"/>
      <c r="AC15" s="466">
        <v>15183</v>
      </c>
      <c r="AD15" s="467"/>
      <c r="AE15" s="467"/>
      <c r="AF15" s="467"/>
      <c r="AG15" s="506"/>
      <c r="AH15" s="466">
        <v>16840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13641804</v>
      </c>
      <c r="BO15" s="379"/>
      <c r="BP15" s="379"/>
      <c r="BQ15" s="379"/>
      <c r="BR15" s="379"/>
      <c r="BS15" s="379"/>
      <c r="BT15" s="379"/>
      <c r="BU15" s="380"/>
      <c r="BV15" s="378">
        <v>13309965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28.1</v>
      </c>
      <c r="AD16" s="500"/>
      <c r="AE16" s="500"/>
      <c r="AF16" s="500"/>
      <c r="AG16" s="501"/>
      <c r="AH16" s="499">
        <v>29.1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25442114</v>
      </c>
      <c r="BO16" s="416"/>
      <c r="BP16" s="416"/>
      <c r="BQ16" s="416"/>
      <c r="BR16" s="416"/>
      <c r="BS16" s="416"/>
      <c r="BT16" s="416"/>
      <c r="BU16" s="417"/>
      <c r="BV16" s="415">
        <v>24430965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35274</v>
      </c>
      <c r="AD17" s="467"/>
      <c r="AE17" s="467"/>
      <c r="AF17" s="467"/>
      <c r="AG17" s="506"/>
      <c r="AH17" s="466">
        <v>36618</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17298000</v>
      </c>
      <c r="BO17" s="416"/>
      <c r="BP17" s="416"/>
      <c r="BQ17" s="416"/>
      <c r="BR17" s="416"/>
      <c r="BS17" s="416"/>
      <c r="BT17" s="416"/>
      <c r="BU17" s="417"/>
      <c r="BV17" s="415">
        <v>17064699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603.17999999999995</v>
      </c>
      <c r="M18" s="528"/>
      <c r="N18" s="528"/>
      <c r="O18" s="528"/>
      <c r="P18" s="528"/>
      <c r="Q18" s="528"/>
      <c r="R18" s="529"/>
      <c r="S18" s="529"/>
      <c r="T18" s="529"/>
      <c r="U18" s="529"/>
      <c r="V18" s="530"/>
      <c r="W18" s="433"/>
      <c r="X18" s="434"/>
      <c r="Y18" s="434"/>
      <c r="Z18" s="434"/>
      <c r="AA18" s="434"/>
      <c r="AB18" s="425"/>
      <c r="AC18" s="531">
        <v>65.400000000000006</v>
      </c>
      <c r="AD18" s="532"/>
      <c r="AE18" s="532"/>
      <c r="AF18" s="532"/>
      <c r="AG18" s="533"/>
      <c r="AH18" s="531">
        <v>63.3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30080347</v>
      </c>
      <c r="BO18" s="416"/>
      <c r="BP18" s="416"/>
      <c r="BQ18" s="416"/>
      <c r="BR18" s="416"/>
      <c r="BS18" s="416"/>
      <c r="BT18" s="416"/>
      <c r="BU18" s="417"/>
      <c r="BV18" s="415">
        <v>30266629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209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42378227</v>
      </c>
      <c r="BO19" s="416"/>
      <c r="BP19" s="416"/>
      <c r="BQ19" s="416"/>
      <c r="BR19" s="416"/>
      <c r="BS19" s="416"/>
      <c r="BT19" s="416"/>
      <c r="BU19" s="417"/>
      <c r="BV19" s="415">
        <v>42080304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54334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62222990</v>
      </c>
      <c r="BO23" s="416"/>
      <c r="BP23" s="416"/>
      <c r="BQ23" s="416"/>
      <c r="BR23" s="416"/>
      <c r="BS23" s="416"/>
      <c r="BT23" s="416"/>
      <c r="BU23" s="417"/>
      <c r="BV23" s="415">
        <v>63308071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7840</v>
      </c>
      <c r="R24" s="467"/>
      <c r="S24" s="467"/>
      <c r="T24" s="467"/>
      <c r="U24" s="467"/>
      <c r="V24" s="506"/>
      <c r="W24" s="561"/>
      <c r="X24" s="549"/>
      <c r="Y24" s="550"/>
      <c r="Z24" s="465" t="s">
        <v>150</v>
      </c>
      <c r="AA24" s="445"/>
      <c r="AB24" s="445"/>
      <c r="AC24" s="445"/>
      <c r="AD24" s="445"/>
      <c r="AE24" s="445"/>
      <c r="AF24" s="445"/>
      <c r="AG24" s="446"/>
      <c r="AH24" s="466">
        <v>962</v>
      </c>
      <c r="AI24" s="467"/>
      <c r="AJ24" s="467"/>
      <c r="AK24" s="467"/>
      <c r="AL24" s="506"/>
      <c r="AM24" s="466">
        <v>3138044</v>
      </c>
      <c r="AN24" s="467"/>
      <c r="AO24" s="467"/>
      <c r="AP24" s="467"/>
      <c r="AQ24" s="467"/>
      <c r="AR24" s="506"/>
      <c r="AS24" s="466">
        <v>3262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44578590</v>
      </c>
      <c r="BO24" s="416"/>
      <c r="BP24" s="416"/>
      <c r="BQ24" s="416"/>
      <c r="BR24" s="416"/>
      <c r="BS24" s="416"/>
      <c r="BT24" s="416"/>
      <c r="BU24" s="417"/>
      <c r="BV24" s="415">
        <v>45952891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6876</v>
      </c>
      <c r="R25" s="467"/>
      <c r="S25" s="467"/>
      <c r="T25" s="467"/>
      <c r="U25" s="467"/>
      <c r="V25" s="506"/>
      <c r="W25" s="561"/>
      <c r="X25" s="549"/>
      <c r="Y25" s="550"/>
      <c r="Z25" s="465" t="s">
        <v>153</v>
      </c>
      <c r="AA25" s="445"/>
      <c r="AB25" s="445"/>
      <c r="AC25" s="445"/>
      <c r="AD25" s="445"/>
      <c r="AE25" s="445"/>
      <c r="AF25" s="445"/>
      <c r="AG25" s="446"/>
      <c r="AH25" s="466">
        <v>177</v>
      </c>
      <c r="AI25" s="467"/>
      <c r="AJ25" s="467"/>
      <c r="AK25" s="467"/>
      <c r="AL25" s="506"/>
      <c r="AM25" s="466">
        <v>508167</v>
      </c>
      <c r="AN25" s="467"/>
      <c r="AO25" s="467"/>
      <c r="AP25" s="467"/>
      <c r="AQ25" s="467"/>
      <c r="AR25" s="506"/>
      <c r="AS25" s="466">
        <v>2871</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5260929</v>
      </c>
      <c r="BO25" s="379"/>
      <c r="BP25" s="379"/>
      <c r="BQ25" s="379"/>
      <c r="BR25" s="379"/>
      <c r="BS25" s="379"/>
      <c r="BT25" s="379"/>
      <c r="BU25" s="380"/>
      <c r="BV25" s="378">
        <v>3375354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6345</v>
      </c>
      <c r="R26" s="467"/>
      <c r="S26" s="467"/>
      <c r="T26" s="467"/>
      <c r="U26" s="467"/>
      <c r="V26" s="506"/>
      <c r="W26" s="561"/>
      <c r="X26" s="549"/>
      <c r="Y26" s="550"/>
      <c r="Z26" s="465" t="s">
        <v>156</v>
      </c>
      <c r="AA26" s="571"/>
      <c r="AB26" s="571"/>
      <c r="AC26" s="571"/>
      <c r="AD26" s="571"/>
      <c r="AE26" s="571"/>
      <c r="AF26" s="571"/>
      <c r="AG26" s="572"/>
      <c r="AH26" s="466">
        <v>31</v>
      </c>
      <c r="AI26" s="467"/>
      <c r="AJ26" s="467"/>
      <c r="AK26" s="467"/>
      <c r="AL26" s="506"/>
      <c r="AM26" s="466">
        <v>102889</v>
      </c>
      <c r="AN26" s="467"/>
      <c r="AO26" s="467"/>
      <c r="AP26" s="467"/>
      <c r="AQ26" s="467"/>
      <c r="AR26" s="506"/>
      <c r="AS26" s="466">
        <v>3319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5400</v>
      </c>
      <c r="R27" s="467"/>
      <c r="S27" s="467"/>
      <c r="T27" s="467"/>
      <c r="U27" s="467"/>
      <c r="V27" s="506"/>
      <c r="W27" s="561"/>
      <c r="X27" s="549"/>
      <c r="Y27" s="550"/>
      <c r="Z27" s="465" t="s">
        <v>159</v>
      </c>
      <c r="AA27" s="445"/>
      <c r="AB27" s="445"/>
      <c r="AC27" s="445"/>
      <c r="AD27" s="445"/>
      <c r="AE27" s="445"/>
      <c r="AF27" s="445"/>
      <c r="AG27" s="446"/>
      <c r="AH27" s="466">
        <v>82</v>
      </c>
      <c r="AI27" s="467"/>
      <c r="AJ27" s="467"/>
      <c r="AK27" s="467"/>
      <c r="AL27" s="506"/>
      <c r="AM27" s="466">
        <v>309750</v>
      </c>
      <c r="AN27" s="467"/>
      <c r="AO27" s="467"/>
      <c r="AP27" s="467"/>
      <c r="AQ27" s="467"/>
      <c r="AR27" s="506"/>
      <c r="AS27" s="466">
        <v>3777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3305347</v>
      </c>
      <c r="BO27" s="585"/>
      <c r="BP27" s="585"/>
      <c r="BQ27" s="585"/>
      <c r="BR27" s="585"/>
      <c r="BS27" s="585"/>
      <c r="BT27" s="585"/>
      <c r="BU27" s="586"/>
      <c r="BV27" s="584">
        <v>3005261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4320</v>
      </c>
      <c r="R28" s="467"/>
      <c r="S28" s="467"/>
      <c r="T28" s="467"/>
      <c r="U28" s="467"/>
      <c r="V28" s="506"/>
      <c r="W28" s="561"/>
      <c r="X28" s="549"/>
      <c r="Y28" s="550"/>
      <c r="Z28" s="465" t="s">
        <v>162</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10329543</v>
      </c>
      <c r="BO28" s="379"/>
      <c r="BP28" s="379"/>
      <c r="BQ28" s="379"/>
      <c r="BR28" s="379"/>
      <c r="BS28" s="379"/>
      <c r="BT28" s="379"/>
      <c r="BU28" s="380"/>
      <c r="BV28" s="378">
        <v>9958836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24</v>
      </c>
      <c r="M29" s="467"/>
      <c r="N29" s="467"/>
      <c r="O29" s="467"/>
      <c r="P29" s="506"/>
      <c r="Q29" s="466">
        <v>4020</v>
      </c>
      <c r="R29" s="467"/>
      <c r="S29" s="467"/>
      <c r="T29" s="467"/>
      <c r="U29" s="467"/>
      <c r="V29" s="506"/>
      <c r="W29" s="562"/>
      <c r="X29" s="563"/>
      <c r="Y29" s="564"/>
      <c r="Z29" s="465" t="s">
        <v>166</v>
      </c>
      <c r="AA29" s="445"/>
      <c r="AB29" s="445"/>
      <c r="AC29" s="445"/>
      <c r="AD29" s="445"/>
      <c r="AE29" s="445"/>
      <c r="AF29" s="445"/>
      <c r="AG29" s="446"/>
      <c r="AH29" s="466">
        <v>1044</v>
      </c>
      <c r="AI29" s="467"/>
      <c r="AJ29" s="467"/>
      <c r="AK29" s="467"/>
      <c r="AL29" s="506"/>
      <c r="AM29" s="466">
        <v>3447794</v>
      </c>
      <c r="AN29" s="467"/>
      <c r="AO29" s="467"/>
      <c r="AP29" s="467"/>
      <c r="AQ29" s="467"/>
      <c r="AR29" s="506"/>
      <c r="AS29" s="466">
        <v>3302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1881567</v>
      </c>
      <c r="BO29" s="416"/>
      <c r="BP29" s="416"/>
      <c r="BQ29" s="416"/>
      <c r="BR29" s="416"/>
      <c r="BS29" s="416"/>
      <c r="BT29" s="416"/>
      <c r="BU29" s="417"/>
      <c r="BV29" s="415">
        <v>1542503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9777728</v>
      </c>
      <c r="BO30" s="585"/>
      <c r="BP30" s="585"/>
      <c r="BQ30" s="585"/>
      <c r="BR30" s="585"/>
      <c r="BS30" s="585"/>
      <c r="BT30" s="585"/>
      <c r="BU30" s="586"/>
      <c r="BV30" s="584">
        <v>9719086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霧島市土地開発公社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温泉供給特別会計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伊佐北姶良環境管理組合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霧島市施設管理公社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IF('各会計、関係団体の財政状況及び健全化判断比率'!B34="","",'各会計、関係団体の財政状況及び健全化判断比率'!B34)</f>
        <v>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伊佐北姶良火葬場管理組合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霧島神話の里公園</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交通災害共済事業特別会計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姶良・伊佐地区介護保険組合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鹿児島県後期高齢者医療広域連合（一般会計）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鹿児島県後期高齢者医療広域連合（特別会計）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524</v>
      </c>
      <c r="D34" s="1181"/>
      <c r="E34" s="1182"/>
      <c r="F34" s="32">
        <v>0.55000000000000004</v>
      </c>
      <c r="G34" s="33">
        <v>0.49</v>
      </c>
      <c r="H34" s="33" t="s">
        <v>525</v>
      </c>
      <c r="I34" s="33" t="s">
        <v>526</v>
      </c>
      <c r="J34" s="34" t="s">
        <v>527</v>
      </c>
      <c r="K34" s="22"/>
      <c r="L34" s="22"/>
      <c r="M34" s="22"/>
      <c r="N34" s="22"/>
      <c r="O34" s="22"/>
      <c r="P34" s="22"/>
    </row>
    <row r="35" spans="1:16" ht="39" customHeight="1">
      <c r="A35" s="22"/>
      <c r="B35" s="35"/>
      <c r="C35" s="1175" t="s">
        <v>528</v>
      </c>
      <c r="D35" s="1176"/>
      <c r="E35" s="1177"/>
      <c r="F35" s="36">
        <v>6.15</v>
      </c>
      <c r="G35" s="37">
        <v>6.72</v>
      </c>
      <c r="H35" s="37">
        <v>7.55</v>
      </c>
      <c r="I35" s="37">
        <v>8.25</v>
      </c>
      <c r="J35" s="38">
        <v>8.23</v>
      </c>
      <c r="K35" s="22"/>
      <c r="L35" s="22"/>
      <c r="M35" s="22"/>
      <c r="N35" s="22"/>
      <c r="O35" s="22"/>
      <c r="P35" s="22"/>
    </row>
    <row r="36" spans="1:16" ht="39" customHeight="1">
      <c r="A36" s="22"/>
      <c r="B36" s="35"/>
      <c r="C36" s="1175" t="s">
        <v>529</v>
      </c>
      <c r="D36" s="1176"/>
      <c r="E36" s="1177"/>
      <c r="F36" s="36">
        <v>6.31</v>
      </c>
      <c r="G36" s="37">
        <v>6.13</v>
      </c>
      <c r="H36" s="37">
        <v>6.96</v>
      </c>
      <c r="I36" s="37">
        <v>8.1199999999999992</v>
      </c>
      <c r="J36" s="38">
        <v>8.1999999999999993</v>
      </c>
      <c r="K36" s="22"/>
      <c r="L36" s="22"/>
      <c r="M36" s="22"/>
      <c r="N36" s="22"/>
      <c r="O36" s="22"/>
      <c r="P36" s="22"/>
    </row>
    <row r="37" spans="1:16" ht="39" customHeight="1">
      <c r="A37" s="22"/>
      <c r="B37" s="35"/>
      <c r="C37" s="1175" t="s">
        <v>530</v>
      </c>
      <c r="D37" s="1176"/>
      <c r="E37" s="1177"/>
      <c r="F37" s="36">
        <v>5.21</v>
      </c>
      <c r="G37" s="37">
        <v>4.2</v>
      </c>
      <c r="H37" s="37">
        <v>6.11</v>
      </c>
      <c r="I37" s="37">
        <v>5.58</v>
      </c>
      <c r="J37" s="38">
        <v>7.21</v>
      </c>
      <c r="K37" s="22"/>
      <c r="L37" s="22"/>
      <c r="M37" s="22"/>
      <c r="N37" s="22"/>
      <c r="O37" s="22"/>
      <c r="P37" s="22"/>
    </row>
    <row r="38" spans="1:16" ht="39" customHeight="1">
      <c r="A38" s="22"/>
      <c r="B38" s="35"/>
      <c r="C38" s="1175" t="s">
        <v>531</v>
      </c>
      <c r="D38" s="1176"/>
      <c r="E38" s="1177"/>
      <c r="F38" s="36">
        <v>0.8</v>
      </c>
      <c r="G38" s="37">
        <v>0.72</v>
      </c>
      <c r="H38" s="37">
        <v>1.07</v>
      </c>
      <c r="I38" s="37">
        <v>0.91</v>
      </c>
      <c r="J38" s="38">
        <v>0.68</v>
      </c>
      <c r="K38" s="22"/>
      <c r="L38" s="22"/>
      <c r="M38" s="22"/>
      <c r="N38" s="22"/>
      <c r="O38" s="22"/>
      <c r="P38" s="22"/>
    </row>
    <row r="39" spans="1:16" ht="39" customHeight="1">
      <c r="A39" s="22"/>
      <c r="B39" s="35"/>
      <c r="C39" s="1175" t="s">
        <v>532</v>
      </c>
      <c r="D39" s="1176"/>
      <c r="E39" s="1177"/>
      <c r="F39" s="36">
        <v>0.04</v>
      </c>
      <c r="G39" s="37">
        <v>0.13</v>
      </c>
      <c r="H39" s="37">
        <v>0.11</v>
      </c>
      <c r="I39" s="37">
        <v>0.12</v>
      </c>
      <c r="J39" s="38">
        <v>0.12</v>
      </c>
      <c r="K39" s="22"/>
      <c r="L39" s="22"/>
      <c r="M39" s="22"/>
      <c r="N39" s="22"/>
      <c r="O39" s="22"/>
      <c r="P39" s="22"/>
    </row>
    <row r="40" spans="1:16" ht="39" customHeight="1">
      <c r="A40" s="22"/>
      <c r="B40" s="35"/>
      <c r="C40" s="1175" t="s">
        <v>533</v>
      </c>
      <c r="D40" s="1176"/>
      <c r="E40" s="1177"/>
      <c r="F40" s="36">
        <v>0.15</v>
      </c>
      <c r="G40" s="37">
        <v>0.15</v>
      </c>
      <c r="H40" s="37">
        <v>0.1</v>
      </c>
      <c r="I40" s="37">
        <v>0.1</v>
      </c>
      <c r="J40" s="38">
        <v>0.11</v>
      </c>
      <c r="K40" s="22"/>
      <c r="L40" s="22"/>
      <c r="M40" s="22"/>
      <c r="N40" s="22"/>
      <c r="O40" s="22"/>
      <c r="P40" s="22"/>
    </row>
    <row r="41" spans="1:16" ht="39" customHeight="1">
      <c r="A41" s="22"/>
      <c r="B41" s="35"/>
      <c r="C41" s="1175" t="s">
        <v>534</v>
      </c>
      <c r="D41" s="1176"/>
      <c r="E41" s="1177"/>
      <c r="F41" s="36">
        <v>0</v>
      </c>
      <c r="G41" s="37">
        <v>0.01</v>
      </c>
      <c r="H41" s="37">
        <v>0.02</v>
      </c>
      <c r="I41" s="37">
        <v>0.04</v>
      </c>
      <c r="J41" s="38">
        <v>0.03</v>
      </c>
      <c r="K41" s="22"/>
      <c r="L41" s="22"/>
      <c r="M41" s="22"/>
      <c r="N41" s="22"/>
      <c r="O41" s="22"/>
      <c r="P41" s="22"/>
    </row>
    <row r="42" spans="1:16" ht="39" customHeight="1">
      <c r="A42" s="22"/>
      <c r="B42" s="39"/>
      <c r="C42" s="1175" t="s">
        <v>535</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536</v>
      </c>
      <c r="D43" s="1179"/>
      <c r="E43" s="1180"/>
      <c r="F43" s="41">
        <v>0.02</v>
      </c>
      <c r="G43" s="42">
        <v>0.06</v>
      </c>
      <c r="H43" s="42">
        <v>0.01</v>
      </c>
      <c r="I43" s="42">
        <v>0.02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8500</v>
      </c>
      <c r="L45" s="60">
        <v>7753</v>
      </c>
      <c r="M45" s="60">
        <v>8255</v>
      </c>
      <c r="N45" s="60">
        <v>8146</v>
      </c>
      <c r="O45" s="61">
        <v>7796</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746</v>
      </c>
      <c r="L48" s="64">
        <v>822</v>
      </c>
      <c r="M48" s="64">
        <v>758</v>
      </c>
      <c r="N48" s="64">
        <v>770</v>
      </c>
      <c r="O48" s="65">
        <v>805</v>
      </c>
      <c r="P48" s="48"/>
      <c r="Q48" s="48"/>
      <c r="R48" s="48"/>
      <c r="S48" s="48"/>
      <c r="T48" s="48"/>
      <c r="U48" s="48"/>
    </row>
    <row r="49" spans="1:21" ht="30.75" customHeight="1">
      <c r="A49" s="48"/>
      <c r="B49" s="1193"/>
      <c r="C49" s="1194"/>
      <c r="D49" s="62"/>
      <c r="E49" s="1185" t="s">
        <v>16</v>
      </c>
      <c r="F49" s="1185"/>
      <c r="G49" s="1185"/>
      <c r="H49" s="1185"/>
      <c r="I49" s="1185"/>
      <c r="J49" s="1186"/>
      <c r="K49" s="63">
        <v>76</v>
      </c>
      <c r="L49" s="64">
        <v>62</v>
      </c>
      <c r="M49" s="64">
        <v>72</v>
      </c>
      <c r="N49" s="64">
        <v>80</v>
      </c>
      <c r="O49" s="65">
        <v>83</v>
      </c>
      <c r="P49" s="48"/>
      <c r="Q49" s="48"/>
      <c r="R49" s="48"/>
      <c r="S49" s="48"/>
      <c r="T49" s="48"/>
      <c r="U49" s="48"/>
    </row>
    <row r="50" spans="1:21" ht="30.75" customHeight="1">
      <c r="A50" s="48"/>
      <c r="B50" s="1193"/>
      <c r="C50" s="1194"/>
      <c r="D50" s="62"/>
      <c r="E50" s="1185" t="s">
        <v>17</v>
      </c>
      <c r="F50" s="1185"/>
      <c r="G50" s="1185"/>
      <c r="H50" s="1185"/>
      <c r="I50" s="1185"/>
      <c r="J50" s="1186"/>
      <c r="K50" s="63">
        <v>6</v>
      </c>
      <c r="L50" s="64">
        <v>5</v>
      </c>
      <c r="M50" s="64">
        <v>4</v>
      </c>
      <c r="N50" s="64">
        <v>4</v>
      </c>
      <c r="O50" s="65">
        <v>4</v>
      </c>
      <c r="P50" s="48"/>
      <c r="Q50" s="48"/>
      <c r="R50" s="48"/>
      <c r="S50" s="48"/>
      <c r="T50" s="48"/>
      <c r="U50" s="48"/>
    </row>
    <row r="51" spans="1:21" ht="30.75" customHeight="1">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6007</v>
      </c>
      <c r="L52" s="64">
        <v>6013</v>
      </c>
      <c r="M52" s="64">
        <v>6127</v>
      </c>
      <c r="N52" s="64">
        <v>6239</v>
      </c>
      <c r="O52" s="65">
        <v>6147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3321</v>
      </c>
      <c r="L53" s="69">
        <v>2629</v>
      </c>
      <c r="M53" s="69">
        <v>2962</v>
      </c>
      <c r="N53" s="69">
        <v>2761</v>
      </c>
      <c r="O53" s="70">
        <v>2541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99" t="s">
        <v>24</v>
      </c>
      <c r="C41" s="1200"/>
      <c r="D41" s="81"/>
      <c r="E41" s="1205" t="s">
        <v>25</v>
      </c>
      <c r="F41" s="1205"/>
      <c r="G41" s="1205"/>
      <c r="H41" s="1206"/>
      <c r="I41" s="82">
        <v>68186</v>
      </c>
      <c r="J41" s="83">
        <v>67104</v>
      </c>
      <c r="K41" s="83">
        <v>65848</v>
      </c>
      <c r="L41" s="83">
        <v>63308</v>
      </c>
      <c r="M41" s="84">
        <v>62223</v>
      </c>
    </row>
    <row r="42" spans="2:13" ht="27.75" customHeight="1">
      <c r="B42" s="1201"/>
      <c r="C42" s="1202"/>
      <c r="D42" s="85"/>
      <c r="E42" s="1207" t="s">
        <v>26</v>
      </c>
      <c r="F42" s="1207"/>
      <c r="G42" s="1207"/>
      <c r="H42" s="1208"/>
      <c r="I42" s="86">
        <v>359</v>
      </c>
      <c r="J42" s="87">
        <v>560</v>
      </c>
      <c r="K42" s="87">
        <v>210</v>
      </c>
      <c r="L42" s="87" t="s">
        <v>478</v>
      </c>
      <c r="M42" s="88" t="s">
        <v>478</v>
      </c>
    </row>
    <row r="43" spans="2:13" ht="27.75" customHeight="1">
      <c r="B43" s="1201"/>
      <c r="C43" s="1202"/>
      <c r="D43" s="85"/>
      <c r="E43" s="1207" t="s">
        <v>27</v>
      </c>
      <c r="F43" s="1207"/>
      <c r="G43" s="1207"/>
      <c r="H43" s="1208"/>
      <c r="I43" s="86">
        <v>8861</v>
      </c>
      <c r="J43" s="87">
        <v>8457</v>
      </c>
      <c r="K43" s="87">
        <v>8019</v>
      </c>
      <c r="L43" s="87">
        <v>7512</v>
      </c>
      <c r="M43" s="88">
        <v>7225</v>
      </c>
    </row>
    <row r="44" spans="2:13" ht="27.75" customHeight="1">
      <c r="B44" s="1201"/>
      <c r="C44" s="1202"/>
      <c r="D44" s="85"/>
      <c r="E44" s="1207" t="s">
        <v>28</v>
      </c>
      <c r="F44" s="1207"/>
      <c r="G44" s="1207"/>
      <c r="H44" s="1208"/>
      <c r="I44" s="86">
        <v>302</v>
      </c>
      <c r="J44" s="87">
        <v>249</v>
      </c>
      <c r="K44" s="87">
        <v>195</v>
      </c>
      <c r="L44" s="87">
        <v>141</v>
      </c>
      <c r="M44" s="88">
        <v>86</v>
      </c>
    </row>
    <row r="45" spans="2:13" ht="27.75" customHeight="1">
      <c r="B45" s="1201"/>
      <c r="C45" s="1202"/>
      <c r="D45" s="85"/>
      <c r="E45" s="1207" t="s">
        <v>29</v>
      </c>
      <c r="F45" s="1207"/>
      <c r="G45" s="1207"/>
      <c r="H45" s="1208"/>
      <c r="I45" s="86">
        <v>9768</v>
      </c>
      <c r="J45" s="87">
        <v>9554</v>
      </c>
      <c r="K45" s="87">
        <v>9159</v>
      </c>
      <c r="L45" s="87">
        <v>8001</v>
      </c>
      <c r="M45" s="88">
        <v>7478</v>
      </c>
    </row>
    <row r="46" spans="2:13" ht="27.75" customHeight="1">
      <c r="B46" s="1201"/>
      <c r="C46" s="1202"/>
      <c r="D46" s="85"/>
      <c r="E46" s="1207" t="s">
        <v>30</v>
      </c>
      <c r="F46" s="1207"/>
      <c r="G46" s="1207"/>
      <c r="H46" s="1208"/>
      <c r="I46" s="86">
        <v>1518</v>
      </c>
      <c r="J46" s="87">
        <v>139</v>
      </c>
      <c r="K46" s="87" t="s">
        <v>478</v>
      </c>
      <c r="L46" s="87" t="s">
        <v>478</v>
      </c>
      <c r="M46" s="88">
        <v>631</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17100</v>
      </c>
      <c r="J49" s="87">
        <v>15449</v>
      </c>
      <c r="K49" s="87">
        <v>15852</v>
      </c>
      <c r="L49" s="87">
        <v>20522</v>
      </c>
      <c r="M49" s="88">
        <v>22322</v>
      </c>
    </row>
    <row r="50" spans="2:13" ht="27.75" customHeight="1">
      <c r="B50" s="1201"/>
      <c r="C50" s="1202"/>
      <c r="D50" s="85"/>
      <c r="E50" s="1207" t="s">
        <v>35</v>
      </c>
      <c r="F50" s="1207"/>
      <c r="G50" s="1207"/>
      <c r="H50" s="1208"/>
      <c r="I50" s="86">
        <v>7485</v>
      </c>
      <c r="J50" s="87">
        <v>6132</v>
      </c>
      <c r="K50" s="87">
        <v>5537</v>
      </c>
      <c r="L50" s="87">
        <v>5359</v>
      </c>
      <c r="M50" s="88">
        <v>5352</v>
      </c>
    </row>
    <row r="51" spans="2:13" ht="27.75" customHeight="1">
      <c r="B51" s="1203"/>
      <c r="C51" s="1204"/>
      <c r="D51" s="85"/>
      <c r="E51" s="1207" t="s">
        <v>36</v>
      </c>
      <c r="F51" s="1207"/>
      <c r="G51" s="1207"/>
      <c r="H51" s="1208"/>
      <c r="I51" s="86">
        <v>50724</v>
      </c>
      <c r="J51" s="87">
        <v>50265</v>
      </c>
      <c r="K51" s="87">
        <v>50641</v>
      </c>
      <c r="L51" s="87">
        <v>49878</v>
      </c>
      <c r="M51" s="88">
        <v>49745</v>
      </c>
    </row>
    <row r="52" spans="2:13" ht="27.75" customHeight="1" thickBot="1">
      <c r="B52" s="1211" t="s">
        <v>37</v>
      </c>
      <c r="C52" s="1212"/>
      <c r="D52" s="90"/>
      <c r="E52" s="1213" t="s">
        <v>38</v>
      </c>
      <c r="F52" s="1213"/>
      <c r="G52" s="1213"/>
      <c r="H52" s="1214"/>
      <c r="I52" s="91">
        <v>13687</v>
      </c>
      <c r="J52" s="92">
        <v>14217</v>
      </c>
      <c r="K52" s="92">
        <v>11401</v>
      </c>
      <c r="L52" s="92">
        <v>3203</v>
      </c>
      <c r="M52" s="93">
        <v>223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554</v>
      </c>
      <c r="H51" s="1228"/>
      <c r="I51" s="1233" t="s">
        <v>555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557</v>
      </c>
      <c r="H55" s="1239"/>
      <c r="I55" s="1237" t="s">
        <v>555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7" t="s">
        <v>561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554</v>
      </c>
      <c r="H73" s="1228"/>
      <c r="I73" s="1233" t="s">
        <v>555</v>
      </c>
      <c r="J73" s="1233"/>
      <c r="K73" s="1248">
        <v>47.6</v>
      </c>
      <c r="L73" s="1248">
        <v>49.4</v>
      </c>
      <c r="M73" s="1236">
        <v>39.299999999999997</v>
      </c>
      <c r="N73" s="1236">
        <v>11.1</v>
      </c>
      <c r="O73" s="1236">
        <v>0.7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560</v>
      </c>
      <c r="J75" s="1237"/>
      <c r="K75" s="1249">
        <v>12.3</v>
      </c>
      <c r="L75" s="1249">
        <v>10.9</v>
      </c>
      <c r="M75" s="1249">
        <v>10.3</v>
      </c>
      <c r="N75" s="1249">
        <v>9.6</v>
      </c>
      <c r="O75" s="1249">
        <v>9.5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557</v>
      </c>
      <c r="H77" s="1239"/>
      <c r="I77" s="1237" t="s">
        <v>555</v>
      </c>
      <c r="J77" s="1237"/>
      <c r="K77" s="1248">
        <v>55.5</v>
      </c>
      <c r="L77" s="1248">
        <v>46.1</v>
      </c>
      <c r="M77" s="1236">
        <v>37.6</v>
      </c>
      <c r="N77" s="1236">
        <v>33.799999999999997</v>
      </c>
      <c r="O77" s="1236">
        <v>34.9</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560</v>
      </c>
      <c r="J79" s="1246"/>
      <c r="K79" s="1251">
        <v>9.3000000000000007</v>
      </c>
      <c r="L79" s="1251">
        <v>8.5</v>
      </c>
      <c r="M79" s="1251">
        <v>7.9</v>
      </c>
      <c r="N79" s="1251">
        <v>7.1</v>
      </c>
      <c r="O79" s="1251">
        <v>7.2</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64476</v>
      </c>
      <c r="E3" s="116"/>
      <c r="F3" s="117">
        <v>41433</v>
      </c>
      <c r="G3" s="118"/>
      <c r="H3" s="119"/>
    </row>
    <row r="4" spans="1:8">
      <c r="A4" s="120"/>
      <c r="B4" s="121"/>
      <c r="C4" s="122"/>
      <c r="D4" s="123">
        <v>38743</v>
      </c>
      <c r="E4" s="124"/>
      <c r="F4" s="125">
        <v>22351</v>
      </c>
      <c r="G4" s="126"/>
      <c r="H4" s="127"/>
    </row>
    <row r="5" spans="1:8">
      <c r="A5" s="108" t="s">
        <v>512</v>
      </c>
      <c r="B5" s="113"/>
      <c r="C5" s="114"/>
      <c r="D5" s="115">
        <v>80062</v>
      </c>
      <c r="E5" s="116"/>
      <c r="F5" s="117">
        <v>43493</v>
      </c>
      <c r="G5" s="118"/>
      <c r="H5" s="119"/>
    </row>
    <row r="6" spans="1:8">
      <c r="A6" s="120"/>
      <c r="B6" s="121"/>
      <c r="C6" s="122"/>
      <c r="D6" s="123">
        <v>56961</v>
      </c>
      <c r="E6" s="124"/>
      <c r="F6" s="125">
        <v>23254</v>
      </c>
      <c r="G6" s="126"/>
      <c r="H6" s="127"/>
    </row>
    <row r="7" spans="1:8">
      <c r="A7" s="108" t="s">
        <v>513</v>
      </c>
      <c r="B7" s="113"/>
      <c r="C7" s="114"/>
      <c r="D7" s="115">
        <v>86203</v>
      </c>
      <c r="E7" s="116"/>
      <c r="F7" s="117">
        <v>50840</v>
      </c>
      <c r="G7" s="118"/>
      <c r="H7" s="119"/>
    </row>
    <row r="8" spans="1:8">
      <c r="A8" s="120"/>
      <c r="B8" s="121"/>
      <c r="C8" s="122"/>
      <c r="D8" s="123">
        <v>44912</v>
      </c>
      <c r="E8" s="124"/>
      <c r="F8" s="125">
        <v>25367</v>
      </c>
      <c r="G8" s="126"/>
      <c r="H8" s="127"/>
    </row>
    <row r="9" spans="1:8">
      <c r="A9" s="108" t="s">
        <v>514</v>
      </c>
      <c r="B9" s="113"/>
      <c r="C9" s="114"/>
      <c r="D9" s="115">
        <v>92358</v>
      </c>
      <c r="E9" s="116"/>
      <c r="F9" s="117">
        <v>53605</v>
      </c>
      <c r="G9" s="118"/>
      <c r="H9" s="119"/>
    </row>
    <row r="10" spans="1:8">
      <c r="A10" s="120"/>
      <c r="B10" s="121"/>
      <c r="C10" s="122"/>
      <c r="D10" s="123">
        <v>48216</v>
      </c>
      <c r="E10" s="124"/>
      <c r="F10" s="125">
        <v>28343</v>
      </c>
      <c r="G10" s="126"/>
      <c r="H10" s="127"/>
    </row>
    <row r="11" spans="1:8">
      <c r="A11" s="108" t="s">
        <v>515</v>
      </c>
      <c r="B11" s="113"/>
      <c r="C11" s="114"/>
      <c r="D11" s="115">
        <v>80711</v>
      </c>
      <c r="E11" s="116"/>
      <c r="F11" s="117">
        <v>58051</v>
      </c>
      <c r="G11" s="118"/>
      <c r="H11" s="119"/>
    </row>
    <row r="12" spans="1:8">
      <c r="A12" s="120"/>
      <c r="B12" s="121"/>
      <c r="C12" s="128"/>
      <c r="D12" s="123">
        <v>60243</v>
      </c>
      <c r="E12" s="124"/>
      <c r="F12" s="125">
        <v>32143</v>
      </c>
      <c r="G12" s="126"/>
      <c r="H12" s="127"/>
    </row>
    <row r="13" spans="1:8">
      <c r="A13" s="108"/>
      <c r="B13" s="113"/>
      <c r="C13" s="129"/>
      <c r="D13" s="130">
        <v>80762</v>
      </c>
      <c r="E13" s="131"/>
      <c r="F13" s="132">
        <v>49484</v>
      </c>
      <c r="G13" s="133"/>
      <c r="H13" s="119"/>
    </row>
    <row r="14" spans="1:8">
      <c r="A14" s="120"/>
      <c r="B14" s="121"/>
      <c r="C14" s="122"/>
      <c r="D14" s="123">
        <v>49815</v>
      </c>
      <c r="E14" s="124"/>
      <c r="F14" s="125">
        <v>26292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5.19</v>
      </c>
      <c r="C19" s="134">
        <f>ROUND(VALUE(SUBSTITUTE(実質収支比率等に係る経年分析!G$48,"▲","-")),2)</f>
        <v>4.18</v>
      </c>
      <c r="D19" s="134">
        <f>ROUND(VALUE(SUBSTITUTE(実質収支比率等に係る経年分析!H$48,"▲","-")),2)</f>
        <v>6.09</v>
      </c>
      <c r="E19" s="134">
        <f>ROUND(VALUE(SUBSTITUTE(実質収支比率等に係る経年分析!I$48,"▲","-")),2)</f>
        <v>5.59</v>
      </c>
      <c r="F19" s="134">
        <f>ROUND(VALUE(SUBSTITUTE(実質収支比率等に係る経年分析!J$48,"▲","-")),2)</f>
        <v>7.21</v>
      </c>
    </row>
    <row r="20" spans="1:11">
      <c r="A20" s="134" t="s">
        <v>43</v>
      </c>
      <c r="B20" s="134">
        <f>ROUND(VALUE(SUBSTITUTE(実質収支比率等に係る経年分析!F$47,"▲","-")),2)</f>
        <v>22.6</v>
      </c>
      <c r="C20" s="134">
        <f>ROUND(VALUE(SUBSTITUTE(実質収支比率等に係る経年分析!G$47,"▲","-")),2)</f>
        <v>21.27</v>
      </c>
      <c r="D20" s="134">
        <f>ROUND(VALUE(SUBSTITUTE(実質収支比率等に係る経年分析!H$47,"▲","-")),2)</f>
        <v>22.65</v>
      </c>
      <c r="E20" s="134">
        <f>ROUND(VALUE(SUBSTITUTE(実質収支比率等に係る経年分析!I$47,"▲","-")),2)</f>
        <v>28.99</v>
      </c>
      <c r="F20" s="134">
        <f>ROUND(VALUE(SUBSTITUTE(実質収支比率等に係る経年分析!J$47,"▲","-")),2)</f>
        <v>30.06</v>
      </c>
    </row>
    <row r="21" spans="1:11">
      <c r="A21" s="134" t="s">
        <v>44</v>
      </c>
      <c r="B21" s="134">
        <f>IF(ISNUMBER(VALUE(SUBSTITUTE(実質収支比率等に係る経年分析!F$49,"▲","-"))),ROUND(VALUE(SUBSTITUTE(実質収支比率等に係る経年分析!F$49,"▲","-")),2),NA())</f>
        <v>5.48</v>
      </c>
      <c r="C21" s="134">
        <f>IF(ISNUMBER(VALUE(SUBSTITUTE(実質収支比率等に係る経年分析!G$49,"▲","-"))),ROUND(VALUE(SUBSTITUTE(実質収支比率等に係る経年分析!G$49,"▲","-")),2),NA())</f>
        <v>-1.57</v>
      </c>
      <c r="D21" s="134">
        <f>IF(ISNUMBER(VALUE(SUBSTITUTE(実質収支比率等に係る経年分析!H$49,"▲","-"))),ROUND(VALUE(SUBSTITUTE(実質収支比率等に係る経年分析!H$49,"▲","-")),2),NA())</f>
        <v>4.46</v>
      </c>
      <c r="E21" s="134">
        <f>IF(ISNUMBER(VALUE(SUBSTITUTE(実質収支比率等に係る経年分析!I$49,"▲","-"))),ROUND(VALUE(SUBSTITUTE(実質収支比率等に係る経年分析!I$49,"▲","-")),2),NA())</f>
        <v>7.44</v>
      </c>
      <c r="F21" s="134">
        <f>IF(ISNUMBER(VALUE(SUBSTITUTE(実質収支比率等に係る経年分析!J$49,"▲","-"))),ROUND(VALUE(SUBSTITUTE(実質収支比率等に係る経年分析!J$49,"▲","-")),2),NA())</f>
        <v>3.48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5.58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7.21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8.1199999999999992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8.1999999999999993</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8.23</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0.55000000000000004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0.49</v>
      </c>
      <c r="F36" s="135">
        <f>IF(ROUND(VALUE(SUBSTITUTE(連結実質赤字比率に係る赤字・黒字の構成分析!H$34,"▲", "-")), 2) &lt; 0, ABS(ROUND(VALUE(SUBSTITUTE(連結実質赤字比率に係る赤字・黒字の構成分析!H$34,"▲", "-")), 2)), NA())</f>
        <v>0.24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6007</v>
      </c>
      <c r="E42" s="136"/>
      <c r="F42" s="136"/>
      <c r="G42" s="136">
        <f>'実質公債費比率（分子）の構造'!L$52</f>
        <v>6013</v>
      </c>
      <c r="H42" s="136"/>
      <c r="I42" s="136"/>
      <c r="J42" s="136">
        <f>'実質公債費比率（分子）の構造'!M$52</f>
        <v>6127</v>
      </c>
      <c r="K42" s="136"/>
      <c r="L42" s="136"/>
      <c r="M42" s="136">
        <f>'実質公債費比率（分子）の構造'!N$52</f>
        <v>6239</v>
      </c>
      <c r="N42" s="136"/>
      <c r="O42" s="136"/>
      <c r="P42" s="136">
        <f>'実質公債費比率（分子）の構造'!O$52</f>
        <v>6147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5</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c r="A45" s="136" t="s">
        <v>54</v>
      </c>
      <c r="B45" s="136">
        <f>'実質公債費比率（分子）の構造'!K$49</f>
        <v>76</v>
      </c>
      <c r="C45" s="136"/>
      <c r="D45" s="136"/>
      <c r="E45" s="136">
        <f>'実質公債費比率（分子）の構造'!L$49</f>
        <v>62</v>
      </c>
      <c r="F45" s="136"/>
      <c r="G45" s="136"/>
      <c r="H45" s="136">
        <f>'実質公債費比率（分子）の構造'!M$49</f>
        <v>72</v>
      </c>
      <c r="I45" s="136"/>
      <c r="J45" s="136"/>
      <c r="K45" s="136">
        <f>'実質公債費比率（分子）の構造'!N$49</f>
        <v>80</v>
      </c>
      <c r="L45" s="136"/>
      <c r="M45" s="136"/>
      <c r="N45" s="136">
        <f>'実質公債費比率（分子）の構造'!O$49</f>
        <v>83</v>
      </c>
      <c r="O45" s="136"/>
      <c r="P45" s="136"/>
    </row>
    <row r="46" spans="1:16">
      <c r="A46" s="136" t="s">
        <v>55</v>
      </c>
      <c r="B46" s="136">
        <f>'実質公債費比率（分子）の構造'!K$48</f>
        <v>746</v>
      </c>
      <c r="C46" s="136"/>
      <c r="D46" s="136"/>
      <c r="E46" s="136">
        <f>'実質公債費比率（分子）の構造'!L$48</f>
        <v>822</v>
      </c>
      <c r="F46" s="136"/>
      <c r="G46" s="136"/>
      <c r="H46" s="136">
        <f>'実質公債費比率（分子）の構造'!M$48</f>
        <v>758</v>
      </c>
      <c r="I46" s="136"/>
      <c r="J46" s="136"/>
      <c r="K46" s="136">
        <f>'実質公債費比率（分子）の構造'!N$48</f>
        <v>770</v>
      </c>
      <c r="L46" s="136"/>
      <c r="M46" s="136"/>
      <c r="N46" s="136">
        <f>'実質公債費比率（分子）の構造'!O$48</f>
        <v>805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8500</v>
      </c>
      <c r="C49" s="136"/>
      <c r="D49" s="136"/>
      <c r="E49" s="136">
        <f>'実質公債費比率（分子）の構造'!L$45</f>
        <v>7753</v>
      </c>
      <c r="F49" s="136"/>
      <c r="G49" s="136"/>
      <c r="H49" s="136">
        <f>'実質公債費比率（分子）の構造'!M$45</f>
        <v>8255</v>
      </c>
      <c r="I49" s="136"/>
      <c r="J49" s="136"/>
      <c r="K49" s="136">
        <f>'実質公債費比率（分子）の構造'!N$45</f>
        <v>8146</v>
      </c>
      <c r="L49" s="136"/>
      <c r="M49" s="136"/>
      <c r="N49" s="136">
        <f>'実質公債費比率（分子）の構造'!O$45</f>
        <v>7796</v>
      </c>
      <c r="O49" s="136"/>
      <c r="P49" s="136"/>
    </row>
    <row r="50" spans="1:16">
      <c r="A50" s="136" t="s">
        <v>59</v>
      </c>
      <c r="B50" s="136" t="e">
        <f>NA()</f>
        <v>#N/A</v>
      </c>
      <c r="C50" s="136">
        <f>IF(ISNUMBER('実質公債費比率（分子）の構造'!K$53),'実質公債費比率（分子）の構造'!K$53,NA())</f>
        <v>3321</v>
      </c>
      <c r="D50" s="136" t="e">
        <f>NA()</f>
        <v>#N/A</v>
      </c>
      <c r="E50" s="136" t="e">
        <f>NA()</f>
        <v>#N/A</v>
      </c>
      <c r="F50" s="136">
        <f>IF(ISNUMBER('実質公債費比率（分子）の構造'!L$53),'実質公債費比率（分子）の構造'!L$53,NA())</f>
        <v>2629</v>
      </c>
      <c r="G50" s="136" t="e">
        <f>NA()</f>
        <v>#N/A</v>
      </c>
      <c r="H50" s="136" t="e">
        <f>NA()</f>
        <v>#N/A</v>
      </c>
      <c r="I50" s="136">
        <f>IF(ISNUMBER('実質公債費比率（分子）の構造'!M$53),'実質公債費比率（分子）の構造'!M$53,NA())</f>
        <v>2962</v>
      </c>
      <c r="J50" s="136" t="e">
        <f>NA()</f>
        <v>#N/A</v>
      </c>
      <c r="K50" s="136" t="e">
        <f>NA()</f>
        <v>#N/A</v>
      </c>
      <c r="L50" s="136">
        <f>IF(ISNUMBER('実質公債費比率（分子）の構造'!N$53),'実質公債費比率（分子）の構造'!N$53,NA())</f>
        <v>2761</v>
      </c>
      <c r="M50" s="136" t="e">
        <f>NA()</f>
        <v>#N/A</v>
      </c>
      <c r="N50" s="136" t="e">
        <f>NA()</f>
        <v>#N/A</v>
      </c>
      <c r="O50" s="136">
        <f>IF(ISNUMBER('実質公債費比率（分子）の構造'!O$53),'実質公債費比率（分子）の構造'!O$53,NA())</f>
        <v>2541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50724</v>
      </c>
      <c r="E56" s="135"/>
      <c r="F56" s="135"/>
      <c r="G56" s="135">
        <f>'将来負担比率（分子）の構造'!J$51</f>
        <v>50265</v>
      </c>
      <c r="H56" s="135"/>
      <c r="I56" s="135"/>
      <c r="J56" s="135">
        <f>'将来負担比率（分子）の構造'!K$51</f>
        <v>50641</v>
      </c>
      <c r="K56" s="135"/>
      <c r="L56" s="135"/>
      <c r="M56" s="135">
        <f>'将来負担比率（分子）の構造'!L$51</f>
        <v>49878</v>
      </c>
      <c r="N56" s="135"/>
      <c r="O56" s="135"/>
      <c r="P56" s="135">
        <f>'将来負担比率（分子）の構造'!M$51</f>
        <v>49745</v>
      </c>
    </row>
    <row r="57" spans="1:16">
      <c r="A57" s="135" t="s">
        <v>35</v>
      </c>
      <c r="B57" s="135"/>
      <c r="C57" s="135"/>
      <c r="D57" s="135">
        <f>'将来負担比率（分子）の構造'!I$50</f>
        <v>7485</v>
      </c>
      <c r="E57" s="135"/>
      <c r="F57" s="135"/>
      <c r="G57" s="135">
        <f>'将来負担比率（分子）の構造'!J$50</f>
        <v>6132</v>
      </c>
      <c r="H57" s="135"/>
      <c r="I57" s="135"/>
      <c r="J57" s="135">
        <f>'将来負担比率（分子）の構造'!K$50</f>
        <v>5537</v>
      </c>
      <c r="K57" s="135"/>
      <c r="L57" s="135"/>
      <c r="M57" s="135">
        <f>'将来負担比率（分子）の構造'!L$50</f>
        <v>5359</v>
      </c>
      <c r="N57" s="135"/>
      <c r="O57" s="135"/>
      <c r="P57" s="135">
        <f>'将来負担比率（分子）の構造'!M$50</f>
        <v>5352</v>
      </c>
    </row>
    <row r="58" spans="1:16">
      <c r="A58" s="135" t="s">
        <v>34</v>
      </c>
      <c r="B58" s="135"/>
      <c r="C58" s="135"/>
      <c r="D58" s="135">
        <f>'将来負担比率（分子）の構造'!I$49</f>
        <v>17100</v>
      </c>
      <c r="E58" s="135"/>
      <c r="F58" s="135"/>
      <c r="G58" s="135">
        <f>'将来負担比率（分子）の構造'!J$49</f>
        <v>15449</v>
      </c>
      <c r="H58" s="135"/>
      <c r="I58" s="135"/>
      <c r="J58" s="135">
        <f>'将来負担比率（分子）の構造'!K$49</f>
        <v>15852</v>
      </c>
      <c r="K58" s="135"/>
      <c r="L58" s="135"/>
      <c r="M58" s="135">
        <f>'将来負担比率（分子）の構造'!L$49</f>
        <v>20522</v>
      </c>
      <c r="N58" s="135"/>
      <c r="O58" s="135"/>
      <c r="P58" s="135">
        <f>'将来負担比率（分子）の構造'!M$49</f>
        <v>22322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1518</v>
      </c>
      <c r="C61" s="135"/>
      <c r="D61" s="135"/>
      <c r="E61" s="135">
        <f>'将来負担比率（分子）の構造'!J$46</f>
        <v>139</v>
      </c>
      <c r="F61" s="135"/>
      <c r="G61" s="135"/>
      <c r="H61" s="135" t="str">
        <f>'将来負担比率（分子）の構造'!K$46</f>
        <v>-</v>
      </c>
      <c r="I61" s="135"/>
      <c r="J61" s="135"/>
      <c r="K61" s="135" t="str">
        <f>'将来負担比率（分子）の構造'!L$46</f>
        <v>-</v>
      </c>
      <c r="L61" s="135"/>
      <c r="M61" s="135"/>
      <c r="N61" s="135">
        <f>'将来負担比率（分子）の構造'!M$46</f>
        <v>631</v>
      </c>
      <c r="O61" s="135"/>
      <c r="P61" s="135"/>
    </row>
    <row r="62" spans="1:16">
      <c r="A62" s="135" t="s">
        <v>29</v>
      </c>
      <c r="B62" s="135">
        <f>'将来負担比率（分子）の構造'!I$45</f>
        <v>9768</v>
      </c>
      <c r="C62" s="135"/>
      <c r="D62" s="135"/>
      <c r="E62" s="135">
        <f>'将来負担比率（分子）の構造'!J$45</f>
        <v>9554</v>
      </c>
      <c r="F62" s="135"/>
      <c r="G62" s="135"/>
      <c r="H62" s="135">
        <f>'将来負担比率（分子）の構造'!K$45</f>
        <v>9159</v>
      </c>
      <c r="I62" s="135"/>
      <c r="J62" s="135"/>
      <c r="K62" s="135">
        <f>'将来負担比率（分子）の構造'!L$45</f>
        <v>8001</v>
      </c>
      <c r="L62" s="135"/>
      <c r="M62" s="135"/>
      <c r="N62" s="135">
        <f>'将来負担比率（分子）の構造'!M$45</f>
        <v>7478</v>
      </c>
      <c r="O62" s="135"/>
      <c r="P62" s="135"/>
    </row>
    <row r="63" spans="1:16">
      <c r="A63" s="135" t="s">
        <v>28</v>
      </c>
      <c r="B63" s="135">
        <f>'将来負担比率（分子）の構造'!I$44</f>
        <v>302</v>
      </c>
      <c r="C63" s="135"/>
      <c r="D63" s="135"/>
      <c r="E63" s="135">
        <f>'将来負担比率（分子）の構造'!J$44</f>
        <v>249</v>
      </c>
      <c r="F63" s="135"/>
      <c r="G63" s="135"/>
      <c r="H63" s="135">
        <f>'将来負担比率（分子）の構造'!K$44</f>
        <v>195</v>
      </c>
      <c r="I63" s="135"/>
      <c r="J63" s="135"/>
      <c r="K63" s="135">
        <f>'将来負担比率（分子）の構造'!L$44</f>
        <v>141</v>
      </c>
      <c r="L63" s="135"/>
      <c r="M63" s="135"/>
      <c r="N63" s="135">
        <f>'将来負担比率（分子）の構造'!M$44</f>
        <v>86</v>
      </c>
      <c r="O63" s="135"/>
      <c r="P63" s="135"/>
    </row>
    <row r="64" spans="1:16">
      <c r="A64" s="135" t="s">
        <v>27</v>
      </c>
      <c r="B64" s="135">
        <f>'将来負担比率（分子）の構造'!I$43</f>
        <v>8861</v>
      </c>
      <c r="C64" s="135"/>
      <c r="D64" s="135"/>
      <c r="E64" s="135">
        <f>'将来負担比率（分子）の構造'!J$43</f>
        <v>8457</v>
      </c>
      <c r="F64" s="135"/>
      <c r="G64" s="135"/>
      <c r="H64" s="135">
        <f>'将来負担比率（分子）の構造'!K$43</f>
        <v>8019</v>
      </c>
      <c r="I64" s="135"/>
      <c r="J64" s="135"/>
      <c r="K64" s="135">
        <f>'将来負担比率（分子）の構造'!L$43</f>
        <v>7512</v>
      </c>
      <c r="L64" s="135"/>
      <c r="M64" s="135"/>
      <c r="N64" s="135">
        <f>'将来負担比率（分子）の構造'!M$43</f>
        <v>7225</v>
      </c>
      <c r="O64" s="135"/>
      <c r="P64" s="135"/>
    </row>
    <row r="65" spans="1:16">
      <c r="A65" s="135" t="s">
        <v>26</v>
      </c>
      <c r="B65" s="135">
        <f>'将来負担比率（分子）の構造'!I$42</f>
        <v>359</v>
      </c>
      <c r="C65" s="135"/>
      <c r="D65" s="135"/>
      <c r="E65" s="135">
        <f>'将来負担比率（分子）の構造'!J$42</f>
        <v>560</v>
      </c>
      <c r="F65" s="135"/>
      <c r="G65" s="135"/>
      <c r="H65" s="135">
        <f>'将来負担比率（分子）の構造'!K$42</f>
        <v>210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68186</v>
      </c>
      <c r="C66" s="135"/>
      <c r="D66" s="135"/>
      <c r="E66" s="135">
        <f>'将来負担比率（分子）の構造'!J$41</f>
        <v>67104</v>
      </c>
      <c r="F66" s="135"/>
      <c r="G66" s="135"/>
      <c r="H66" s="135">
        <f>'将来負担比率（分子）の構造'!K$41</f>
        <v>65848</v>
      </c>
      <c r="I66" s="135"/>
      <c r="J66" s="135"/>
      <c r="K66" s="135">
        <f>'将来負担比率（分子）の構造'!L$41</f>
        <v>63308</v>
      </c>
      <c r="L66" s="135"/>
      <c r="M66" s="135"/>
      <c r="N66" s="135">
        <f>'将来負担比率（分子）の構造'!M$41</f>
        <v>62223</v>
      </c>
      <c r="O66" s="135"/>
      <c r="P66" s="135"/>
    </row>
    <row r="67" spans="1:16">
      <c r="A67" s="135" t="s">
        <v>63</v>
      </c>
      <c r="B67" s="135" t="e">
        <f>NA()</f>
        <v>#N/A</v>
      </c>
      <c r="C67" s="135">
        <f>IF(ISNUMBER('将来負担比率（分子）の構造'!I$52), IF('将来負担比率（分子）の構造'!I$52 &lt; 0, 0, '将来負担比率（分子）の構造'!I$52), NA())</f>
        <v>13687</v>
      </c>
      <c r="D67" s="135" t="e">
        <f>NA()</f>
        <v>#N/A</v>
      </c>
      <c r="E67" s="135" t="e">
        <f>NA()</f>
        <v>#N/A</v>
      </c>
      <c r="F67" s="135">
        <f>IF(ISNUMBER('将来負担比率（分子）の構造'!J$52), IF('将来負担比率（分子）の構造'!J$52 &lt; 0, 0, '将来負担比率（分子）の構造'!J$52), NA())</f>
        <v>14217</v>
      </c>
      <c r="G67" s="135" t="e">
        <f>NA()</f>
        <v>#N/A</v>
      </c>
      <c r="H67" s="135" t="e">
        <f>NA()</f>
        <v>#N/A</v>
      </c>
      <c r="I67" s="135">
        <f>IF(ISNUMBER('将来負担比率（分子）の構造'!K$52), IF('将来負担比率（分子）の構造'!K$52 &lt; 0, 0, '将来負担比率（分子）の構造'!K$52), NA())</f>
        <v>11401</v>
      </c>
      <c r="J67" s="135" t="e">
        <f>NA()</f>
        <v>#N/A</v>
      </c>
      <c r="K67" s="135" t="e">
        <f>NA()</f>
        <v>#N/A</v>
      </c>
      <c r="L67" s="135">
        <f>IF(ISNUMBER('将来負担比率（分子）の構造'!L$52), IF('将来負担比率（分子）の構造'!L$52 &lt; 0, 0, '将来負担比率（分子）の構造'!L$52), NA())</f>
        <v>3203</v>
      </c>
      <c r="M67" s="135" t="e">
        <f>NA()</f>
        <v>#N/A</v>
      </c>
      <c r="N67" s="135" t="e">
        <f>NA()</f>
        <v>#N/A</v>
      </c>
      <c r="O67" s="135">
        <f>IF(ISNUMBER('将来負担比率（分子）の構造'!M$52), IF('将来負担比率（分子）の構造'!M$52 &lt; 0, 0, '将来負担比率（分子）の構造'!M$52), NA())</f>
        <v>223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15343699</v>
      </c>
      <c r="S5" s="613"/>
      <c r="T5" s="613"/>
      <c r="U5" s="613"/>
      <c r="V5" s="613"/>
      <c r="W5" s="613"/>
      <c r="X5" s="613"/>
      <c r="Y5" s="614"/>
      <c r="Z5" s="615">
        <v>24.6</v>
      </c>
      <c r="AA5" s="615"/>
      <c r="AB5" s="615"/>
      <c r="AC5" s="615"/>
      <c r="AD5" s="616">
        <v>14836626</v>
      </c>
      <c r="AE5" s="616"/>
      <c r="AF5" s="616"/>
      <c r="AG5" s="616"/>
      <c r="AH5" s="616"/>
      <c r="AI5" s="616"/>
      <c r="AJ5" s="616"/>
      <c r="AK5" s="616"/>
      <c r="AL5" s="617">
        <v>44.7</v>
      </c>
      <c r="AM5" s="618"/>
      <c r="AN5" s="618"/>
      <c r="AO5" s="619"/>
      <c r="AP5" s="609" t="s">
        <v>205</v>
      </c>
      <c r="AQ5" s="610"/>
      <c r="AR5" s="610"/>
      <c r="AS5" s="610"/>
      <c r="AT5" s="610"/>
      <c r="AU5" s="610"/>
      <c r="AV5" s="610"/>
      <c r="AW5" s="610"/>
      <c r="AX5" s="610"/>
      <c r="AY5" s="610"/>
      <c r="AZ5" s="610"/>
      <c r="BA5" s="610"/>
      <c r="BB5" s="610"/>
      <c r="BC5" s="610"/>
      <c r="BD5" s="610"/>
      <c r="BE5" s="610"/>
      <c r="BF5" s="611"/>
      <c r="BG5" s="623">
        <v>14729960</v>
      </c>
      <c r="BH5" s="624"/>
      <c r="BI5" s="624"/>
      <c r="BJ5" s="624"/>
      <c r="BK5" s="624"/>
      <c r="BL5" s="624"/>
      <c r="BM5" s="624"/>
      <c r="BN5" s="625"/>
      <c r="BO5" s="626">
        <v>96</v>
      </c>
      <c r="BP5" s="626"/>
      <c r="BQ5" s="626"/>
      <c r="BR5" s="626"/>
      <c r="BS5" s="627">
        <v>207728</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701033</v>
      </c>
      <c r="S6" s="624"/>
      <c r="T6" s="624"/>
      <c r="U6" s="624"/>
      <c r="V6" s="624"/>
      <c r="W6" s="624"/>
      <c r="X6" s="624"/>
      <c r="Y6" s="625"/>
      <c r="Z6" s="626">
        <v>1.1000000000000001</v>
      </c>
      <c r="AA6" s="626"/>
      <c r="AB6" s="626"/>
      <c r="AC6" s="626"/>
      <c r="AD6" s="627">
        <v>701033</v>
      </c>
      <c r="AE6" s="627"/>
      <c r="AF6" s="627"/>
      <c r="AG6" s="627"/>
      <c r="AH6" s="627"/>
      <c r="AI6" s="627"/>
      <c r="AJ6" s="627"/>
      <c r="AK6" s="627"/>
      <c r="AL6" s="628">
        <v>2.1</v>
      </c>
      <c r="AM6" s="629"/>
      <c r="AN6" s="629"/>
      <c r="AO6" s="630"/>
      <c r="AP6" s="620" t="s">
        <v>210</v>
      </c>
      <c r="AQ6" s="621"/>
      <c r="AR6" s="621"/>
      <c r="AS6" s="621"/>
      <c r="AT6" s="621"/>
      <c r="AU6" s="621"/>
      <c r="AV6" s="621"/>
      <c r="AW6" s="621"/>
      <c r="AX6" s="621"/>
      <c r="AY6" s="621"/>
      <c r="AZ6" s="621"/>
      <c r="BA6" s="621"/>
      <c r="BB6" s="621"/>
      <c r="BC6" s="621"/>
      <c r="BD6" s="621"/>
      <c r="BE6" s="621"/>
      <c r="BF6" s="622"/>
      <c r="BG6" s="623">
        <v>14729960</v>
      </c>
      <c r="BH6" s="624"/>
      <c r="BI6" s="624"/>
      <c r="BJ6" s="624"/>
      <c r="BK6" s="624"/>
      <c r="BL6" s="624"/>
      <c r="BM6" s="624"/>
      <c r="BN6" s="625"/>
      <c r="BO6" s="626">
        <v>96</v>
      </c>
      <c r="BP6" s="626"/>
      <c r="BQ6" s="626"/>
      <c r="BR6" s="626"/>
      <c r="BS6" s="627">
        <v>207728</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338996</v>
      </c>
      <c r="CS6" s="624"/>
      <c r="CT6" s="624"/>
      <c r="CU6" s="624"/>
      <c r="CV6" s="624"/>
      <c r="CW6" s="624"/>
      <c r="CX6" s="624"/>
      <c r="CY6" s="625"/>
      <c r="CZ6" s="626">
        <v>0.6</v>
      </c>
      <c r="DA6" s="626"/>
      <c r="DB6" s="626"/>
      <c r="DC6" s="626"/>
      <c r="DD6" s="632" t="s">
        <v>212</v>
      </c>
      <c r="DE6" s="624"/>
      <c r="DF6" s="624"/>
      <c r="DG6" s="624"/>
      <c r="DH6" s="624"/>
      <c r="DI6" s="624"/>
      <c r="DJ6" s="624"/>
      <c r="DK6" s="624"/>
      <c r="DL6" s="624"/>
      <c r="DM6" s="624"/>
      <c r="DN6" s="624"/>
      <c r="DO6" s="624"/>
      <c r="DP6" s="625"/>
      <c r="DQ6" s="632">
        <v>338996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18458</v>
      </c>
      <c r="S7" s="624"/>
      <c r="T7" s="624"/>
      <c r="U7" s="624"/>
      <c r="V7" s="624"/>
      <c r="W7" s="624"/>
      <c r="X7" s="624"/>
      <c r="Y7" s="625"/>
      <c r="Z7" s="626">
        <v>0</v>
      </c>
      <c r="AA7" s="626"/>
      <c r="AB7" s="626"/>
      <c r="AC7" s="626"/>
      <c r="AD7" s="627">
        <v>18458</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6368142</v>
      </c>
      <c r="BH7" s="624"/>
      <c r="BI7" s="624"/>
      <c r="BJ7" s="624"/>
      <c r="BK7" s="624"/>
      <c r="BL7" s="624"/>
      <c r="BM7" s="624"/>
      <c r="BN7" s="625"/>
      <c r="BO7" s="626">
        <v>41.5</v>
      </c>
      <c r="BP7" s="626"/>
      <c r="BQ7" s="626"/>
      <c r="BR7" s="626"/>
      <c r="BS7" s="627">
        <v>207728</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9230983</v>
      </c>
      <c r="CS7" s="624"/>
      <c r="CT7" s="624"/>
      <c r="CU7" s="624"/>
      <c r="CV7" s="624"/>
      <c r="CW7" s="624"/>
      <c r="CX7" s="624"/>
      <c r="CY7" s="625"/>
      <c r="CZ7" s="626">
        <v>15.5</v>
      </c>
      <c r="DA7" s="626"/>
      <c r="DB7" s="626"/>
      <c r="DC7" s="626"/>
      <c r="DD7" s="632">
        <v>1228844</v>
      </c>
      <c r="DE7" s="624"/>
      <c r="DF7" s="624"/>
      <c r="DG7" s="624"/>
      <c r="DH7" s="624"/>
      <c r="DI7" s="624"/>
      <c r="DJ7" s="624"/>
      <c r="DK7" s="624"/>
      <c r="DL7" s="624"/>
      <c r="DM7" s="624"/>
      <c r="DN7" s="624"/>
      <c r="DO7" s="624"/>
      <c r="DP7" s="625"/>
      <c r="DQ7" s="632">
        <v>7135537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36789</v>
      </c>
      <c r="S8" s="624"/>
      <c r="T8" s="624"/>
      <c r="U8" s="624"/>
      <c r="V8" s="624"/>
      <c r="W8" s="624"/>
      <c r="X8" s="624"/>
      <c r="Y8" s="625"/>
      <c r="Z8" s="626">
        <v>0.1</v>
      </c>
      <c r="AA8" s="626"/>
      <c r="AB8" s="626"/>
      <c r="AC8" s="626"/>
      <c r="AD8" s="627">
        <v>36789</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192166</v>
      </c>
      <c r="BH8" s="624"/>
      <c r="BI8" s="624"/>
      <c r="BJ8" s="624"/>
      <c r="BK8" s="624"/>
      <c r="BL8" s="624"/>
      <c r="BM8" s="624"/>
      <c r="BN8" s="625"/>
      <c r="BO8" s="626">
        <v>1.3</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19477140</v>
      </c>
      <c r="CS8" s="624"/>
      <c r="CT8" s="624"/>
      <c r="CU8" s="624"/>
      <c r="CV8" s="624"/>
      <c r="CW8" s="624"/>
      <c r="CX8" s="624"/>
      <c r="CY8" s="625"/>
      <c r="CZ8" s="626">
        <v>32.700000000000003</v>
      </c>
      <c r="DA8" s="626"/>
      <c r="DB8" s="626"/>
      <c r="DC8" s="626"/>
      <c r="DD8" s="632">
        <v>98288</v>
      </c>
      <c r="DE8" s="624"/>
      <c r="DF8" s="624"/>
      <c r="DG8" s="624"/>
      <c r="DH8" s="624"/>
      <c r="DI8" s="624"/>
      <c r="DJ8" s="624"/>
      <c r="DK8" s="624"/>
      <c r="DL8" s="624"/>
      <c r="DM8" s="624"/>
      <c r="DN8" s="624"/>
      <c r="DO8" s="624"/>
      <c r="DP8" s="625"/>
      <c r="DQ8" s="632">
        <v>9099196</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37506</v>
      </c>
      <c r="S9" s="624"/>
      <c r="T9" s="624"/>
      <c r="U9" s="624"/>
      <c r="V9" s="624"/>
      <c r="W9" s="624"/>
      <c r="X9" s="624"/>
      <c r="Y9" s="625"/>
      <c r="Z9" s="626">
        <v>0.1</v>
      </c>
      <c r="AA9" s="626"/>
      <c r="AB9" s="626"/>
      <c r="AC9" s="626"/>
      <c r="AD9" s="627">
        <v>37506</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4600072</v>
      </c>
      <c r="BH9" s="624"/>
      <c r="BI9" s="624"/>
      <c r="BJ9" s="624"/>
      <c r="BK9" s="624"/>
      <c r="BL9" s="624"/>
      <c r="BM9" s="624"/>
      <c r="BN9" s="625"/>
      <c r="BO9" s="626">
        <v>30</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3861589</v>
      </c>
      <c r="CS9" s="624"/>
      <c r="CT9" s="624"/>
      <c r="CU9" s="624"/>
      <c r="CV9" s="624"/>
      <c r="CW9" s="624"/>
      <c r="CX9" s="624"/>
      <c r="CY9" s="625"/>
      <c r="CZ9" s="626">
        <v>6.5</v>
      </c>
      <c r="DA9" s="626"/>
      <c r="DB9" s="626"/>
      <c r="DC9" s="626"/>
      <c r="DD9" s="632">
        <v>652651</v>
      </c>
      <c r="DE9" s="624"/>
      <c r="DF9" s="624"/>
      <c r="DG9" s="624"/>
      <c r="DH9" s="624"/>
      <c r="DI9" s="624"/>
      <c r="DJ9" s="624"/>
      <c r="DK9" s="624"/>
      <c r="DL9" s="624"/>
      <c r="DM9" s="624"/>
      <c r="DN9" s="624"/>
      <c r="DO9" s="624"/>
      <c r="DP9" s="625"/>
      <c r="DQ9" s="632">
        <v>3513927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2410484</v>
      </c>
      <c r="S10" s="624"/>
      <c r="T10" s="624"/>
      <c r="U10" s="624"/>
      <c r="V10" s="624"/>
      <c r="W10" s="624"/>
      <c r="X10" s="624"/>
      <c r="Y10" s="625"/>
      <c r="Z10" s="626">
        <v>3.9</v>
      </c>
      <c r="AA10" s="626"/>
      <c r="AB10" s="626"/>
      <c r="AC10" s="626"/>
      <c r="AD10" s="627">
        <v>2410484</v>
      </c>
      <c r="AE10" s="627"/>
      <c r="AF10" s="627"/>
      <c r="AG10" s="627"/>
      <c r="AH10" s="627"/>
      <c r="AI10" s="627"/>
      <c r="AJ10" s="627"/>
      <c r="AK10" s="627"/>
      <c r="AL10" s="628">
        <v>7.3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300932</v>
      </c>
      <c r="BH10" s="624"/>
      <c r="BI10" s="624"/>
      <c r="BJ10" s="624"/>
      <c r="BK10" s="624"/>
      <c r="BL10" s="624"/>
      <c r="BM10" s="624"/>
      <c r="BN10" s="625"/>
      <c r="BO10" s="626">
        <v>2</v>
      </c>
      <c r="BP10" s="626"/>
      <c r="BQ10" s="626"/>
      <c r="BR10" s="626"/>
      <c r="BS10" s="632" t="s">
        <v>110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42465</v>
      </c>
      <c r="CS10" s="624"/>
      <c r="CT10" s="624"/>
      <c r="CU10" s="624"/>
      <c r="CV10" s="624"/>
      <c r="CW10" s="624"/>
      <c r="CX10" s="624"/>
      <c r="CY10" s="625"/>
      <c r="CZ10" s="626">
        <v>0.1</v>
      </c>
      <c r="DA10" s="626"/>
      <c r="DB10" s="626"/>
      <c r="DC10" s="626"/>
      <c r="DD10" s="632">
        <v>2817</v>
      </c>
      <c r="DE10" s="624"/>
      <c r="DF10" s="624"/>
      <c r="DG10" s="624"/>
      <c r="DH10" s="624"/>
      <c r="DI10" s="624"/>
      <c r="DJ10" s="624"/>
      <c r="DK10" s="624"/>
      <c r="DL10" s="624"/>
      <c r="DM10" s="624"/>
      <c r="DN10" s="624"/>
      <c r="DO10" s="624"/>
      <c r="DP10" s="625"/>
      <c r="DQ10" s="632">
        <v>41978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50166</v>
      </c>
      <c r="S11" s="624"/>
      <c r="T11" s="624"/>
      <c r="U11" s="624"/>
      <c r="V11" s="624"/>
      <c r="W11" s="624"/>
      <c r="X11" s="624"/>
      <c r="Y11" s="625"/>
      <c r="Z11" s="626">
        <v>0.1</v>
      </c>
      <c r="AA11" s="626"/>
      <c r="AB11" s="626"/>
      <c r="AC11" s="626"/>
      <c r="AD11" s="627">
        <v>50166</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1274972</v>
      </c>
      <c r="BH11" s="624"/>
      <c r="BI11" s="624"/>
      <c r="BJ11" s="624"/>
      <c r="BK11" s="624"/>
      <c r="BL11" s="624"/>
      <c r="BM11" s="624"/>
      <c r="BN11" s="625"/>
      <c r="BO11" s="626">
        <v>8.3000000000000007</v>
      </c>
      <c r="BP11" s="626"/>
      <c r="BQ11" s="626"/>
      <c r="BR11" s="626"/>
      <c r="BS11" s="632">
        <v>207728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2020722</v>
      </c>
      <c r="CS11" s="624"/>
      <c r="CT11" s="624"/>
      <c r="CU11" s="624"/>
      <c r="CV11" s="624"/>
      <c r="CW11" s="624"/>
      <c r="CX11" s="624"/>
      <c r="CY11" s="625"/>
      <c r="CZ11" s="626">
        <v>3.4</v>
      </c>
      <c r="DA11" s="626"/>
      <c r="DB11" s="626"/>
      <c r="DC11" s="626"/>
      <c r="DD11" s="632">
        <v>852217</v>
      </c>
      <c r="DE11" s="624"/>
      <c r="DF11" s="624"/>
      <c r="DG11" s="624"/>
      <c r="DH11" s="624"/>
      <c r="DI11" s="624"/>
      <c r="DJ11" s="624"/>
      <c r="DK11" s="624"/>
      <c r="DL11" s="624"/>
      <c r="DM11" s="624"/>
      <c r="DN11" s="624"/>
      <c r="DO11" s="624"/>
      <c r="DP11" s="625"/>
      <c r="DQ11" s="632">
        <v>1406116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7126374</v>
      </c>
      <c r="BH12" s="624"/>
      <c r="BI12" s="624"/>
      <c r="BJ12" s="624"/>
      <c r="BK12" s="624"/>
      <c r="BL12" s="624"/>
      <c r="BM12" s="624"/>
      <c r="BN12" s="625"/>
      <c r="BO12" s="626">
        <v>46.4</v>
      </c>
      <c r="BP12" s="626"/>
      <c r="BQ12" s="626"/>
      <c r="BR12" s="626"/>
      <c r="BS12" s="632" t="s">
        <v>110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1880248</v>
      </c>
      <c r="CS12" s="624"/>
      <c r="CT12" s="624"/>
      <c r="CU12" s="624"/>
      <c r="CV12" s="624"/>
      <c r="CW12" s="624"/>
      <c r="CX12" s="624"/>
      <c r="CY12" s="625"/>
      <c r="CZ12" s="626">
        <v>3.2</v>
      </c>
      <c r="DA12" s="626"/>
      <c r="DB12" s="626"/>
      <c r="DC12" s="626"/>
      <c r="DD12" s="632">
        <v>1097734</v>
      </c>
      <c r="DE12" s="624"/>
      <c r="DF12" s="624"/>
      <c r="DG12" s="624"/>
      <c r="DH12" s="624"/>
      <c r="DI12" s="624"/>
      <c r="DJ12" s="624"/>
      <c r="DK12" s="624"/>
      <c r="DL12" s="624"/>
      <c r="DM12" s="624"/>
      <c r="DN12" s="624"/>
      <c r="DO12" s="624"/>
      <c r="DP12" s="625"/>
      <c r="DQ12" s="632">
        <v>1859146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53548</v>
      </c>
      <c r="S13" s="624"/>
      <c r="T13" s="624"/>
      <c r="U13" s="624"/>
      <c r="V13" s="624"/>
      <c r="W13" s="624"/>
      <c r="X13" s="624"/>
      <c r="Y13" s="625"/>
      <c r="Z13" s="626">
        <v>0.1</v>
      </c>
      <c r="AA13" s="626"/>
      <c r="AB13" s="626"/>
      <c r="AC13" s="626"/>
      <c r="AD13" s="627">
        <v>53548</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7019264</v>
      </c>
      <c r="BH13" s="624"/>
      <c r="BI13" s="624"/>
      <c r="BJ13" s="624"/>
      <c r="BK13" s="624"/>
      <c r="BL13" s="624"/>
      <c r="BM13" s="624"/>
      <c r="BN13" s="625"/>
      <c r="BO13" s="626">
        <v>45.7</v>
      </c>
      <c r="BP13" s="626"/>
      <c r="BQ13" s="626"/>
      <c r="BR13" s="626"/>
      <c r="BS13" s="632" t="s">
        <v>110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5795481</v>
      </c>
      <c r="CS13" s="624"/>
      <c r="CT13" s="624"/>
      <c r="CU13" s="624"/>
      <c r="CV13" s="624"/>
      <c r="CW13" s="624"/>
      <c r="CX13" s="624"/>
      <c r="CY13" s="625"/>
      <c r="CZ13" s="626">
        <v>9.6999999999999993</v>
      </c>
      <c r="DA13" s="626"/>
      <c r="DB13" s="626"/>
      <c r="DC13" s="626"/>
      <c r="DD13" s="632">
        <v>3801585</v>
      </c>
      <c r="DE13" s="624"/>
      <c r="DF13" s="624"/>
      <c r="DG13" s="624"/>
      <c r="DH13" s="624"/>
      <c r="DI13" s="624"/>
      <c r="DJ13" s="624"/>
      <c r="DK13" s="624"/>
      <c r="DL13" s="624"/>
      <c r="DM13" s="624"/>
      <c r="DN13" s="624"/>
      <c r="DO13" s="624"/>
      <c r="DP13" s="625"/>
      <c r="DQ13" s="632">
        <v>2342618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346282</v>
      </c>
      <c r="BH14" s="624"/>
      <c r="BI14" s="624"/>
      <c r="BJ14" s="624"/>
      <c r="BK14" s="624"/>
      <c r="BL14" s="624"/>
      <c r="BM14" s="624"/>
      <c r="BN14" s="625"/>
      <c r="BO14" s="626">
        <v>2.2999999999999998</v>
      </c>
      <c r="BP14" s="626"/>
      <c r="BQ14" s="626"/>
      <c r="BR14" s="626"/>
      <c r="BS14" s="632" t="s">
        <v>110</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2238753</v>
      </c>
      <c r="CS14" s="624"/>
      <c r="CT14" s="624"/>
      <c r="CU14" s="624"/>
      <c r="CV14" s="624"/>
      <c r="CW14" s="624"/>
      <c r="CX14" s="624"/>
      <c r="CY14" s="625"/>
      <c r="CZ14" s="626">
        <v>3.8</v>
      </c>
      <c r="DA14" s="626"/>
      <c r="DB14" s="626"/>
      <c r="DC14" s="626"/>
      <c r="DD14" s="632">
        <v>657298</v>
      </c>
      <c r="DE14" s="624"/>
      <c r="DF14" s="624"/>
      <c r="DG14" s="624"/>
      <c r="DH14" s="624"/>
      <c r="DI14" s="624"/>
      <c r="DJ14" s="624"/>
      <c r="DK14" s="624"/>
      <c r="DL14" s="624"/>
      <c r="DM14" s="624"/>
      <c r="DN14" s="624"/>
      <c r="DO14" s="624"/>
      <c r="DP14" s="625"/>
      <c r="DQ14" s="632">
        <v>1593462</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63458</v>
      </c>
      <c r="S15" s="624"/>
      <c r="T15" s="624"/>
      <c r="U15" s="624"/>
      <c r="V15" s="624"/>
      <c r="W15" s="624"/>
      <c r="X15" s="624"/>
      <c r="Y15" s="625"/>
      <c r="Z15" s="626">
        <v>0.1</v>
      </c>
      <c r="AA15" s="626"/>
      <c r="AB15" s="626"/>
      <c r="AC15" s="626"/>
      <c r="AD15" s="627">
        <v>63458</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889162</v>
      </c>
      <c r="BH15" s="624"/>
      <c r="BI15" s="624"/>
      <c r="BJ15" s="624"/>
      <c r="BK15" s="624"/>
      <c r="BL15" s="624"/>
      <c r="BM15" s="624"/>
      <c r="BN15" s="625"/>
      <c r="BO15" s="626">
        <v>5.8</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6251430</v>
      </c>
      <c r="CS15" s="624"/>
      <c r="CT15" s="624"/>
      <c r="CU15" s="624"/>
      <c r="CV15" s="624"/>
      <c r="CW15" s="624"/>
      <c r="CX15" s="624"/>
      <c r="CY15" s="625"/>
      <c r="CZ15" s="626">
        <v>10.5</v>
      </c>
      <c r="DA15" s="626"/>
      <c r="DB15" s="626"/>
      <c r="DC15" s="626"/>
      <c r="DD15" s="632">
        <v>1856061</v>
      </c>
      <c r="DE15" s="624"/>
      <c r="DF15" s="624"/>
      <c r="DG15" s="624"/>
      <c r="DH15" s="624"/>
      <c r="DI15" s="624"/>
      <c r="DJ15" s="624"/>
      <c r="DK15" s="624"/>
      <c r="DL15" s="624"/>
      <c r="DM15" s="624"/>
      <c r="DN15" s="624"/>
      <c r="DO15" s="624"/>
      <c r="DP15" s="625"/>
      <c r="DQ15" s="632">
        <v>4217866</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16426968</v>
      </c>
      <c r="S16" s="624"/>
      <c r="T16" s="624"/>
      <c r="U16" s="624"/>
      <c r="V16" s="624"/>
      <c r="W16" s="624"/>
      <c r="X16" s="624"/>
      <c r="Y16" s="625"/>
      <c r="Z16" s="626">
        <v>26.3</v>
      </c>
      <c r="AA16" s="626"/>
      <c r="AB16" s="626"/>
      <c r="AC16" s="626"/>
      <c r="AD16" s="627">
        <v>14839346</v>
      </c>
      <c r="AE16" s="627"/>
      <c r="AF16" s="627"/>
      <c r="AG16" s="627"/>
      <c r="AH16" s="627"/>
      <c r="AI16" s="627"/>
      <c r="AJ16" s="627"/>
      <c r="AK16" s="627"/>
      <c r="AL16" s="628">
        <v>44.7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313698</v>
      </c>
      <c r="CS16" s="624"/>
      <c r="CT16" s="624"/>
      <c r="CU16" s="624"/>
      <c r="CV16" s="624"/>
      <c r="CW16" s="624"/>
      <c r="CX16" s="624"/>
      <c r="CY16" s="625"/>
      <c r="CZ16" s="626">
        <v>0.5</v>
      </c>
      <c r="DA16" s="626"/>
      <c r="DB16" s="626"/>
      <c r="DC16" s="626"/>
      <c r="DD16" s="632" t="s">
        <v>110</v>
      </c>
      <c r="DE16" s="624"/>
      <c r="DF16" s="624"/>
      <c r="DG16" s="624"/>
      <c r="DH16" s="624"/>
      <c r="DI16" s="624"/>
      <c r="DJ16" s="624"/>
      <c r="DK16" s="624"/>
      <c r="DL16" s="624"/>
      <c r="DM16" s="624"/>
      <c r="DN16" s="624"/>
      <c r="DO16" s="624"/>
      <c r="DP16" s="625"/>
      <c r="DQ16" s="632">
        <v>211596</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14839346</v>
      </c>
      <c r="S17" s="624"/>
      <c r="T17" s="624"/>
      <c r="U17" s="624"/>
      <c r="V17" s="624"/>
      <c r="W17" s="624"/>
      <c r="X17" s="624"/>
      <c r="Y17" s="625"/>
      <c r="Z17" s="626">
        <v>23.8</v>
      </c>
      <c r="AA17" s="626"/>
      <c r="AB17" s="626"/>
      <c r="AC17" s="626"/>
      <c r="AD17" s="627">
        <v>14839346</v>
      </c>
      <c r="AE17" s="627"/>
      <c r="AF17" s="627"/>
      <c r="AG17" s="627"/>
      <c r="AH17" s="627"/>
      <c r="AI17" s="627"/>
      <c r="AJ17" s="627"/>
      <c r="AK17" s="627"/>
      <c r="AL17" s="628">
        <v>44.7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8092790</v>
      </c>
      <c r="CS17" s="624"/>
      <c r="CT17" s="624"/>
      <c r="CU17" s="624"/>
      <c r="CV17" s="624"/>
      <c r="CW17" s="624"/>
      <c r="CX17" s="624"/>
      <c r="CY17" s="625"/>
      <c r="CZ17" s="626">
        <v>13.6</v>
      </c>
      <c r="DA17" s="626"/>
      <c r="DB17" s="626"/>
      <c r="DC17" s="626"/>
      <c r="DD17" s="632" t="s">
        <v>110</v>
      </c>
      <c r="DE17" s="624"/>
      <c r="DF17" s="624"/>
      <c r="DG17" s="624"/>
      <c r="DH17" s="624"/>
      <c r="DI17" s="624"/>
      <c r="DJ17" s="624"/>
      <c r="DK17" s="624"/>
      <c r="DL17" s="624"/>
      <c r="DM17" s="624"/>
      <c r="DN17" s="624"/>
      <c r="DO17" s="624"/>
      <c r="DP17" s="625"/>
      <c r="DQ17" s="632">
        <v>7788286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1587587</v>
      </c>
      <c r="S18" s="624"/>
      <c r="T18" s="624"/>
      <c r="U18" s="624"/>
      <c r="V18" s="624"/>
      <c r="W18" s="624"/>
      <c r="X18" s="624"/>
      <c r="Y18" s="625"/>
      <c r="Z18" s="626">
        <v>2.5</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35</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613739</v>
      </c>
      <c r="BH19" s="624"/>
      <c r="BI19" s="624"/>
      <c r="BJ19" s="624"/>
      <c r="BK19" s="624"/>
      <c r="BL19" s="624"/>
      <c r="BM19" s="624"/>
      <c r="BN19" s="625"/>
      <c r="BO19" s="626">
        <v>4</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35142109</v>
      </c>
      <c r="S20" s="624"/>
      <c r="T20" s="624"/>
      <c r="U20" s="624"/>
      <c r="V20" s="624"/>
      <c r="W20" s="624"/>
      <c r="X20" s="624"/>
      <c r="Y20" s="625"/>
      <c r="Z20" s="626">
        <v>56.3</v>
      </c>
      <c r="AA20" s="626"/>
      <c r="AB20" s="626"/>
      <c r="AC20" s="626"/>
      <c r="AD20" s="627">
        <v>33047414</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613739</v>
      </c>
      <c r="BH20" s="624"/>
      <c r="BI20" s="624"/>
      <c r="BJ20" s="624"/>
      <c r="BK20" s="624"/>
      <c r="BL20" s="624"/>
      <c r="BM20" s="624"/>
      <c r="BN20" s="625"/>
      <c r="BO20" s="626">
        <v>4</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59544295</v>
      </c>
      <c r="CS20" s="624"/>
      <c r="CT20" s="624"/>
      <c r="CU20" s="624"/>
      <c r="CV20" s="624"/>
      <c r="CW20" s="624"/>
      <c r="CX20" s="624"/>
      <c r="CY20" s="625"/>
      <c r="CZ20" s="626">
        <v>100</v>
      </c>
      <c r="DA20" s="626"/>
      <c r="DB20" s="626"/>
      <c r="DC20" s="626"/>
      <c r="DD20" s="632">
        <v>10247495</v>
      </c>
      <c r="DE20" s="624"/>
      <c r="DF20" s="624"/>
      <c r="DG20" s="624"/>
      <c r="DH20" s="624"/>
      <c r="DI20" s="624"/>
      <c r="DJ20" s="624"/>
      <c r="DK20" s="624"/>
      <c r="DL20" s="624"/>
      <c r="DM20" s="624"/>
      <c r="DN20" s="624"/>
      <c r="DO20" s="624"/>
      <c r="DP20" s="625"/>
      <c r="DQ20" s="632">
        <v>39548724</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28078</v>
      </c>
      <c r="S21" s="624"/>
      <c r="T21" s="624"/>
      <c r="U21" s="624"/>
      <c r="V21" s="624"/>
      <c r="W21" s="624"/>
      <c r="X21" s="624"/>
      <c r="Y21" s="625"/>
      <c r="Z21" s="626">
        <v>0</v>
      </c>
      <c r="AA21" s="626"/>
      <c r="AB21" s="626"/>
      <c r="AC21" s="626"/>
      <c r="AD21" s="627">
        <v>28078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106666</v>
      </c>
      <c r="BH21" s="624"/>
      <c r="BI21" s="624"/>
      <c r="BJ21" s="624"/>
      <c r="BK21" s="624"/>
      <c r="BL21" s="624"/>
      <c r="BM21" s="624"/>
      <c r="BN21" s="625"/>
      <c r="BO21" s="626">
        <v>0.7</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508884</v>
      </c>
      <c r="S22" s="624"/>
      <c r="T22" s="624"/>
      <c r="U22" s="624"/>
      <c r="V22" s="624"/>
      <c r="W22" s="624"/>
      <c r="X22" s="624"/>
      <c r="Y22" s="625"/>
      <c r="Z22" s="626">
        <v>0.8</v>
      </c>
      <c r="AA22" s="626"/>
      <c r="AB22" s="626"/>
      <c r="AC22" s="626"/>
      <c r="AD22" s="627" t="s">
        <v>110</v>
      </c>
      <c r="AE22" s="627"/>
      <c r="AF22" s="627"/>
      <c r="AG22" s="627"/>
      <c r="AH22" s="627"/>
      <c r="AI22" s="627"/>
      <c r="AJ22" s="627"/>
      <c r="AK22" s="627"/>
      <c r="AL22" s="628" t="s">
        <v>110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1410496</v>
      </c>
      <c r="S23" s="624"/>
      <c r="T23" s="624"/>
      <c r="U23" s="624"/>
      <c r="V23" s="624"/>
      <c r="W23" s="624"/>
      <c r="X23" s="624"/>
      <c r="Y23" s="625"/>
      <c r="Z23" s="626">
        <v>2.2999999999999998</v>
      </c>
      <c r="AA23" s="626"/>
      <c r="AB23" s="626"/>
      <c r="AC23" s="626"/>
      <c r="AD23" s="627">
        <v>47263</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507073</v>
      </c>
      <c r="BH23" s="624"/>
      <c r="BI23" s="624"/>
      <c r="BJ23" s="624"/>
      <c r="BK23" s="624"/>
      <c r="BL23" s="624"/>
      <c r="BM23" s="624"/>
      <c r="BN23" s="625"/>
      <c r="BO23" s="626">
        <v>3.3</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207300</v>
      </c>
      <c r="S24" s="624"/>
      <c r="T24" s="624"/>
      <c r="U24" s="624"/>
      <c r="V24" s="624"/>
      <c r="W24" s="624"/>
      <c r="X24" s="624"/>
      <c r="Y24" s="625"/>
      <c r="Z24" s="626">
        <v>0.3</v>
      </c>
      <c r="AA24" s="626"/>
      <c r="AB24" s="626"/>
      <c r="AC24" s="626"/>
      <c r="AD24" s="627" t="s">
        <v>110</v>
      </c>
      <c r="AE24" s="627"/>
      <c r="AF24" s="627"/>
      <c r="AG24" s="627"/>
      <c r="AH24" s="627"/>
      <c r="AI24" s="627"/>
      <c r="AJ24" s="627"/>
      <c r="AK24" s="627"/>
      <c r="AL24" s="628" t="s">
        <v>110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30911044</v>
      </c>
      <c r="CS24" s="613"/>
      <c r="CT24" s="613"/>
      <c r="CU24" s="613"/>
      <c r="CV24" s="613"/>
      <c r="CW24" s="613"/>
      <c r="CX24" s="613"/>
      <c r="CY24" s="614"/>
      <c r="CZ24" s="650">
        <v>51.9</v>
      </c>
      <c r="DA24" s="651"/>
      <c r="DB24" s="651"/>
      <c r="DC24" s="652"/>
      <c r="DD24" s="649">
        <v>20697910</v>
      </c>
      <c r="DE24" s="613"/>
      <c r="DF24" s="613"/>
      <c r="DG24" s="613"/>
      <c r="DH24" s="613"/>
      <c r="DI24" s="613"/>
      <c r="DJ24" s="613"/>
      <c r="DK24" s="614"/>
      <c r="DL24" s="649">
        <v>20176430</v>
      </c>
      <c r="DM24" s="613"/>
      <c r="DN24" s="613"/>
      <c r="DO24" s="613"/>
      <c r="DP24" s="613"/>
      <c r="DQ24" s="613"/>
      <c r="DR24" s="613"/>
      <c r="DS24" s="613"/>
      <c r="DT24" s="613"/>
      <c r="DU24" s="613"/>
      <c r="DV24" s="614"/>
      <c r="DW24" s="617">
        <v>56.9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8825911</v>
      </c>
      <c r="S25" s="624"/>
      <c r="T25" s="624"/>
      <c r="U25" s="624"/>
      <c r="V25" s="624"/>
      <c r="W25" s="624"/>
      <c r="X25" s="624"/>
      <c r="Y25" s="625"/>
      <c r="Z25" s="626">
        <v>14.2</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9014374</v>
      </c>
      <c r="CS25" s="655"/>
      <c r="CT25" s="655"/>
      <c r="CU25" s="655"/>
      <c r="CV25" s="655"/>
      <c r="CW25" s="655"/>
      <c r="CX25" s="655"/>
      <c r="CY25" s="656"/>
      <c r="CZ25" s="657">
        <v>15.1</v>
      </c>
      <c r="DA25" s="658"/>
      <c r="DB25" s="658"/>
      <c r="DC25" s="659"/>
      <c r="DD25" s="632">
        <v>8332296</v>
      </c>
      <c r="DE25" s="655"/>
      <c r="DF25" s="655"/>
      <c r="DG25" s="655"/>
      <c r="DH25" s="655"/>
      <c r="DI25" s="655"/>
      <c r="DJ25" s="655"/>
      <c r="DK25" s="656"/>
      <c r="DL25" s="632">
        <v>8324374</v>
      </c>
      <c r="DM25" s="655"/>
      <c r="DN25" s="655"/>
      <c r="DO25" s="655"/>
      <c r="DP25" s="655"/>
      <c r="DQ25" s="655"/>
      <c r="DR25" s="655"/>
      <c r="DS25" s="655"/>
      <c r="DT25" s="655"/>
      <c r="DU25" s="655"/>
      <c r="DV25" s="656"/>
      <c r="DW25" s="628">
        <v>23.5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2708</v>
      </c>
      <c r="S26" s="624"/>
      <c r="T26" s="624"/>
      <c r="U26" s="624"/>
      <c r="V26" s="624"/>
      <c r="W26" s="624"/>
      <c r="X26" s="624"/>
      <c r="Y26" s="625"/>
      <c r="Z26" s="626">
        <v>0</v>
      </c>
      <c r="AA26" s="626"/>
      <c r="AB26" s="626"/>
      <c r="AC26" s="626"/>
      <c r="AD26" s="627">
        <v>2708</v>
      </c>
      <c r="AE26" s="627"/>
      <c r="AF26" s="627"/>
      <c r="AG26" s="627"/>
      <c r="AH26" s="627"/>
      <c r="AI26" s="627"/>
      <c r="AJ26" s="627"/>
      <c r="AK26" s="627"/>
      <c r="AL26" s="628">
        <v>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6153227</v>
      </c>
      <c r="CS26" s="624"/>
      <c r="CT26" s="624"/>
      <c r="CU26" s="624"/>
      <c r="CV26" s="624"/>
      <c r="CW26" s="624"/>
      <c r="CX26" s="624"/>
      <c r="CY26" s="625"/>
      <c r="CZ26" s="657">
        <v>10.3</v>
      </c>
      <c r="DA26" s="658"/>
      <c r="DB26" s="658"/>
      <c r="DC26" s="659"/>
      <c r="DD26" s="632">
        <v>5577280</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3793098</v>
      </c>
      <c r="S27" s="624"/>
      <c r="T27" s="624"/>
      <c r="U27" s="624"/>
      <c r="V27" s="624"/>
      <c r="W27" s="624"/>
      <c r="X27" s="624"/>
      <c r="Y27" s="625"/>
      <c r="Z27" s="626">
        <v>6.1</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15343699</v>
      </c>
      <c r="BH27" s="624"/>
      <c r="BI27" s="624"/>
      <c r="BJ27" s="624"/>
      <c r="BK27" s="624"/>
      <c r="BL27" s="624"/>
      <c r="BM27" s="624"/>
      <c r="BN27" s="625"/>
      <c r="BO27" s="626">
        <v>100</v>
      </c>
      <c r="BP27" s="626"/>
      <c r="BQ27" s="626"/>
      <c r="BR27" s="626"/>
      <c r="BS27" s="632">
        <v>207728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13803880</v>
      </c>
      <c r="CS27" s="655"/>
      <c r="CT27" s="655"/>
      <c r="CU27" s="655"/>
      <c r="CV27" s="655"/>
      <c r="CW27" s="655"/>
      <c r="CX27" s="655"/>
      <c r="CY27" s="656"/>
      <c r="CZ27" s="657">
        <v>23.2</v>
      </c>
      <c r="DA27" s="658"/>
      <c r="DB27" s="658"/>
      <c r="DC27" s="659"/>
      <c r="DD27" s="632">
        <v>4577328</v>
      </c>
      <c r="DE27" s="655"/>
      <c r="DF27" s="655"/>
      <c r="DG27" s="655"/>
      <c r="DH27" s="655"/>
      <c r="DI27" s="655"/>
      <c r="DJ27" s="655"/>
      <c r="DK27" s="656"/>
      <c r="DL27" s="632">
        <v>4326870</v>
      </c>
      <c r="DM27" s="655"/>
      <c r="DN27" s="655"/>
      <c r="DO27" s="655"/>
      <c r="DP27" s="655"/>
      <c r="DQ27" s="655"/>
      <c r="DR27" s="655"/>
      <c r="DS27" s="655"/>
      <c r="DT27" s="655"/>
      <c r="DU27" s="655"/>
      <c r="DV27" s="656"/>
      <c r="DW27" s="628">
        <v>12.2</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940542</v>
      </c>
      <c r="S28" s="624"/>
      <c r="T28" s="624"/>
      <c r="U28" s="624"/>
      <c r="V28" s="624"/>
      <c r="W28" s="624"/>
      <c r="X28" s="624"/>
      <c r="Y28" s="625"/>
      <c r="Z28" s="626">
        <v>1.5</v>
      </c>
      <c r="AA28" s="626"/>
      <c r="AB28" s="626"/>
      <c r="AC28" s="626"/>
      <c r="AD28" s="627">
        <v>84678</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8092790</v>
      </c>
      <c r="CS28" s="624"/>
      <c r="CT28" s="624"/>
      <c r="CU28" s="624"/>
      <c r="CV28" s="624"/>
      <c r="CW28" s="624"/>
      <c r="CX28" s="624"/>
      <c r="CY28" s="625"/>
      <c r="CZ28" s="657">
        <v>13.6</v>
      </c>
      <c r="DA28" s="658"/>
      <c r="DB28" s="658"/>
      <c r="DC28" s="659"/>
      <c r="DD28" s="632">
        <v>7788286</v>
      </c>
      <c r="DE28" s="624"/>
      <c r="DF28" s="624"/>
      <c r="DG28" s="624"/>
      <c r="DH28" s="624"/>
      <c r="DI28" s="624"/>
      <c r="DJ28" s="624"/>
      <c r="DK28" s="625"/>
      <c r="DL28" s="632">
        <v>7525186</v>
      </c>
      <c r="DM28" s="624"/>
      <c r="DN28" s="624"/>
      <c r="DO28" s="624"/>
      <c r="DP28" s="624"/>
      <c r="DQ28" s="624"/>
      <c r="DR28" s="624"/>
      <c r="DS28" s="624"/>
      <c r="DT28" s="624"/>
      <c r="DU28" s="624"/>
      <c r="DV28" s="625"/>
      <c r="DW28" s="628">
        <v>21.2</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166497</v>
      </c>
      <c r="S29" s="624"/>
      <c r="T29" s="624"/>
      <c r="U29" s="624"/>
      <c r="V29" s="624"/>
      <c r="W29" s="624"/>
      <c r="X29" s="624"/>
      <c r="Y29" s="625"/>
      <c r="Z29" s="626">
        <v>0.3</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8092128</v>
      </c>
      <c r="CS29" s="655"/>
      <c r="CT29" s="655"/>
      <c r="CU29" s="655"/>
      <c r="CV29" s="655"/>
      <c r="CW29" s="655"/>
      <c r="CX29" s="655"/>
      <c r="CY29" s="656"/>
      <c r="CZ29" s="657">
        <v>13.6</v>
      </c>
      <c r="DA29" s="658"/>
      <c r="DB29" s="658"/>
      <c r="DC29" s="659"/>
      <c r="DD29" s="632">
        <v>7787624</v>
      </c>
      <c r="DE29" s="655"/>
      <c r="DF29" s="655"/>
      <c r="DG29" s="655"/>
      <c r="DH29" s="655"/>
      <c r="DI29" s="655"/>
      <c r="DJ29" s="655"/>
      <c r="DK29" s="656"/>
      <c r="DL29" s="632">
        <v>7524524</v>
      </c>
      <c r="DM29" s="655"/>
      <c r="DN29" s="655"/>
      <c r="DO29" s="655"/>
      <c r="DP29" s="655"/>
      <c r="DQ29" s="655"/>
      <c r="DR29" s="655"/>
      <c r="DS29" s="655"/>
      <c r="DT29" s="655"/>
      <c r="DU29" s="655"/>
      <c r="DV29" s="656"/>
      <c r="DW29" s="628">
        <v>21.2</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2377796</v>
      </c>
      <c r="S30" s="624"/>
      <c r="T30" s="624"/>
      <c r="U30" s="624"/>
      <c r="V30" s="624"/>
      <c r="W30" s="624"/>
      <c r="X30" s="624"/>
      <c r="Y30" s="625"/>
      <c r="Z30" s="626">
        <v>3.8</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95.5</v>
      </c>
      <c r="BN30" s="682"/>
      <c r="BO30" s="682"/>
      <c r="BP30" s="682"/>
      <c r="BQ30" s="683"/>
      <c r="BR30" s="681">
        <v>98.5</v>
      </c>
      <c r="BS30" s="682"/>
      <c r="BT30" s="682"/>
      <c r="BU30" s="682"/>
      <c r="BV30" s="682"/>
      <c r="BW30" s="682"/>
      <c r="BX30" s="618">
        <v>94.3</v>
      </c>
      <c r="BY30" s="682"/>
      <c r="BZ30" s="682"/>
      <c r="CA30" s="682"/>
      <c r="CB30" s="683"/>
      <c r="CD30" s="686"/>
      <c r="CE30" s="687"/>
      <c r="CF30" s="637" t="s">
        <v>289</v>
      </c>
      <c r="CG30" s="638"/>
      <c r="CH30" s="638"/>
      <c r="CI30" s="638"/>
      <c r="CJ30" s="638"/>
      <c r="CK30" s="638"/>
      <c r="CL30" s="638"/>
      <c r="CM30" s="638"/>
      <c r="CN30" s="638"/>
      <c r="CO30" s="638"/>
      <c r="CP30" s="638"/>
      <c r="CQ30" s="639"/>
      <c r="CR30" s="623">
        <v>7371581</v>
      </c>
      <c r="CS30" s="624"/>
      <c r="CT30" s="624"/>
      <c r="CU30" s="624"/>
      <c r="CV30" s="624"/>
      <c r="CW30" s="624"/>
      <c r="CX30" s="624"/>
      <c r="CY30" s="625"/>
      <c r="CZ30" s="657">
        <v>12.4</v>
      </c>
      <c r="DA30" s="658"/>
      <c r="DB30" s="658"/>
      <c r="DC30" s="659"/>
      <c r="DD30" s="632">
        <v>7100809</v>
      </c>
      <c r="DE30" s="624"/>
      <c r="DF30" s="624"/>
      <c r="DG30" s="624"/>
      <c r="DH30" s="624"/>
      <c r="DI30" s="624"/>
      <c r="DJ30" s="624"/>
      <c r="DK30" s="625"/>
      <c r="DL30" s="632">
        <v>6837709</v>
      </c>
      <c r="DM30" s="624"/>
      <c r="DN30" s="624"/>
      <c r="DO30" s="624"/>
      <c r="DP30" s="624"/>
      <c r="DQ30" s="624"/>
      <c r="DR30" s="624"/>
      <c r="DS30" s="624"/>
      <c r="DT30" s="624"/>
      <c r="DU30" s="624"/>
      <c r="DV30" s="625"/>
      <c r="DW30" s="628">
        <v>19.3</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2248449</v>
      </c>
      <c r="S31" s="624"/>
      <c r="T31" s="624"/>
      <c r="U31" s="624"/>
      <c r="V31" s="624"/>
      <c r="W31" s="624"/>
      <c r="X31" s="624"/>
      <c r="Y31" s="625"/>
      <c r="Z31" s="626">
        <v>3.6</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96.8</v>
      </c>
      <c r="BN31" s="679"/>
      <c r="BO31" s="679"/>
      <c r="BP31" s="679"/>
      <c r="BQ31" s="680"/>
      <c r="BR31" s="678">
        <v>99</v>
      </c>
      <c r="BS31" s="655"/>
      <c r="BT31" s="655"/>
      <c r="BU31" s="655"/>
      <c r="BV31" s="655"/>
      <c r="BW31" s="655"/>
      <c r="BX31" s="629">
        <v>96</v>
      </c>
      <c r="BY31" s="679"/>
      <c r="BZ31" s="679"/>
      <c r="CA31" s="679"/>
      <c r="CB31" s="680"/>
      <c r="CD31" s="686"/>
      <c r="CE31" s="687"/>
      <c r="CF31" s="637" t="s">
        <v>293</v>
      </c>
      <c r="CG31" s="638"/>
      <c r="CH31" s="638"/>
      <c r="CI31" s="638"/>
      <c r="CJ31" s="638"/>
      <c r="CK31" s="638"/>
      <c r="CL31" s="638"/>
      <c r="CM31" s="638"/>
      <c r="CN31" s="638"/>
      <c r="CO31" s="638"/>
      <c r="CP31" s="638"/>
      <c r="CQ31" s="639"/>
      <c r="CR31" s="623">
        <v>720547</v>
      </c>
      <c r="CS31" s="655"/>
      <c r="CT31" s="655"/>
      <c r="CU31" s="655"/>
      <c r="CV31" s="655"/>
      <c r="CW31" s="655"/>
      <c r="CX31" s="655"/>
      <c r="CY31" s="656"/>
      <c r="CZ31" s="657">
        <v>1.2</v>
      </c>
      <c r="DA31" s="658"/>
      <c r="DB31" s="658"/>
      <c r="DC31" s="659"/>
      <c r="DD31" s="632">
        <v>686815</v>
      </c>
      <c r="DE31" s="655"/>
      <c r="DF31" s="655"/>
      <c r="DG31" s="655"/>
      <c r="DH31" s="655"/>
      <c r="DI31" s="655"/>
      <c r="DJ31" s="655"/>
      <c r="DK31" s="656"/>
      <c r="DL31" s="632">
        <v>686815</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435430</v>
      </c>
      <c r="S32" s="624"/>
      <c r="T32" s="624"/>
      <c r="U32" s="624"/>
      <c r="V32" s="624"/>
      <c r="W32" s="624"/>
      <c r="X32" s="624"/>
      <c r="Y32" s="625"/>
      <c r="Z32" s="626">
        <v>0.7</v>
      </c>
      <c r="AA32" s="626"/>
      <c r="AB32" s="626"/>
      <c r="AC32" s="626"/>
      <c r="AD32" s="627">
        <v>5341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98.3</v>
      </c>
      <c r="BH32" s="691"/>
      <c r="BI32" s="691"/>
      <c r="BJ32" s="691"/>
      <c r="BK32" s="691"/>
      <c r="BL32" s="691"/>
      <c r="BM32" s="692">
        <v>93.9</v>
      </c>
      <c r="BN32" s="691"/>
      <c r="BO32" s="691"/>
      <c r="BP32" s="691"/>
      <c r="BQ32" s="693"/>
      <c r="BR32" s="690">
        <v>98</v>
      </c>
      <c r="BS32" s="691"/>
      <c r="BT32" s="691"/>
      <c r="BU32" s="691"/>
      <c r="BV32" s="691"/>
      <c r="BW32" s="691"/>
      <c r="BX32" s="692">
        <v>92.5</v>
      </c>
      <c r="BY32" s="691"/>
      <c r="BZ32" s="691"/>
      <c r="CA32" s="691"/>
      <c r="CB32" s="693"/>
      <c r="CD32" s="688"/>
      <c r="CE32" s="689"/>
      <c r="CF32" s="637" t="s">
        <v>296</v>
      </c>
      <c r="CG32" s="638"/>
      <c r="CH32" s="638"/>
      <c r="CI32" s="638"/>
      <c r="CJ32" s="638"/>
      <c r="CK32" s="638"/>
      <c r="CL32" s="638"/>
      <c r="CM32" s="638"/>
      <c r="CN32" s="638"/>
      <c r="CO32" s="638"/>
      <c r="CP32" s="638"/>
      <c r="CQ32" s="639"/>
      <c r="CR32" s="623">
        <v>662</v>
      </c>
      <c r="CS32" s="624"/>
      <c r="CT32" s="624"/>
      <c r="CU32" s="624"/>
      <c r="CV32" s="624"/>
      <c r="CW32" s="624"/>
      <c r="CX32" s="624"/>
      <c r="CY32" s="625"/>
      <c r="CZ32" s="657">
        <v>0</v>
      </c>
      <c r="DA32" s="658"/>
      <c r="DB32" s="658"/>
      <c r="DC32" s="659"/>
      <c r="DD32" s="632">
        <v>662</v>
      </c>
      <c r="DE32" s="624"/>
      <c r="DF32" s="624"/>
      <c r="DG32" s="624"/>
      <c r="DH32" s="624"/>
      <c r="DI32" s="624"/>
      <c r="DJ32" s="624"/>
      <c r="DK32" s="625"/>
      <c r="DL32" s="632">
        <v>662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6286500</v>
      </c>
      <c r="S33" s="624"/>
      <c r="T33" s="624"/>
      <c r="U33" s="624"/>
      <c r="V33" s="624"/>
      <c r="W33" s="624"/>
      <c r="X33" s="624"/>
      <c r="Y33" s="625"/>
      <c r="Z33" s="626">
        <v>10.1</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18072058</v>
      </c>
      <c r="CS33" s="655"/>
      <c r="CT33" s="655"/>
      <c r="CU33" s="655"/>
      <c r="CV33" s="655"/>
      <c r="CW33" s="655"/>
      <c r="CX33" s="655"/>
      <c r="CY33" s="656"/>
      <c r="CZ33" s="657">
        <v>30.4</v>
      </c>
      <c r="DA33" s="658"/>
      <c r="DB33" s="658"/>
      <c r="DC33" s="659"/>
      <c r="DD33" s="632">
        <v>15268541</v>
      </c>
      <c r="DE33" s="655"/>
      <c r="DF33" s="655"/>
      <c r="DG33" s="655"/>
      <c r="DH33" s="655"/>
      <c r="DI33" s="655"/>
      <c r="DJ33" s="655"/>
      <c r="DK33" s="656"/>
      <c r="DL33" s="632">
        <v>9903917</v>
      </c>
      <c r="DM33" s="655"/>
      <c r="DN33" s="655"/>
      <c r="DO33" s="655"/>
      <c r="DP33" s="655"/>
      <c r="DQ33" s="655"/>
      <c r="DR33" s="655"/>
      <c r="DS33" s="655"/>
      <c r="DT33" s="655"/>
      <c r="DU33" s="655"/>
      <c r="DV33" s="656"/>
      <c r="DW33" s="628">
        <v>27.9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6185272</v>
      </c>
      <c r="CS34" s="624"/>
      <c r="CT34" s="624"/>
      <c r="CU34" s="624"/>
      <c r="CV34" s="624"/>
      <c r="CW34" s="624"/>
      <c r="CX34" s="624"/>
      <c r="CY34" s="625"/>
      <c r="CZ34" s="657">
        <v>10.4</v>
      </c>
      <c r="DA34" s="658"/>
      <c r="DB34" s="658"/>
      <c r="DC34" s="659"/>
      <c r="DD34" s="632">
        <v>5198569</v>
      </c>
      <c r="DE34" s="624"/>
      <c r="DF34" s="624"/>
      <c r="DG34" s="624"/>
      <c r="DH34" s="624"/>
      <c r="DI34" s="624"/>
      <c r="DJ34" s="624"/>
      <c r="DK34" s="625"/>
      <c r="DL34" s="632">
        <v>4673090</v>
      </c>
      <c r="DM34" s="624"/>
      <c r="DN34" s="624"/>
      <c r="DO34" s="624"/>
      <c r="DP34" s="624"/>
      <c r="DQ34" s="624"/>
      <c r="DR34" s="624"/>
      <c r="DS34" s="624"/>
      <c r="DT34" s="624"/>
      <c r="DU34" s="624"/>
      <c r="DV34" s="625"/>
      <c r="DW34" s="628">
        <v>13.2</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2227000</v>
      </c>
      <c r="S35" s="624"/>
      <c r="T35" s="624"/>
      <c r="U35" s="624"/>
      <c r="V35" s="624"/>
      <c r="W35" s="624"/>
      <c r="X35" s="624"/>
      <c r="Y35" s="625"/>
      <c r="Z35" s="626">
        <v>3.6</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5973099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-653578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466987</v>
      </c>
      <c r="CS35" s="655"/>
      <c r="CT35" s="655"/>
      <c r="CU35" s="655"/>
      <c r="CV35" s="655"/>
      <c r="CW35" s="655"/>
      <c r="CX35" s="655"/>
      <c r="CY35" s="656"/>
      <c r="CZ35" s="657">
        <v>0.8</v>
      </c>
      <c r="DA35" s="658"/>
      <c r="DB35" s="658"/>
      <c r="DC35" s="659"/>
      <c r="DD35" s="632">
        <v>337790</v>
      </c>
      <c r="DE35" s="655"/>
      <c r="DF35" s="655"/>
      <c r="DG35" s="655"/>
      <c r="DH35" s="655"/>
      <c r="DI35" s="655"/>
      <c r="DJ35" s="655"/>
      <c r="DK35" s="656"/>
      <c r="DL35" s="632">
        <v>329352</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62373798</v>
      </c>
      <c r="S36" s="696"/>
      <c r="T36" s="696"/>
      <c r="U36" s="696"/>
      <c r="V36" s="696"/>
      <c r="W36" s="696"/>
      <c r="X36" s="696"/>
      <c r="Y36" s="697"/>
      <c r="Z36" s="698">
        <v>100</v>
      </c>
      <c r="AA36" s="698"/>
      <c r="AB36" s="698"/>
      <c r="AC36" s="698"/>
      <c r="AD36" s="699">
        <v>33215482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691128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-896012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2600872</v>
      </c>
      <c r="CS36" s="624"/>
      <c r="CT36" s="624"/>
      <c r="CU36" s="624"/>
      <c r="CV36" s="624"/>
      <c r="CW36" s="624"/>
      <c r="CX36" s="624"/>
      <c r="CY36" s="625"/>
      <c r="CZ36" s="657">
        <v>4.4000000000000004</v>
      </c>
      <c r="DA36" s="658"/>
      <c r="DB36" s="658"/>
      <c r="DC36" s="659"/>
      <c r="DD36" s="632">
        <v>2070534</v>
      </c>
      <c r="DE36" s="624"/>
      <c r="DF36" s="624"/>
      <c r="DG36" s="624"/>
      <c r="DH36" s="624"/>
      <c r="DI36" s="624"/>
      <c r="DJ36" s="624"/>
      <c r="DK36" s="625"/>
      <c r="DL36" s="632">
        <v>1015929</v>
      </c>
      <c r="DM36" s="624"/>
      <c r="DN36" s="624"/>
      <c r="DO36" s="624"/>
      <c r="DP36" s="624"/>
      <c r="DQ36" s="624"/>
      <c r="DR36" s="624"/>
      <c r="DS36" s="624"/>
      <c r="DT36" s="624"/>
      <c r="DU36" s="624"/>
      <c r="DV36" s="625"/>
      <c r="DW36" s="628">
        <v>2.9</v>
      </c>
      <c r="DX36" s="653"/>
      <c r="DY36" s="653"/>
      <c r="DZ36" s="653"/>
      <c r="EA36" s="653"/>
      <c r="EB36" s="653"/>
      <c r="EC36" s="654"/>
    </row>
    <row r="37" spans="2:133" ht="11.25" customHeight="1">
      <c r="AQ37" s="702" t="s">
        <v>311</v>
      </c>
      <c r="AR37" s="703"/>
      <c r="AS37" s="703"/>
      <c r="AT37" s="703"/>
      <c r="AU37" s="703"/>
      <c r="AV37" s="703"/>
      <c r="AW37" s="703"/>
      <c r="AX37" s="703"/>
      <c r="AY37" s="704"/>
      <c r="AZ37" s="623">
        <v>243073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17809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207526</v>
      </c>
      <c r="CS37" s="655"/>
      <c r="CT37" s="655"/>
      <c r="CU37" s="655"/>
      <c r="CV37" s="655"/>
      <c r="CW37" s="655"/>
      <c r="CX37" s="655"/>
      <c r="CY37" s="656"/>
      <c r="CZ37" s="657">
        <v>0.3</v>
      </c>
      <c r="DA37" s="658"/>
      <c r="DB37" s="658"/>
      <c r="DC37" s="659"/>
      <c r="DD37" s="632">
        <v>190626</v>
      </c>
      <c r="DE37" s="655"/>
      <c r="DF37" s="655"/>
      <c r="DG37" s="655"/>
      <c r="DH37" s="655"/>
      <c r="DI37" s="655"/>
      <c r="DJ37" s="655"/>
      <c r="DK37" s="656"/>
      <c r="DL37" s="632">
        <v>187642</v>
      </c>
      <c r="DM37" s="655"/>
      <c r="DN37" s="655"/>
      <c r="DO37" s="655"/>
      <c r="DP37" s="655"/>
      <c r="DQ37" s="655"/>
      <c r="DR37" s="655"/>
      <c r="DS37" s="655"/>
      <c r="DT37" s="655"/>
      <c r="DU37" s="655"/>
      <c r="DV37" s="656"/>
      <c r="DW37" s="628">
        <v>0.5</v>
      </c>
      <c r="DX37" s="653"/>
      <c r="DY37" s="653"/>
      <c r="DZ37" s="653"/>
      <c r="EA37" s="653"/>
      <c r="EB37" s="653"/>
      <c r="EC37" s="654"/>
    </row>
    <row r="38" spans="2:133" ht="11.25" customHeight="1">
      <c r="AQ38" s="702" t="s">
        <v>314</v>
      </c>
      <c r="AR38" s="703"/>
      <c r="AS38" s="703"/>
      <c r="AT38" s="703"/>
      <c r="AU38" s="703"/>
      <c r="AV38" s="703"/>
      <c r="AW38" s="703"/>
      <c r="AX38" s="703"/>
      <c r="AY38" s="704"/>
      <c r="AZ38" s="623">
        <v>75485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28839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5620023</v>
      </c>
      <c r="CS38" s="624"/>
      <c r="CT38" s="624"/>
      <c r="CU38" s="624"/>
      <c r="CV38" s="624"/>
      <c r="CW38" s="624"/>
      <c r="CX38" s="624"/>
      <c r="CY38" s="625"/>
      <c r="CZ38" s="657">
        <v>9.4</v>
      </c>
      <c r="DA38" s="658"/>
      <c r="DB38" s="658"/>
      <c r="DC38" s="659"/>
      <c r="DD38" s="632">
        <v>4703635</v>
      </c>
      <c r="DE38" s="624"/>
      <c r="DF38" s="624"/>
      <c r="DG38" s="624"/>
      <c r="DH38" s="624"/>
      <c r="DI38" s="624"/>
      <c r="DJ38" s="624"/>
      <c r="DK38" s="625"/>
      <c r="DL38" s="632">
        <v>3883320</v>
      </c>
      <c r="DM38" s="624"/>
      <c r="DN38" s="624"/>
      <c r="DO38" s="624"/>
      <c r="DP38" s="624"/>
      <c r="DQ38" s="624"/>
      <c r="DR38" s="624"/>
      <c r="DS38" s="624"/>
      <c r="DT38" s="624"/>
      <c r="DU38" s="624"/>
      <c r="DV38" s="625"/>
      <c r="DW38" s="628">
        <v>11</v>
      </c>
      <c r="DX38" s="653"/>
      <c r="DY38" s="653"/>
      <c r="DZ38" s="653"/>
      <c r="EA38" s="653"/>
      <c r="EB38" s="653"/>
      <c r="EC38" s="654"/>
    </row>
    <row r="39" spans="2:133" ht="11.25" customHeight="1">
      <c r="AQ39" s="702" t="s">
        <v>317</v>
      </c>
      <c r="AR39" s="703"/>
      <c r="AS39" s="703"/>
      <c r="AT39" s="703"/>
      <c r="AU39" s="703"/>
      <c r="AV39" s="703"/>
      <c r="AW39" s="703"/>
      <c r="AX39" s="703"/>
      <c r="AY39" s="704"/>
      <c r="AZ39" s="623">
        <v>26058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3078847</v>
      </c>
      <c r="CS39" s="655"/>
      <c r="CT39" s="655"/>
      <c r="CU39" s="655"/>
      <c r="CV39" s="655"/>
      <c r="CW39" s="655"/>
      <c r="CX39" s="655"/>
      <c r="CY39" s="656"/>
      <c r="CZ39" s="657">
        <v>5.2</v>
      </c>
      <c r="DA39" s="658"/>
      <c r="DB39" s="658"/>
      <c r="DC39" s="659"/>
      <c r="DD39" s="632">
        <v>2899974</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1237466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157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120057</v>
      </c>
      <c r="CS40" s="624"/>
      <c r="CT40" s="624"/>
      <c r="CU40" s="624"/>
      <c r="CV40" s="624"/>
      <c r="CW40" s="624"/>
      <c r="CX40" s="624"/>
      <c r="CY40" s="625"/>
      <c r="CZ40" s="657">
        <v>0.2</v>
      </c>
      <c r="DA40" s="658"/>
      <c r="DB40" s="658"/>
      <c r="DC40" s="659"/>
      <c r="DD40" s="632">
        <v>58039</v>
      </c>
      <c r="DE40" s="624"/>
      <c r="DF40" s="624"/>
      <c r="DG40" s="624"/>
      <c r="DH40" s="624"/>
      <c r="DI40" s="624"/>
      <c r="DJ40" s="624"/>
      <c r="DK40" s="625"/>
      <c r="DL40" s="632">
        <v>2226</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3699889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380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10561193</v>
      </c>
      <c r="CS42" s="624"/>
      <c r="CT42" s="624"/>
      <c r="CU42" s="624"/>
      <c r="CV42" s="624"/>
      <c r="CW42" s="624"/>
      <c r="CX42" s="624"/>
      <c r="CY42" s="625"/>
      <c r="CZ42" s="657">
        <v>17.7</v>
      </c>
      <c r="DA42" s="706"/>
      <c r="DB42" s="706"/>
      <c r="DC42" s="707"/>
      <c r="DD42" s="632">
        <v>3582273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520610</v>
      </c>
      <c r="CS43" s="655"/>
      <c r="CT43" s="655"/>
      <c r="CU43" s="655"/>
      <c r="CV43" s="655"/>
      <c r="CW43" s="655"/>
      <c r="CX43" s="655"/>
      <c r="CY43" s="656"/>
      <c r="CZ43" s="657">
        <v>0.9</v>
      </c>
      <c r="DA43" s="658"/>
      <c r="DB43" s="658"/>
      <c r="DC43" s="659"/>
      <c r="DD43" s="632">
        <v>520610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10247495</v>
      </c>
      <c r="CS44" s="624"/>
      <c r="CT44" s="624"/>
      <c r="CU44" s="624"/>
      <c r="CV44" s="624"/>
      <c r="CW44" s="624"/>
      <c r="CX44" s="624"/>
      <c r="CY44" s="625"/>
      <c r="CZ44" s="657">
        <v>17.2</v>
      </c>
      <c r="DA44" s="706"/>
      <c r="DB44" s="706"/>
      <c r="DC44" s="707"/>
      <c r="DD44" s="632">
        <v>3370677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2442874</v>
      </c>
      <c r="CS45" s="655"/>
      <c r="CT45" s="655"/>
      <c r="CU45" s="655"/>
      <c r="CV45" s="655"/>
      <c r="CW45" s="655"/>
      <c r="CX45" s="655"/>
      <c r="CY45" s="656"/>
      <c r="CZ45" s="657">
        <v>4.0999999999999996</v>
      </c>
      <c r="DA45" s="658"/>
      <c r="DB45" s="658"/>
      <c r="DC45" s="659"/>
      <c r="DD45" s="632">
        <v>237216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7648843</v>
      </c>
      <c r="CS46" s="624"/>
      <c r="CT46" s="624"/>
      <c r="CU46" s="624"/>
      <c r="CV46" s="624"/>
      <c r="CW46" s="624"/>
      <c r="CX46" s="624"/>
      <c r="CY46" s="625"/>
      <c r="CZ46" s="657">
        <v>12.8</v>
      </c>
      <c r="DA46" s="706"/>
      <c r="DB46" s="706"/>
      <c r="DC46" s="707"/>
      <c r="DD46" s="632">
        <v>3131463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313698</v>
      </c>
      <c r="CS47" s="655"/>
      <c r="CT47" s="655"/>
      <c r="CU47" s="655"/>
      <c r="CV47" s="655"/>
      <c r="CW47" s="655"/>
      <c r="CX47" s="655"/>
      <c r="CY47" s="656"/>
      <c r="CZ47" s="657">
        <v>0.5</v>
      </c>
      <c r="DA47" s="658"/>
      <c r="DB47" s="658"/>
      <c r="DC47" s="659"/>
      <c r="DD47" s="632">
        <v>211596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59544295</v>
      </c>
      <c r="CS49" s="691"/>
      <c r="CT49" s="691"/>
      <c r="CU49" s="691"/>
      <c r="CV49" s="691"/>
      <c r="CW49" s="691"/>
      <c r="CX49" s="691"/>
      <c r="CY49" s="718"/>
      <c r="CZ49" s="719">
        <v>100</v>
      </c>
      <c r="DA49" s="720"/>
      <c r="DB49" s="720"/>
      <c r="DC49" s="721"/>
      <c r="DD49" s="722">
        <v>39548724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62374</v>
      </c>
      <c r="R7" s="753"/>
      <c r="S7" s="753"/>
      <c r="T7" s="753"/>
      <c r="U7" s="753"/>
      <c r="V7" s="753">
        <v>59544</v>
      </c>
      <c r="W7" s="753"/>
      <c r="X7" s="753"/>
      <c r="Y7" s="753"/>
      <c r="Z7" s="753"/>
      <c r="AA7" s="753">
        <v>2830</v>
      </c>
      <c r="AB7" s="753"/>
      <c r="AC7" s="753"/>
      <c r="AD7" s="753"/>
      <c r="AE7" s="754"/>
      <c r="AF7" s="755">
        <v>2479</v>
      </c>
      <c r="AG7" s="756"/>
      <c r="AH7" s="756"/>
      <c r="AI7" s="756"/>
      <c r="AJ7" s="757"/>
      <c r="AK7" s="792">
        <v>2369</v>
      </c>
      <c r="AL7" s="793"/>
      <c r="AM7" s="793"/>
      <c r="AN7" s="793"/>
      <c r="AO7" s="793"/>
      <c r="AP7" s="793">
        <v>62223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0</v>
      </c>
      <c r="CI7" s="790"/>
      <c r="CJ7" s="790"/>
      <c r="CK7" s="790"/>
      <c r="CL7" s="791"/>
      <c r="CM7" s="789">
        <v>667</v>
      </c>
      <c r="CN7" s="790"/>
      <c r="CO7" s="790"/>
      <c r="CP7" s="790"/>
      <c r="CQ7" s="791"/>
      <c r="CR7" s="789">
        <v>10</v>
      </c>
      <c r="CS7" s="790"/>
      <c r="CT7" s="790"/>
      <c r="CU7" s="790"/>
      <c r="CV7" s="791"/>
      <c r="CW7" s="789" t="s">
        <v>478</v>
      </c>
      <c r="CX7" s="790"/>
      <c r="CY7" s="790"/>
      <c r="CZ7" s="790"/>
      <c r="DA7" s="791"/>
      <c r="DB7" s="789">
        <v>1083</v>
      </c>
      <c r="DC7" s="790"/>
      <c r="DD7" s="790"/>
      <c r="DE7" s="790"/>
      <c r="DF7" s="791"/>
      <c r="DG7" s="789" t="s">
        <v>478</v>
      </c>
      <c r="DH7" s="790"/>
      <c r="DI7" s="790"/>
      <c r="DJ7" s="790"/>
      <c r="DK7" s="791"/>
      <c r="DL7" s="789" t="s">
        <v>478</v>
      </c>
      <c r="DM7" s="790"/>
      <c r="DN7" s="790"/>
      <c r="DO7" s="790"/>
      <c r="DP7" s="791"/>
      <c r="DQ7" s="789" t="s">
        <v>478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-9</v>
      </c>
      <c r="CI8" s="800"/>
      <c r="CJ8" s="800"/>
      <c r="CK8" s="800"/>
      <c r="CL8" s="801"/>
      <c r="CM8" s="799">
        <v>73</v>
      </c>
      <c r="CN8" s="800"/>
      <c r="CO8" s="800"/>
      <c r="CP8" s="800"/>
      <c r="CQ8" s="801"/>
      <c r="CR8" s="799">
        <v>50</v>
      </c>
      <c r="CS8" s="800"/>
      <c r="CT8" s="800"/>
      <c r="CU8" s="800"/>
      <c r="CV8" s="801"/>
      <c r="CW8" s="799">
        <v>53</v>
      </c>
      <c r="CX8" s="800"/>
      <c r="CY8" s="800"/>
      <c r="CZ8" s="800"/>
      <c r="DA8" s="801"/>
      <c r="DB8" s="799" t="s">
        <v>478</v>
      </c>
      <c r="DC8" s="800"/>
      <c r="DD8" s="800"/>
      <c r="DE8" s="800"/>
      <c r="DF8" s="801"/>
      <c r="DG8" s="799" t="s">
        <v>478</v>
      </c>
      <c r="DH8" s="800"/>
      <c r="DI8" s="800"/>
      <c r="DJ8" s="800"/>
      <c r="DK8" s="801"/>
      <c r="DL8" s="799" t="s">
        <v>478</v>
      </c>
      <c r="DM8" s="800"/>
      <c r="DN8" s="800"/>
      <c r="DO8" s="800"/>
      <c r="DP8" s="801"/>
      <c r="DQ8" s="799" t="s">
        <v>478</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9</v>
      </c>
      <c r="CI9" s="800"/>
      <c r="CJ9" s="800"/>
      <c r="CK9" s="800"/>
      <c r="CL9" s="801"/>
      <c r="CM9" s="799">
        <v>81</v>
      </c>
      <c r="CN9" s="800"/>
      <c r="CO9" s="800"/>
      <c r="CP9" s="800"/>
      <c r="CQ9" s="801"/>
      <c r="CR9" s="799">
        <v>118</v>
      </c>
      <c r="CS9" s="800"/>
      <c r="CT9" s="800"/>
      <c r="CU9" s="800"/>
      <c r="CV9" s="801"/>
      <c r="CW9" s="799" t="s">
        <v>478</v>
      </c>
      <c r="CX9" s="800"/>
      <c r="CY9" s="800"/>
      <c r="CZ9" s="800"/>
      <c r="DA9" s="801"/>
      <c r="DB9" s="799" t="s">
        <v>478</v>
      </c>
      <c r="DC9" s="800"/>
      <c r="DD9" s="800"/>
      <c r="DE9" s="800"/>
      <c r="DF9" s="801"/>
      <c r="DG9" s="799" t="s">
        <v>478</v>
      </c>
      <c r="DH9" s="800"/>
      <c r="DI9" s="800"/>
      <c r="DJ9" s="800"/>
      <c r="DK9" s="801"/>
      <c r="DL9" s="799" t="s">
        <v>478</v>
      </c>
      <c r="DM9" s="800"/>
      <c r="DN9" s="800"/>
      <c r="DO9" s="800"/>
      <c r="DP9" s="801"/>
      <c r="DQ9" s="799" t="s">
        <v>478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62374</v>
      </c>
      <c r="R23" s="812"/>
      <c r="S23" s="812"/>
      <c r="T23" s="812"/>
      <c r="U23" s="812"/>
      <c r="V23" s="812">
        <v>59544</v>
      </c>
      <c r="W23" s="812"/>
      <c r="X23" s="812"/>
      <c r="Y23" s="812"/>
      <c r="Z23" s="812"/>
      <c r="AA23" s="812">
        <v>2830</v>
      </c>
      <c r="AB23" s="812"/>
      <c r="AC23" s="812"/>
      <c r="AD23" s="812"/>
      <c r="AE23" s="813"/>
      <c r="AF23" s="814">
        <v>2479</v>
      </c>
      <c r="AG23" s="812"/>
      <c r="AH23" s="812"/>
      <c r="AI23" s="812"/>
      <c r="AJ23" s="815"/>
      <c r="AK23" s="816"/>
      <c r="AL23" s="817"/>
      <c r="AM23" s="817"/>
      <c r="AN23" s="817"/>
      <c r="AO23" s="817"/>
      <c r="AP23" s="812">
        <v>62223</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17364</v>
      </c>
      <c r="R28" s="841"/>
      <c r="S28" s="841"/>
      <c r="T28" s="841"/>
      <c r="U28" s="841"/>
      <c r="V28" s="841">
        <v>18018</v>
      </c>
      <c r="W28" s="841"/>
      <c r="X28" s="841"/>
      <c r="Y28" s="841"/>
      <c r="Z28" s="841"/>
      <c r="AA28" s="841">
        <v>-654</v>
      </c>
      <c r="AB28" s="841"/>
      <c r="AC28" s="841"/>
      <c r="AD28" s="841"/>
      <c r="AE28" s="842"/>
      <c r="AF28" s="843">
        <v>-654</v>
      </c>
      <c r="AG28" s="841"/>
      <c r="AH28" s="841"/>
      <c r="AI28" s="841"/>
      <c r="AJ28" s="844"/>
      <c r="AK28" s="845">
        <v>1237</v>
      </c>
      <c r="AL28" s="836"/>
      <c r="AM28" s="836"/>
      <c r="AN28" s="836"/>
      <c r="AO28" s="836"/>
      <c r="AP28" s="836" t="s">
        <v>478</v>
      </c>
      <c r="AQ28" s="836"/>
      <c r="AR28" s="836"/>
      <c r="AS28" s="836"/>
      <c r="AT28" s="836"/>
      <c r="AU28" s="836" t="s">
        <v>478</v>
      </c>
      <c r="AV28" s="836"/>
      <c r="AW28" s="836"/>
      <c r="AX28" s="836"/>
      <c r="AY28" s="836"/>
      <c r="AZ28" s="837" t="s">
        <v>478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10328</v>
      </c>
      <c r="R29" s="777"/>
      <c r="S29" s="777"/>
      <c r="T29" s="777"/>
      <c r="U29" s="777"/>
      <c r="V29" s="777">
        <v>10091</v>
      </c>
      <c r="W29" s="777"/>
      <c r="X29" s="777"/>
      <c r="Y29" s="777"/>
      <c r="Z29" s="777"/>
      <c r="AA29" s="777">
        <v>237</v>
      </c>
      <c r="AB29" s="777"/>
      <c r="AC29" s="777"/>
      <c r="AD29" s="777"/>
      <c r="AE29" s="778"/>
      <c r="AF29" s="779">
        <v>237</v>
      </c>
      <c r="AG29" s="780"/>
      <c r="AH29" s="780"/>
      <c r="AI29" s="780"/>
      <c r="AJ29" s="781"/>
      <c r="AK29" s="848">
        <v>1515</v>
      </c>
      <c r="AL29" s="849"/>
      <c r="AM29" s="849"/>
      <c r="AN29" s="849"/>
      <c r="AO29" s="849"/>
      <c r="AP29" s="849" t="s">
        <v>478</v>
      </c>
      <c r="AQ29" s="849"/>
      <c r="AR29" s="849"/>
      <c r="AS29" s="849"/>
      <c r="AT29" s="849"/>
      <c r="AU29" s="849" t="s">
        <v>478</v>
      </c>
      <c r="AV29" s="849"/>
      <c r="AW29" s="849"/>
      <c r="AX29" s="849"/>
      <c r="AY29" s="849"/>
      <c r="AZ29" s="850" t="s">
        <v>478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1259</v>
      </c>
      <c r="R30" s="777"/>
      <c r="S30" s="777"/>
      <c r="T30" s="777"/>
      <c r="U30" s="777"/>
      <c r="V30" s="777">
        <v>1253</v>
      </c>
      <c r="W30" s="777"/>
      <c r="X30" s="777"/>
      <c r="Y30" s="777"/>
      <c r="Z30" s="777"/>
      <c r="AA30" s="777">
        <v>6</v>
      </c>
      <c r="AB30" s="777"/>
      <c r="AC30" s="777"/>
      <c r="AD30" s="777"/>
      <c r="AE30" s="778"/>
      <c r="AF30" s="779">
        <v>6</v>
      </c>
      <c r="AG30" s="780"/>
      <c r="AH30" s="780"/>
      <c r="AI30" s="780"/>
      <c r="AJ30" s="781"/>
      <c r="AK30" s="848">
        <v>456</v>
      </c>
      <c r="AL30" s="849"/>
      <c r="AM30" s="849"/>
      <c r="AN30" s="849"/>
      <c r="AO30" s="849"/>
      <c r="AP30" s="849" t="s">
        <v>478</v>
      </c>
      <c r="AQ30" s="849"/>
      <c r="AR30" s="849"/>
      <c r="AS30" s="849"/>
      <c r="AT30" s="849"/>
      <c r="AU30" s="849" t="s">
        <v>478</v>
      </c>
      <c r="AV30" s="849"/>
      <c r="AW30" s="849"/>
      <c r="AX30" s="849"/>
      <c r="AY30" s="849"/>
      <c r="AZ30" s="850" t="s">
        <v>478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26</v>
      </c>
      <c r="R31" s="777"/>
      <c r="S31" s="777"/>
      <c r="T31" s="777"/>
      <c r="U31" s="777"/>
      <c r="V31" s="777">
        <v>14</v>
      </c>
      <c r="W31" s="777"/>
      <c r="X31" s="777"/>
      <c r="Y31" s="777"/>
      <c r="Z31" s="777"/>
      <c r="AA31" s="777">
        <v>12</v>
      </c>
      <c r="AB31" s="777"/>
      <c r="AC31" s="777"/>
      <c r="AD31" s="777"/>
      <c r="AE31" s="778"/>
      <c r="AF31" s="779">
        <v>12</v>
      </c>
      <c r="AG31" s="780"/>
      <c r="AH31" s="780"/>
      <c r="AI31" s="780"/>
      <c r="AJ31" s="781"/>
      <c r="AK31" s="848" t="s">
        <v>478</v>
      </c>
      <c r="AL31" s="849"/>
      <c r="AM31" s="849"/>
      <c r="AN31" s="849"/>
      <c r="AO31" s="849"/>
      <c r="AP31" s="849" t="s">
        <v>478</v>
      </c>
      <c r="AQ31" s="849"/>
      <c r="AR31" s="849"/>
      <c r="AS31" s="849"/>
      <c r="AT31" s="849"/>
      <c r="AU31" s="849" t="s">
        <v>478</v>
      </c>
      <c r="AV31" s="849"/>
      <c r="AW31" s="849"/>
      <c r="AX31" s="849"/>
      <c r="AY31" s="849"/>
      <c r="AZ31" s="850" t="s">
        <v>478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2235</v>
      </c>
      <c r="R32" s="777"/>
      <c r="S32" s="777"/>
      <c r="T32" s="777"/>
      <c r="U32" s="777"/>
      <c r="V32" s="777">
        <v>1745</v>
      </c>
      <c r="W32" s="777"/>
      <c r="X32" s="777"/>
      <c r="Y32" s="777"/>
      <c r="Z32" s="777"/>
      <c r="AA32" s="777">
        <v>490</v>
      </c>
      <c r="AB32" s="777"/>
      <c r="AC32" s="777"/>
      <c r="AD32" s="777"/>
      <c r="AE32" s="778"/>
      <c r="AF32" s="779">
        <v>2820</v>
      </c>
      <c r="AG32" s="780"/>
      <c r="AH32" s="780"/>
      <c r="AI32" s="780"/>
      <c r="AJ32" s="781"/>
      <c r="AK32" s="848">
        <v>20</v>
      </c>
      <c r="AL32" s="849"/>
      <c r="AM32" s="849"/>
      <c r="AN32" s="849"/>
      <c r="AO32" s="849"/>
      <c r="AP32" s="849">
        <v>2455</v>
      </c>
      <c r="AQ32" s="849"/>
      <c r="AR32" s="849"/>
      <c r="AS32" s="849"/>
      <c r="AT32" s="849"/>
      <c r="AU32" s="849">
        <v>511</v>
      </c>
      <c r="AV32" s="849"/>
      <c r="AW32" s="849"/>
      <c r="AX32" s="849"/>
      <c r="AY32" s="849"/>
      <c r="AZ32" s="850" t="s">
        <v>478</v>
      </c>
      <c r="BA32" s="850"/>
      <c r="BB32" s="850"/>
      <c r="BC32" s="850"/>
      <c r="BD32" s="850"/>
      <c r="BE32" s="846" t="s">
        <v>537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379</v>
      </c>
      <c r="C33" s="774"/>
      <c r="D33" s="774"/>
      <c r="E33" s="774"/>
      <c r="F33" s="774"/>
      <c r="G33" s="774"/>
      <c r="H33" s="774"/>
      <c r="I33" s="774"/>
      <c r="J33" s="774"/>
      <c r="K33" s="774"/>
      <c r="L33" s="774"/>
      <c r="M33" s="774"/>
      <c r="N33" s="774"/>
      <c r="O33" s="774"/>
      <c r="P33" s="775"/>
      <c r="Q33" s="776">
        <v>18</v>
      </c>
      <c r="R33" s="777"/>
      <c r="S33" s="777"/>
      <c r="T33" s="777"/>
      <c r="U33" s="777"/>
      <c r="V33" s="777">
        <v>15</v>
      </c>
      <c r="W33" s="777"/>
      <c r="X33" s="777"/>
      <c r="Y33" s="777"/>
      <c r="Z33" s="777"/>
      <c r="AA33" s="777">
        <v>3</v>
      </c>
      <c r="AB33" s="777"/>
      <c r="AC33" s="777"/>
      <c r="AD33" s="777"/>
      <c r="AE33" s="778"/>
      <c r="AF33" s="779">
        <v>39</v>
      </c>
      <c r="AG33" s="780"/>
      <c r="AH33" s="780"/>
      <c r="AI33" s="780"/>
      <c r="AJ33" s="781"/>
      <c r="AK33" s="848">
        <v>3</v>
      </c>
      <c r="AL33" s="849"/>
      <c r="AM33" s="849"/>
      <c r="AN33" s="849"/>
      <c r="AO33" s="849"/>
      <c r="AP33" s="849" t="s">
        <v>478</v>
      </c>
      <c r="AQ33" s="849"/>
      <c r="AR33" s="849"/>
      <c r="AS33" s="849"/>
      <c r="AT33" s="849"/>
      <c r="AU33" s="849" t="s">
        <v>478</v>
      </c>
      <c r="AV33" s="849"/>
      <c r="AW33" s="849"/>
      <c r="AX33" s="849"/>
      <c r="AY33" s="849"/>
      <c r="AZ33" s="850" t="s">
        <v>478</v>
      </c>
      <c r="BA33" s="850"/>
      <c r="BB33" s="850"/>
      <c r="BC33" s="850"/>
      <c r="BD33" s="850"/>
      <c r="BE33" s="846" t="s">
        <v>537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380</v>
      </c>
      <c r="C34" s="774"/>
      <c r="D34" s="774"/>
      <c r="E34" s="774"/>
      <c r="F34" s="774"/>
      <c r="G34" s="774"/>
      <c r="H34" s="774"/>
      <c r="I34" s="774"/>
      <c r="J34" s="774"/>
      <c r="K34" s="774"/>
      <c r="L34" s="774"/>
      <c r="M34" s="774"/>
      <c r="N34" s="774"/>
      <c r="O34" s="774"/>
      <c r="P34" s="775"/>
      <c r="Q34" s="776">
        <v>4681</v>
      </c>
      <c r="R34" s="777"/>
      <c r="S34" s="777"/>
      <c r="T34" s="777"/>
      <c r="U34" s="777"/>
      <c r="V34" s="777">
        <v>4476</v>
      </c>
      <c r="W34" s="777"/>
      <c r="X34" s="777"/>
      <c r="Y34" s="777"/>
      <c r="Z34" s="777"/>
      <c r="AA34" s="777">
        <v>205</v>
      </c>
      <c r="AB34" s="777"/>
      <c r="AC34" s="777"/>
      <c r="AD34" s="777"/>
      <c r="AE34" s="778"/>
      <c r="AF34" s="779">
        <v>2828</v>
      </c>
      <c r="AG34" s="780"/>
      <c r="AH34" s="780"/>
      <c r="AI34" s="780"/>
      <c r="AJ34" s="781"/>
      <c r="AK34" s="848">
        <v>204</v>
      </c>
      <c r="AL34" s="849"/>
      <c r="AM34" s="849"/>
      <c r="AN34" s="849"/>
      <c r="AO34" s="849"/>
      <c r="AP34" s="849">
        <v>1680</v>
      </c>
      <c r="AQ34" s="849"/>
      <c r="AR34" s="849"/>
      <c r="AS34" s="849"/>
      <c r="AT34" s="849"/>
      <c r="AU34" s="849">
        <v>1156</v>
      </c>
      <c r="AV34" s="849"/>
      <c r="AW34" s="849"/>
      <c r="AX34" s="849"/>
      <c r="AY34" s="849"/>
      <c r="AZ34" s="850" t="s">
        <v>478</v>
      </c>
      <c r="BA34" s="850"/>
      <c r="BB34" s="850"/>
      <c r="BC34" s="850"/>
      <c r="BD34" s="850"/>
      <c r="BE34" s="846" t="s">
        <v>537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381</v>
      </c>
      <c r="C35" s="774"/>
      <c r="D35" s="774"/>
      <c r="E35" s="774"/>
      <c r="F35" s="774"/>
      <c r="G35" s="774"/>
      <c r="H35" s="774"/>
      <c r="I35" s="774"/>
      <c r="J35" s="774"/>
      <c r="K35" s="774"/>
      <c r="L35" s="774"/>
      <c r="M35" s="774"/>
      <c r="N35" s="774"/>
      <c r="O35" s="774"/>
      <c r="P35" s="775"/>
      <c r="Q35" s="776">
        <v>1463</v>
      </c>
      <c r="R35" s="777"/>
      <c r="S35" s="777"/>
      <c r="T35" s="777"/>
      <c r="U35" s="777"/>
      <c r="V35" s="777">
        <v>1419</v>
      </c>
      <c r="W35" s="777"/>
      <c r="X35" s="777"/>
      <c r="Y35" s="777"/>
      <c r="Z35" s="777"/>
      <c r="AA35" s="777">
        <v>44</v>
      </c>
      <c r="AB35" s="777"/>
      <c r="AC35" s="777"/>
      <c r="AD35" s="777"/>
      <c r="AE35" s="778"/>
      <c r="AF35" s="779">
        <v>44</v>
      </c>
      <c r="AG35" s="780"/>
      <c r="AH35" s="780"/>
      <c r="AI35" s="780"/>
      <c r="AJ35" s="781"/>
      <c r="AK35" s="848">
        <v>711</v>
      </c>
      <c r="AL35" s="849"/>
      <c r="AM35" s="849"/>
      <c r="AN35" s="849"/>
      <c r="AO35" s="849"/>
      <c r="AP35" s="849">
        <v>7975</v>
      </c>
      <c r="AQ35" s="849"/>
      <c r="AR35" s="849"/>
      <c r="AS35" s="849"/>
      <c r="AT35" s="849"/>
      <c r="AU35" s="849">
        <v>5559</v>
      </c>
      <c r="AV35" s="849"/>
      <c r="AW35" s="849"/>
      <c r="AX35" s="849"/>
      <c r="AY35" s="849"/>
      <c r="AZ35" s="850" t="s">
        <v>478</v>
      </c>
      <c r="BA35" s="850"/>
      <c r="BB35" s="850"/>
      <c r="BC35" s="850"/>
      <c r="BD35" s="850"/>
      <c r="BE35" s="846" t="s">
        <v>538</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382</v>
      </c>
      <c r="C36" s="774"/>
      <c r="D36" s="774"/>
      <c r="E36" s="774"/>
      <c r="F36" s="774"/>
      <c r="G36" s="774"/>
      <c r="H36" s="774"/>
      <c r="I36" s="774"/>
      <c r="J36" s="774"/>
      <c r="K36" s="774"/>
      <c r="L36" s="774"/>
      <c r="M36" s="774"/>
      <c r="N36" s="774"/>
      <c r="O36" s="774"/>
      <c r="P36" s="775"/>
      <c r="Q36" s="776">
        <v>72</v>
      </c>
      <c r="R36" s="777"/>
      <c r="S36" s="777"/>
      <c r="T36" s="777"/>
      <c r="U36" s="777"/>
      <c r="V36" s="777">
        <v>64</v>
      </c>
      <c r="W36" s="777"/>
      <c r="X36" s="777"/>
      <c r="Y36" s="777"/>
      <c r="Z36" s="777"/>
      <c r="AA36" s="777">
        <v>8</v>
      </c>
      <c r="AB36" s="777"/>
      <c r="AC36" s="777"/>
      <c r="AD36" s="777"/>
      <c r="AE36" s="778"/>
      <c r="AF36" s="779">
        <v>8</v>
      </c>
      <c r="AG36" s="780"/>
      <c r="AH36" s="780"/>
      <c r="AI36" s="780"/>
      <c r="AJ36" s="781"/>
      <c r="AK36" s="848" t="s">
        <v>478</v>
      </c>
      <c r="AL36" s="849"/>
      <c r="AM36" s="849"/>
      <c r="AN36" s="849"/>
      <c r="AO36" s="849"/>
      <c r="AP36" s="849" t="s">
        <v>478</v>
      </c>
      <c r="AQ36" s="849"/>
      <c r="AR36" s="849"/>
      <c r="AS36" s="849"/>
      <c r="AT36" s="849"/>
      <c r="AU36" s="849" t="s">
        <v>478</v>
      </c>
      <c r="AV36" s="849"/>
      <c r="AW36" s="849"/>
      <c r="AX36" s="849"/>
      <c r="AY36" s="849"/>
      <c r="AZ36" s="850" t="s">
        <v>478</v>
      </c>
      <c r="BA36" s="850"/>
      <c r="BB36" s="850"/>
      <c r="BC36" s="850"/>
      <c r="BD36" s="850"/>
      <c r="BE36" s="846" t="s">
        <v>538</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5342</v>
      </c>
      <c r="AG63" s="860"/>
      <c r="AH63" s="860"/>
      <c r="AI63" s="860"/>
      <c r="AJ63" s="861"/>
      <c r="AK63" s="862"/>
      <c r="AL63" s="857"/>
      <c r="AM63" s="857"/>
      <c r="AN63" s="857"/>
      <c r="AO63" s="857"/>
      <c r="AP63" s="860">
        <v>12110</v>
      </c>
      <c r="AQ63" s="860"/>
      <c r="AR63" s="860"/>
      <c r="AS63" s="860"/>
      <c r="AT63" s="860"/>
      <c r="AU63" s="860">
        <v>7225</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478</v>
      </c>
      <c r="AQ68" s="884"/>
      <c r="AR68" s="884"/>
      <c r="AS68" s="884"/>
      <c r="AT68" s="884"/>
      <c r="AU68" s="884" t="s">
        <v>478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868</v>
      </c>
      <c r="R69" s="849"/>
      <c r="S69" s="849"/>
      <c r="T69" s="849"/>
      <c r="U69" s="849"/>
      <c r="V69" s="849">
        <v>833</v>
      </c>
      <c r="W69" s="849"/>
      <c r="X69" s="849"/>
      <c r="Y69" s="849"/>
      <c r="Z69" s="849"/>
      <c r="AA69" s="849">
        <v>35</v>
      </c>
      <c r="AB69" s="849"/>
      <c r="AC69" s="849"/>
      <c r="AD69" s="849"/>
      <c r="AE69" s="849"/>
      <c r="AF69" s="849">
        <v>35</v>
      </c>
      <c r="AG69" s="849"/>
      <c r="AH69" s="849"/>
      <c r="AI69" s="849"/>
      <c r="AJ69" s="849"/>
      <c r="AK69" s="849" t="s">
        <v>478</v>
      </c>
      <c r="AL69" s="849"/>
      <c r="AM69" s="849"/>
      <c r="AN69" s="849"/>
      <c r="AO69" s="849"/>
      <c r="AP69" s="849">
        <v>553</v>
      </c>
      <c r="AQ69" s="849"/>
      <c r="AR69" s="849"/>
      <c r="AS69" s="849"/>
      <c r="AT69" s="849"/>
      <c r="AU69" s="849">
        <v>86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120</v>
      </c>
      <c r="R70" s="849"/>
      <c r="S70" s="849"/>
      <c r="T70" s="849"/>
      <c r="U70" s="849"/>
      <c r="V70" s="849">
        <v>110</v>
      </c>
      <c r="W70" s="849"/>
      <c r="X70" s="849"/>
      <c r="Y70" s="849"/>
      <c r="Z70" s="849"/>
      <c r="AA70" s="849">
        <v>10</v>
      </c>
      <c r="AB70" s="849"/>
      <c r="AC70" s="849"/>
      <c r="AD70" s="849"/>
      <c r="AE70" s="849"/>
      <c r="AF70" s="849">
        <v>10</v>
      </c>
      <c r="AG70" s="849"/>
      <c r="AH70" s="849"/>
      <c r="AI70" s="849"/>
      <c r="AJ70" s="849"/>
      <c r="AK70" s="849" t="s">
        <v>478</v>
      </c>
      <c r="AL70" s="849"/>
      <c r="AM70" s="849"/>
      <c r="AN70" s="849"/>
      <c r="AO70" s="849"/>
      <c r="AP70" s="849" t="s">
        <v>478</v>
      </c>
      <c r="AQ70" s="849"/>
      <c r="AR70" s="849"/>
      <c r="AS70" s="849"/>
      <c r="AT70" s="849"/>
      <c r="AU70" s="849" t="s">
        <v>478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121</v>
      </c>
      <c r="R71" s="849"/>
      <c r="S71" s="849"/>
      <c r="T71" s="849"/>
      <c r="U71" s="849"/>
      <c r="V71" s="849">
        <v>110</v>
      </c>
      <c r="W71" s="849"/>
      <c r="X71" s="849"/>
      <c r="Y71" s="849"/>
      <c r="Z71" s="849"/>
      <c r="AA71" s="849">
        <v>11</v>
      </c>
      <c r="AB71" s="849"/>
      <c r="AC71" s="849"/>
      <c r="AD71" s="849"/>
      <c r="AE71" s="849"/>
      <c r="AF71" s="849">
        <v>11</v>
      </c>
      <c r="AG71" s="849"/>
      <c r="AH71" s="849"/>
      <c r="AI71" s="849"/>
      <c r="AJ71" s="849"/>
      <c r="AK71" s="849" t="s">
        <v>478</v>
      </c>
      <c r="AL71" s="849"/>
      <c r="AM71" s="849"/>
      <c r="AN71" s="849"/>
      <c r="AO71" s="849"/>
      <c r="AP71" s="849" t="s">
        <v>478</v>
      </c>
      <c r="AQ71" s="849"/>
      <c r="AR71" s="849"/>
      <c r="AS71" s="849"/>
      <c r="AT71" s="849"/>
      <c r="AU71" s="849" t="s">
        <v>478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1734</v>
      </c>
      <c r="R72" s="849"/>
      <c r="S72" s="849"/>
      <c r="T72" s="849"/>
      <c r="U72" s="849"/>
      <c r="V72" s="849">
        <v>1730</v>
      </c>
      <c r="W72" s="849"/>
      <c r="X72" s="849"/>
      <c r="Y72" s="849"/>
      <c r="Z72" s="849"/>
      <c r="AA72" s="849">
        <v>4</v>
      </c>
      <c r="AB72" s="849"/>
      <c r="AC72" s="849"/>
      <c r="AD72" s="849"/>
      <c r="AE72" s="849"/>
      <c r="AF72" s="849">
        <v>4</v>
      </c>
      <c r="AG72" s="849"/>
      <c r="AH72" s="849"/>
      <c r="AI72" s="849"/>
      <c r="AJ72" s="849"/>
      <c r="AK72" s="849">
        <v>20</v>
      </c>
      <c r="AL72" s="849"/>
      <c r="AM72" s="849"/>
      <c r="AN72" s="849"/>
      <c r="AO72" s="849"/>
      <c r="AP72" s="849" t="s">
        <v>478</v>
      </c>
      <c r="AQ72" s="849"/>
      <c r="AR72" s="849"/>
      <c r="AS72" s="849"/>
      <c r="AT72" s="849"/>
      <c r="AU72" s="849" t="s">
        <v>478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277636</v>
      </c>
      <c r="R73" s="849"/>
      <c r="S73" s="849"/>
      <c r="T73" s="849"/>
      <c r="U73" s="849"/>
      <c r="V73" s="849">
        <v>266516</v>
      </c>
      <c r="W73" s="849"/>
      <c r="X73" s="849"/>
      <c r="Y73" s="849"/>
      <c r="Z73" s="849"/>
      <c r="AA73" s="849">
        <v>11120</v>
      </c>
      <c r="AB73" s="849"/>
      <c r="AC73" s="849"/>
      <c r="AD73" s="849"/>
      <c r="AE73" s="849"/>
      <c r="AF73" s="849">
        <v>11120</v>
      </c>
      <c r="AG73" s="849"/>
      <c r="AH73" s="849"/>
      <c r="AI73" s="849"/>
      <c r="AJ73" s="849"/>
      <c r="AK73" s="849">
        <v>1943</v>
      </c>
      <c r="AL73" s="849"/>
      <c r="AM73" s="849"/>
      <c r="AN73" s="849"/>
      <c r="AO73" s="849"/>
      <c r="AP73" s="849" t="s">
        <v>478</v>
      </c>
      <c r="AQ73" s="849"/>
      <c r="AR73" s="849"/>
      <c r="AS73" s="849"/>
      <c r="AT73" s="849"/>
      <c r="AU73" s="849" t="s">
        <v>478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11680</v>
      </c>
      <c r="AG88" s="860"/>
      <c r="AH88" s="860"/>
      <c r="AI88" s="860"/>
      <c r="AJ88" s="860"/>
      <c r="AK88" s="857"/>
      <c r="AL88" s="857"/>
      <c r="AM88" s="857"/>
      <c r="AN88" s="857"/>
      <c r="AO88" s="857"/>
      <c r="AP88" s="860">
        <v>553</v>
      </c>
      <c r="AQ88" s="860"/>
      <c r="AR88" s="860"/>
      <c r="AS88" s="860"/>
      <c r="AT88" s="860"/>
      <c r="AU88" s="860">
        <v>86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178</v>
      </c>
      <c r="CS102" s="868"/>
      <c r="CT102" s="868"/>
      <c r="CU102" s="868"/>
      <c r="CV102" s="911"/>
      <c r="CW102" s="910">
        <v>53</v>
      </c>
      <c r="CX102" s="868"/>
      <c r="CY102" s="868"/>
      <c r="CZ102" s="868"/>
      <c r="DA102" s="911"/>
      <c r="DB102" s="910">
        <v>1083</v>
      </c>
      <c r="DC102" s="868"/>
      <c r="DD102" s="868"/>
      <c r="DE102" s="868"/>
      <c r="DF102" s="911"/>
      <c r="DG102" s="910" t="s">
        <v>549</v>
      </c>
      <c r="DH102" s="868"/>
      <c r="DI102" s="868"/>
      <c r="DJ102" s="868"/>
      <c r="DK102" s="911"/>
      <c r="DL102" s="910" t="s">
        <v>545</v>
      </c>
      <c r="DM102" s="868"/>
      <c r="DN102" s="868"/>
      <c r="DO102" s="868"/>
      <c r="DP102" s="911"/>
      <c r="DQ102" s="910" t="s">
        <v>545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8255022</v>
      </c>
      <c r="AB110" s="920"/>
      <c r="AC110" s="920"/>
      <c r="AD110" s="920"/>
      <c r="AE110" s="921"/>
      <c r="AF110" s="922">
        <v>8146124</v>
      </c>
      <c r="AG110" s="920"/>
      <c r="AH110" s="920"/>
      <c r="AI110" s="920"/>
      <c r="AJ110" s="921"/>
      <c r="AK110" s="922">
        <v>7795505</v>
      </c>
      <c r="AL110" s="920"/>
      <c r="AM110" s="920"/>
      <c r="AN110" s="920"/>
      <c r="AO110" s="921"/>
      <c r="AP110" s="923">
        <v>27</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65848214</v>
      </c>
      <c r="BR110" s="957"/>
      <c r="BS110" s="957"/>
      <c r="BT110" s="957"/>
      <c r="BU110" s="957"/>
      <c r="BV110" s="957">
        <v>63308071</v>
      </c>
      <c r="BW110" s="957"/>
      <c r="BX110" s="957"/>
      <c r="BY110" s="957"/>
      <c r="BZ110" s="957"/>
      <c r="CA110" s="957">
        <v>62222990</v>
      </c>
      <c r="CB110" s="957"/>
      <c r="CC110" s="957"/>
      <c r="CD110" s="957"/>
      <c r="CE110" s="957"/>
      <c r="CF110" s="971">
        <v>215.5</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209900</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8018897</v>
      </c>
      <c r="BR112" s="950"/>
      <c r="BS112" s="950"/>
      <c r="BT112" s="950"/>
      <c r="BU112" s="950"/>
      <c r="BV112" s="950">
        <v>7511784</v>
      </c>
      <c r="BW112" s="950"/>
      <c r="BX112" s="950"/>
      <c r="BY112" s="950"/>
      <c r="BZ112" s="950"/>
      <c r="CA112" s="950">
        <v>7224732</v>
      </c>
      <c r="CB112" s="950"/>
      <c r="CC112" s="950"/>
      <c r="CD112" s="950"/>
      <c r="CE112" s="950"/>
      <c r="CF112" s="944">
        <v>25</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757489</v>
      </c>
      <c r="AB113" s="964"/>
      <c r="AC113" s="964"/>
      <c r="AD113" s="964"/>
      <c r="AE113" s="965"/>
      <c r="AF113" s="966">
        <v>742024</v>
      </c>
      <c r="AG113" s="964"/>
      <c r="AH113" s="964"/>
      <c r="AI113" s="964"/>
      <c r="AJ113" s="965"/>
      <c r="AK113" s="966">
        <v>804875</v>
      </c>
      <c r="AL113" s="964"/>
      <c r="AM113" s="964"/>
      <c r="AN113" s="964"/>
      <c r="AO113" s="965"/>
      <c r="AP113" s="967">
        <v>2.8</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195079</v>
      </c>
      <c r="BR113" s="950"/>
      <c r="BS113" s="950"/>
      <c r="BT113" s="950"/>
      <c r="BU113" s="950"/>
      <c r="BV113" s="950">
        <v>140650</v>
      </c>
      <c r="BW113" s="950"/>
      <c r="BX113" s="950"/>
      <c r="BY113" s="950"/>
      <c r="BZ113" s="950"/>
      <c r="CA113" s="950">
        <v>86215</v>
      </c>
      <c r="CB113" s="950"/>
      <c r="CC113" s="950"/>
      <c r="CD113" s="950"/>
      <c r="CE113" s="950"/>
      <c r="CF113" s="944">
        <v>0.3</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71594</v>
      </c>
      <c r="AB114" s="989"/>
      <c r="AC114" s="989"/>
      <c r="AD114" s="989"/>
      <c r="AE114" s="990"/>
      <c r="AF114" s="991">
        <v>80427</v>
      </c>
      <c r="AG114" s="989"/>
      <c r="AH114" s="989"/>
      <c r="AI114" s="989"/>
      <c r="AJ114" s="990"/>
      <c r="AK114" s="991">
        <v>82521</v>
      </c>
      <c r="AL114" s="989"/>
      <c r="AM114" s="989"/>
      <c r="AN114" s="989"/>
      <c r="AO114" s="990"/>
      <c r="AP114" s="992">
        <v>0.3</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9159363</v>
      </c>
      <c r="BR114" s="950"/>
      <c r="BS114" s="950"/>
      <c r="BT114" s="950"/>
      <c r="BU114" s="950"/>
      <c r="BV114" s="950">
        <v>8000859</v>
      </c>
      <c r="BW114" s="950"/>
      <c r="BX114" s="950"/>
      <c r="BY114" s="950"/>
      <c r="BZ114" s="950"/>
      <c r="CA114" s="950">
        <v>7477685</v>
      </c>
      <c r="CB114" s="950"/>
      <c r="CC114" s="950"/>
      <c r="CD114" s="950"/>
      <c r="CE114" s="950"/>
      <c r="CF114" s="944">
        <v>25.9</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4458</v>
      </c>
      <c r="AB115" s="964"/>
      <c r="AC115" s="964"/>
      <c r="AD115" s="964"/>
      <c r="AE115" s="965"/>
      <c r="AF115" s="966">
        <v>3998</v>
      </c>
      <c r="AG115" s="964"/>
      <c r="AH115" s="964"/>
      <c r="AI115" s="964"/>
      <c r="AJ115" s="965"/>
      <c r="AK115" s="966">
        <v>3860</v>
      </c>
      <c r="AL115" s="964"/>
      <c r="AM115" s="964"/>
      <c r="AN115" s="964"/>
      <c r="AO115" s="965"/>
      <c r="AP115" s="967">
        <v>0</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v>631389</v>
      </c>
      <c r="CB115" s="950"/>
      <c r="CC115" s="950"/>
      <c r="CD115" s="950"/>
      <c r="CE115" s="950"/>
      <c r="CF115" s="944">
        <v>2.2000000000000002</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209900</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9088563</v>
      </c>
      <c r="AB117" s="996"/>
      <c r="AC117" s="996"/>
      <c r="AD117" s="996"/>
      <c r="AE117" s="997"/>
      <c r="AF117" s="995">
        <v>8972573</v>
      </c>
      <c r="AG117" s="996"/>
      <c r="AH117" s="996"/>
      <c r="AI117" s="996"/>
      <c r="AJ117" s="997"/>
      <c r="AK117" s="995">
        <v>8686761</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83431453</v>
      </c>
      <c r="BR118" s="1016"/>
      <c r="BS118" s="1016"/>
      <c r="BT118" s="1016"/>
      <c r="BU118" s="1016"/>
      <c r="BV118" s="1016">
        <v>78961364</v>
      </c>
      <c r="BW118" s="1016"/>
      <c r="BX118" s="1016"/>
      <c r="BY118" s="1016"/>
      <c r="BZ118" s="1016"/>
      <c r="CA118" s="1016">
        <v>77643011</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15851832</v>
      </c>
      <c r="BR119" s="957"/>
      <c r="BS119" s="957"/>
      <c r="BT119" s="957"/>
      <c r="BU119" s="957"/>
      <c r="BV119" s="957">
        <v>20521677</v>
      </c>
      <c r="BW119" s="957"/>
      <c r="BX119" s="957"/>
      <c r="BY119" s="957"/>
      <c r="BZ119" s="957"/>
      <c r="CA119" s="957">
        <v>22322446</v>
      </c>
      <c r="CB119" s="957"/>
      <c r="CC119" s="957"/>
      <c r="CD119" s="957"/>
      <c r="CE119" s="957"/>
      <c r="CF119" s="971">
        <v>77.3</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5537346</v>
      </c>
      <c r="BR120" s="950"/>
      <c r="BS120" s="950"/>
      <c r="BT120" s="950"/>
      <c r="BU120" s="950"/>
      <c r="BV120" s="950">
        <v>5359047</v>
      </c>
      <c r="BW120" s="950"/>
      <c r="BX120" s="950"/>
      <c r="BY120" s="950"/>
      <c r="BZ120" s="950"/>
      <c r="CA120" s="950">
        <v>5351965</v>
      </c>
      <c r="CB120" s="950"/>
      <c r="CC120" s="950"/>
      <c r="CD120" s="950"/>
      <c r="CE120" s="950"/>
      <c r="CF120" s="944">
        <v>18.5</v>
      </c>
      <c r="CG120" s="945"/>
      <c r="CH120" s="945"/>
      <c r="CI120" s="945"/>
      <c r="CJ120" s="945"/>
      <c r="CK120" s="1043" t="s">
        <v>434</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5770976</v>
      </c>
      <c r="DH120" s="957"/>
      <c r="DI120" s="957"/>
      <c r="DJ120" s="957"/>
      <c r="DK120" s="957"/>
      <c r="DL120" s="957">
        <v>5602953</v>
      </c>
      <c r="DM120" s="957"/>
      <c r="DN120" s="957"/>
      <c r="DO120" s="957"/>
      <c r="DP120" s="957"/>
      <c r="DQ120" s="957">
        <v>5558511</v>
      </c>
      <c r="DR120" s="957"/>
      <c r="DS120" s="957"/>
      <c r="DT120" s="957"/>
      <c r="DU120" s="957"/>
      <c r="DV120" s="958">
        <v>19.3</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50641356</v>
      </c>
      <c r="BR121" s="1016"/>
      <c r="BS121" s="1016"/>
      <c r="BT121" s="1016"/>
      <c r="BU121" s="1016"/>
      <c r="BV121" s="1016">
        <v>49877934</v>
      </c>
      <c r="BW121" s="1016"/>
      <c r="BX121" s="1016"/>
      <c r="BY121" s="1016"/>
      <c r="BZ121" s="1016"/>
      <c r="CA121" s="1016">
        <v>49745240</v>
      </c>
      <c r="CB121" s="1016"/>
      <c r="CC121" s="1016"/>
      <c r="CD121" s="1016"/>
      <c r="CE121" s="1016"/>
      <c r="CF121" s="1054">
        <v>172.3</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1565046</v>
      </c>
      <c r="DH121" s="950"/>
      <c r="DI121" s="950"/>
      <c r="DJ121" s="950"/>
      <c r="DK121" s="950"/>
      <c r="DL121" s="950">
        <v>1309774</v>
      </c>
      <c r="DM121" s="950"/>
      <c r="DN121" s="950"/>
      <c r="DO121" s="950"/>
      <c r="DP121" s="950"/>
      <c r="DQ121" s="950">
        <v>1155548</v>
      </c>
      <c r="DR121" s="950"/>
      <c r="DS121" s="950"/>
      <c r="DT121" s="950"/>
      <c r="DU121" s="950"/>
      <c r="DV121" s="951">
        <v>4</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72030534</v>
      </c>
      <c r="BR122" s="1065"/>
      <c r="BS122" s="1065"/>
      <c r="BT122" s="1065"/>
      <c r="BU122" s="1065"/>
      <c r="BV122" s="1065">
        <v>75758658</v>
      </c>
      <c r="BW122" s="1065"/>
      <c r="BX122" s="1065"/>
      <c r="BY122" s="1065"/>
      <c r="BZ122" s="1065"/>
      <c r="CA122" s="1065">
        <v>77419651</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682875</v>
      </c>
      <c r="DH122" s="950"/>
      <c r="DI122" s="950"/>
      <c r="DJ122" s="950"/>
      <c r="DK122" s="950"/>
      <c r="DL122" s="950">
        <v>599057</v>
      </c>
      <c r="DM122" s="950"/>
      <c r="DN122" s="950"/>
      <c r="DO122" s="950"/>
      <c r="DP122" s="950"/>
      <c r="DQ122" s="950">
        <v>510673</v>
      </c>
      <c r="DR122" s="950"/>
      <c r="DS122" s="950"/>
      <c r="DT122" s="950"/>
      <c r="DU122" s="950"/>
      <c r="DV122" s="951">
        <v>1.8</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39.299999999999997</v>
      </c>
      <c r="BR123" s="1057"/>
      <c r="BS123" s="1057"/>
      <c r="BT123" s="1057"/>
      <c r="BU123" s="1057"/>
      <c r="BV123" s="1057">
        <v>11.1</v>
      </c>
      <c r="BW123" s="1057"/>
      <c r="BX123" s="1057"/>
      <c r="BY123" s="1057"/>
      <c r="BZ123" s="1057"/>
      <c r="CA123" s="1057">
        <v>0.7</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v>631389</v>
      </c>
      <c r="DR126" s="950"/>
      <c r="DS126" s="950"/>
      <c r="DT126" s="950"/>
      <c r="DU126" s="950"/>
      <c r="DV126" s="951">
        <v>2.2000000000000002</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4458</v>
      </c>
      <c r="AB127" s="989"/>
      <c r="AC127" s="989"/>
      <c r="AD127" s="989"/>
      <c r="AE127" s="990"/>
      <c r="AF127" s="991">
        <v>3998</v>
      </c>
      <c r="AG127" s="989"/>
      <c r="AH127" s="989"/>
      <c r="AI127" s="989"/>
      <c r="AJ127" s="990"/>
      <c r="AK127" s="991">
        <v>3860</v>
      </c>
      <c r="AL127" s="989"/>
      <c r="AM127" s="989"/>
      <c r="AN127" s="989"/>
      <c r="AO127" s="990"/>
      <c r="AP127" s="992">
        <v>0</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11.63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723991</v>
      </c>
      <c r="AB128" s="1120"/>
      <c r="AC128" s="1120"/>
      <c r="AD128" s="1120"/>
      <c r="AE128" s="1121"/>
      <c r="AF128" s="1122">
        <v>611604</v>
      </c>
      <c r="AG128" s="1120"/>
      <c r="AH128" s="1120"/>
      <c r="AI128" s="1120"/>
      <c r="AJ128" s="1121"/>
      <c r="AK128" s="1122">
        <v>656121</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16.63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34367698</v>
      </c>
      <c r="AB129" s="989"/>
      <c r="AC129" s="989"/>
      <c r="AD129" s="989"/>
      <c r="AE129" s="990"/>
      <c r="AF129" s="991">
        <v>34347648</v>
      </c>
      <c r="AG129" s="989"/>
      <c r="AH129" s="989"/>
      <c r="AI129" s="989"/>
      <c r="AJ129" s="990"/>
      <c r="AK129" s="991">
        <v>34364385</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9.5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5403083</v>
      </c>
      <c r="AB130" s="989"/>
      <c r="AC130" s="989"/>
      <c r="AD130" s="989"/>
      <c r="AE130" s="990"/>
      <c r="AF130" s="991">
        <v>5626495</v>
      </c>
      <c r="AG130" s="989"/>
      <c r="AH130" s="989"/>
      <c r="AI130" s="989"/>
      <c r="AJ130" s="990"/>
      <c r="AK130" s="991">
        <v>5489812</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0.7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28964615</v>
      </c>
      <c r="AB131" s="1028"/>
      <c r="AC131" s="1028"/>
      <c r="AD131" s="1028"/>
      <c r="AE131" s="1029"/>
      <c r="AF131" s="1030">
        <v>28721153</v>
      </c>
      <c r="AG131" s="1028"/>
      <c r="AH131" s="1028"/>
      <c r="AI131" s="1028"/>
      <c r="AJ131" s="1029"/>
      <c r="AK131" s="1030">
        <v>28874573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10.224506699999999</v>
      </c>
      <c r="AB132" s="1134"/>
      <c r="AC132" s="1134"/>
      <c r="AD132" s="1134"/>
      <c r="AE132" s="1135"/>
      <c r="AF132" s="1136">
        <v>9.5207668020000007</v>
      </c>
      <c r="AG132" s="1134"/>
      <c r="AH132" s="1134"/>
      <c r="AI132" s="1134"/>
      <c r="AJ132" s="1135"/>
      <c r="AK132" s="1136">
        <v>8.7995344549999999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10.3</v>
      </c>
      <c r="AB133" s="1141"/>
      <c r="AC133" s="1141"/>
      <c r="AD133" s="1141"/>
      <c r="AE133" s="1142"/>
      <c r="AF133" s="1140">
        <v>9.6</v>
      </c>
      <c r="AG133" s="1141"/>
      <c r="AH133" s="1141"/>
      <c r="AI133" s="1141"/>
      <c r="AJ133" s="1142"/>
      <c r="AK133" s="1140">
        <v>9.5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9014374</v>
      </c>
      <c r="L9" s="264">
        <v>70998</v>
      </c>
      <c r="M9" s="265">
        <v>59425</v>
      </c>
      <c r="N9" s="266">
        <v>19.5</v>
      </c>
    </row>
    <row r="10" spans="1:16">
      <c r="A10" s="248"/>
      <c r="B10" s="244"/>
      <c r="C10" s="244"/>
      <c r="D10" s="244"/>
      <c r="E10" s="244"/>
      <c r="F10" s="244"/>
      <c r="G10" s="1149" t="s">
        <v>475</v>
      </c>
      <c r="H10" s="1150"/>
      <c r="I10" s="1150"/>
      <c r="J10" s="1151"/>
      <c r="K10" s="267">
        <v>685147</v>
      </c>
      <c r="L10" s="268">
        <v>5396</v>
      </c>
      <c r="M10" s="269">
        <v>4056</v>
      </c>
      <c r="N10" s="270">
        <v>33</v>
      </c>
    </row>
    <row r="11" spans="1:16" ht="13.5" customHeight="1">
      <c r="A11" s="248"/>
      <c r="B11" s="244"/>
      <c r="C11" s="244"/>
      <c r="D11" s="244"/>
      <c r="E11" s="244"/>
      <c r="F11" s="244"/>
      <c r="G11" s="1149" t="s">
        <v>476</v>
      </c>
      <c r="H11" s="1150"/>
      <c r="I11" s="1150"/>
      <c r="J11" s="1151"/>
      <c r="K11" s="267">
        <v>28607</v>
      </c>
      <c r="L11" s="268">
        <v>225</v>
      </c>
      <c r="M11" s="269">
        <v>4833</v>
      </c>
      <c r="N11" s="270">
        <v>-95.3</v>
      </c>
    </row>
    <row r="12" spans="1:16" ht="13.5" customHeight="1">
      <c r="A12" s="248"/>
      <c r="B12" s="244"/>
      <c r="C12" s="244"/>
      <c r="D12" s="244"/>
      <c r="E12" s="244"/>
      <c r="F12" s="244"/>
      <c r="G12" s="1149" t="s">
        <v>477</v>
      </c>
      <c r="H12" s="1150"/>
      <c r="I12" s="1150"/>
      <c r="J12" s="1151"/>
      <c r="K12" s="267" t="s">
        <v>478</v>
      </c>
      <c r="L12" s="268" t="s">
        <v>478</v>
      </c>
      <c r="M12" s="269">
        <v>359</v>
      </c>
      <c r="N12" s="270" t="s">
        <v>478</v>
      </c>
    </row>
    <row r="13" spans="1:16" ht="13.5" customHeight="1">
      <c r="A13" s="248"/>
      <c r="B13" s="244"/>
      <c r="C13" s="244"/>
      <c r="D13" s="244"/>
      <c r="E13" s="244"/>
      <c r="F13" s="244"/>
      <c r="G13" s="1149" t="s">
        <v>479</v>
      </c>
      <c r="H13" s="1150"/>
      <c r="I13" s="1150"/>
      <c r="J13" s="1151"/>
      <c r="K13" s="267" t="s">
        <v>478</v>
      </c>
      <c r="L13" s="268" t="s">
        <v>478</v>
      </c>
      <c r="M13" s="269" t="s">
        <v>478</v>
      </c>
      <c r="N13" s="270" t="s">
        <v>478</v>
      </c>
    </row>
    <row r="14" spans="1:16" ht="13.5" customHeight="1">
      <c r="A14" s="248"/>
      <c r="B14" s="244"/>
      <c r="C14" s="244"/>
      <c r="D14" s="244"/>
      <c r="E14" s="244"/>
      <c r="F14" s="244"/>
      <c r="G14" s="1149" t="s">
        <v>480</v>
      </c>
      <c r="H14" s="1150"/>
      <c r="I14" s="1150"/>
      <c r="J14" s="1151"/>
      <c r="K14" s="267">
        <v>205847</v>
      </c>
      <c r="L14" s="268">
        <v>1621</v>
      </c>
      <c r="M14" s="269">
        <v>2483</v>
      </c>
      <c r="N14" s="270">
        <v>-34.700000000000003</v>
      </c>
    </row>
    <row r="15" spans="1:16" ht="13.5" customHeight="1">
      <c r="A15" s="248"/>
      <c r="B15" s="244"/>
      <c r="C15" s="244"/>
      <c r="D15" s="244"/>
      <c r="E15" s="244"/>
      <c r="F15" s="244"/>
      <c r="G15" s="1149" t="s">
        <v>481</v>
      </c>
      <c r="H15" s="1150"/>
      <c r="I15" s="1150"/>
      <c r="J15" s="1151"/>
      <c r="K15" s="267">
        <v>520610</v>
      </c>
      <c r="L15" s="268">
        <v>4100</v>
      </c>
      <c r="M15" s="269">
        <v>1661</v>
      </c>
      <c r="N15" s="270">
        <v>146.80000000000001</v>
      </c>
    </row>
    <row r="16" spans="1:16">
      <c r="A16" s="248"/>
      <c r="B16" s="244"/>
      <c r="C16" s="244"/>
      <c r="D16" s="244"/>
      <c r="E16" s="244"/>
      <c r="F16" s="244"/>
      <c r="G16" s="1152" t="s">
        <v>482</v>
      </c>
      <c r="H16" s="1153"/>
      <c r="I16" s="1153"/>
      <c r="J16" s="1154"/>
      <c r="K16" s="268">
        <v>-944561</v>
      </c>
      <c r="L16" s="268">
        <v>-7439</v>
      </c>
      <c r="M16" s="269">
        <v>-5705</v>
      </c>
      <c r="N16" s="270">
        <v>30.4</v>
      </c>
    </row>
    <row r="17" spans="1:16">
      <c r="A17" s="248"/>
      <c r="B17" s="244"/>
      <c r="C17" s="244"/>
      <c r="D17" s="244"/>
      <c r="E17" s="244"/>
      <c r="F17" s="244"/>
      <c r="G17" s="1152" t="s">
        <v>166</v>
      </c>
      <c r="H17" s="1153"/>
      <c r="I17" s="1153"/>
      <c r="J17" s="1154"/>
      <c r="K17" s="268">
        <v>9510024</v>
      </c>
      <c r="L17" s="268">
        <v>74902</v>
      </c>
      <c r="M17" s="269">
        <v>67113</v>
      </c>
      <c r="N17" s="270">
        <v>11.6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8.2200000000000006</v>
      </c>
      <c r="L21" s="281">
        <v>6.44</v>
      </c>
      <c r="M21" s="282">
        <v>1.78</v>
      </c>
      <c r="N21" s="249"/>
      <c r="O21" s="283"/>
      <c r="P21" s="279"/>
    </row>
    <row r="22" spans="1:16" s="284" customFormat="1">
      <c r="A22" s="279"/>
      <c r="B22" s="249"/>
      <c r="C22" s="249"/>
      <c r="D22" s="249"/>
      <c r="E22" s="249"/>
      <c r="F22" s="249"/>
      <c r="G22" s="1144" t="s">
        <v>488</v>
      </c>
      <c r="H22" s="1145"/>
      <c r="I22" s="1145"/>
      <c r="J22" s="1146"/>
      <c r="K22" s="285">
        <v>98.5</v>
      </c>
      <c r="L22" s="286">
        <v>98.9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7795505</v>
      </c>
      <c r="L32" s="294">
        <v>61398</v>
      </c>
      <c r="M32" s="295">
        <v>38730</v>
      </c>
      <c r="N32" s="296">
        <v>58.5</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v>20</v>
      </c>
      <c r="N34" s="296" t="s">
        <v>478</v>
      </c>
    </row>
    <row r="35" spans="1:16" ht="27" customHeight="1">
      <c r="A35" s="248"/>
      <c r="B35" s="244"/>
      <c r="C35" s="244"/>
      <c r="D35" s="244"/>
      <c r="E35" s="244"/>
      <c r="F35" s="244"/>
      <c r="G35" s="1160" t="s">
        <v>495</v>
      </c>
      <c r="H35" s="1161"/>
      <c r="I35" s="1161"/>
      <c r="J35" s="1162"/>
      <c r="K35" s="294">
        <v>804875</v>
      </c>
      <c r="L35" s="294">
        <v>6339</v>
      </c>
      <c r="M35" s="295">
        <v>9869</v>
      </c>
      <c r="N35" s="296">
        <v>-35.799999999999997</v>
      </c>
    </row>
    <row r="36" spans="1:16" ht="27" customHeight="1">
      <c r="A36" s="248"/>
      <c r="B36" s="244"/>
      <c r="C36" s="244"/>
      <c r="D36" s="244"/>
      <c r="E36" s="244"/>
      <c r="F36" s="244"/>
      <c r="G36" s="1160" t="s">
        <v>496</v>
      </c>
      <c r="H36" s="1161"/>
      <c r="I36" s="1161"/>
      <c r="J36" s="1162"/>
      <c r="K36" s="294">
        <v>82521</v>
      </c>
      <c r="L36" s="294">
        <v>650</v>
      </c>
      <c r="M36" s="295">
        <v>1414</v>
      </c>
      <c r="N36" s="296">
        <v>-54</v>
      </c>
    </row>
    <row r="37" spans="1:16" ht="13.5" customHeight="1">
      <c r="A37" s="248"/>
      <c r="B37" s="244"/>
      <c r="C37" s="244"/>
      <c r="D37" s="244"/>
      <c r="E37" s="244"/>
      <c r="F37" s="244"/>
      <c r="G37" s="1160" t="s">
        <v>497</v>
      </c>
      <c r="H37" s="1161"/>
      <c r="I37" s="1161"/>
      <c r="J37" s="1162"/>
      <c r="K37" s="294">
        <v>3860</v>
      </c>
      <c r="L37" s="294">
        <v>30</v>
      </c>
      <c r="M37" s="295">
        <v>1206</v>
      </c>
      <c r="N37" s="296">
        <v>-97.5</v>
      </c>
    </row>
    <row r="38" spans="1:16" ht="27" customHeight="1">
      <c r="A38" s="248"/>
      <c r="B38" s="244"/>
      <c r="C38" s="244"/>
      <c r="D38" s="244"/>
      <c r="E38" s="244"/>
      <c r="F38" s="244"/>
      <c r="G38" s="1163" t="s">
        <v>498</v>
      </c>
      <c r="H38" s="1164"/>
      <c r="I38" s="1164"/>
      <c r="J38" s="1165"/>
      <c r="K38" s="297" t="s">
        <v>478</v>
      </c>
      <c r="L38" s="297" t="s">
        <v>478</v>
      </c>
      <c r="M38" s="298">
        <v>1</v>
      </c>
      <c r="N38" s="299" t="s">
        <v>478</v>
      </c>
      <c r="O38" s="293"/>
    </row>
    <row r="39" spans="1:16">
      <c r="A39" s="248"/>
      <c r="B39" s="244"/>
      <c r="C39" s="244"/>
      <c r="D39" s="244"/>
      <c r="E39" s="244"/>
      <c r="F39" s="244"/>
      <c r="G39" s="1163" t="s">
        <v>499</v>
      </c>
      <c r="H39" s="1164"/>
      <c r="I39" s="1164"/>
      <c r="J39" s="1165"/>
      <c r="K39" s="300">
        <v>-656121</v>
      </c>
      <c r="L39" s="300">
        <v>-5168</v>
      </c>
      <c r="M39" s="301">
        <v>-5887</v>
      </c>
      <c r="N39" s="302">
        <v>-12.2</v>
      </c>
      <c r="O39" s="293"/>
    </row>
    <row r="40" spans="1:16" ht="27" customHeight="1">
      <c r="A40" s="248"/>
      <c r="B40" s="244"/>
      <c r="C40" s="244"/>
      <c r="D40" s="244"/>
      <c r="E40" s="244"/>
      <c r="F40" s="244"/>
      <c r="G40" s="1160" t="s">
        <v>500</v>
      </c>
      <c r="H40" s="1161"/>
      <c r="I40" s="1161"/>
      <c r="J40" s="1162"/>
      <c r="K40" s="300">
        <v>-5489812</v>
      </c>
      <c r="L40" s="300">
        <v>-43238</v>
      </c>
      <c r="M40" s="301">
        <v>-31918</v>
      </c>
      <c r="N40" s="302">
        <v>35.5</v>
      </c>
      <c r="O40" s="293"/>
    </row>
    <row r="41" spans="1:16">
      <c r="A41" s="248"/>
      <c r="B41" s="244"/>
      <c r="C41" s="244"/>
      <c r="D41" s="244"/>
      <c r="E41" s="244"/>
      <c r="F41" s="244"/>
      <c r="G41" s="1166" t="s">
        <v>277</v>
      </c>
      <c r="H41" s="1167"/>
      <c r="I41" s="1167"/>
      <c r="J41" s="1168"/>
      <c r="K41" s="294">
        <v>2540828</v>
      </c>
      <c r="L41" s="300">
        <v>20012</v>
      </c>
      <c r="M41" s="301">
        <v>13436</v>
      </c>
      <c r="N41" s="302">
        <v>48.9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8217734</v>
      </c>
      <c r="J51" s="320">
        <v>64476</v>
      </c>
      <c r="K51" s="321">
        <v>2.8</v>
      </c>
      <c r="L51" s="322">
        <v>41433</v>
      </c>
      <c r="M51" s="323">
        <v>-19.2</v>
      </c>
      <c r="N51" s="324">
        <v>22</v>
      </c>
    </row>
    <row r="52" spans="1:14">
      <c r="A52" s="248"/>
      <c r="B52" s="244"/>
      <c r="C52" s="244"/>
      <c r="D52" s="244"/>
      <c r="E52" s="244"/>
      <c r="F52" s="244"/>
      <c r="G52" s="325"/>
      <c r="H52" s="326" t="s">
        <v>511</v>
      </c>
      <c r="I52" s="327">
        <v>4937965</v>
      </c>
      <c r="J52" s="328">
        <v>38743</v>
      </c>
      <c r="K52" s="329">
        <v>4.2</v>
      </c>
      <c r="L52" s="330">
        <v>22351</v>
      </c>
      <c r="M52" s="331">
        <v>-23.1</v>
      </c>
      <c r="N52" s="332">
        <v>27.3</v>
      </c>
    </row>
    <row r="53" spans="1:14">
      <c r="A53" s="248"/>
      <c r="B53" s="244"/>
      <c r="C53" s="244"/>
      <c r="D53" s="244"/>
      <c r="E53" s="244"/>
      <c r="F53" s="244"/>
      <c r="G53" s="310" t="s">
        <v>512</v>
      </c>
      <c r="H53" s="311"/>
      <c r="I53" s="319">
        <v>10210897</v>
      </c>
      <c r="J53" s="320">
        <v>80062</v>
      </c>
      <c r="K53" s="321">
        <v>24.2</v>
      </c>
      <c r="L53" s="322">
        <v>43493</v>
      </c>
      <c r="M53" s="323">
        <v>5</v>
      </c>
      <c r="N53" s="324">
        <v>19.2</v>
      </c>
    </row>
    <row r="54" spans="1:14">
      <c r="A54" s="248"/>
      <c r="B54" s="244"/>
      <c r="C54" s="244"/>
      <c r="D54" s="244"/>
      <c r="E54" s="244"/>
      <c r="F54" s="244"/>
      <c r="G54" s="325"/>
      <c r="H54" s="326" t="s">
        <v>511</v>
      </c>
      <c r="I54" s="327">
        <v>7264607</v>
      </c>
      <c r="J54" s="328">
        <v>56961</v>
      </c>
      <c r="K54" s="329">
        <v>47</v>
      </c>
      <c r="L54" s="330">
        <v>23254</v>
      </c>
      <c r="M54" s="331">
        <v>4</v>
      </c>
      <c r="N54" s="332">
        <v>43</v>
      </c>
    </row>
    <row r="55" spans="1:14">
      <c r="A55" s="248"/>
      <c r="B55" s="244"/>
      <c r="C55" s="244"/>
      <c r="D55" s="244"/>
      <c r="E55" s="244"/>
      <c r="F55" s="244"/>
      <c r="G55" s="310" t="s">
        <v>513</v>
      </c>
      <c r="H55" s="311"/>
      <c r="I55" s="319">
        <v>11047460</v>
      </c>
      <c r="J55" s="320">
        <v>86203</v>
      </c>
      <c r="K55" s="321">
        <v>7.7</v>
      </c>
      <c r="L55" s="322">
        <v>50840</v>
      </c>
      <c r="M55" s="323">
        <v>16.899999999999999</v>
      </c>
      <c r="N55" s="324">
        <v>-9.1999999999999993</v>
      </c>
    </row>
    <row r="56" spans="1:14">
      <c r="A56" s="248"/>
      <c r="B56" s="244"/>
      <c r="C56" s="244"/>
      <c r="D56" s="244"/>
      <c r="E56" s="244"/>
      <c r="F56" s="244"/>
      <c r="G56" s="325"/>
      <c r="H56" s="326" t="s">
        <v>511</v>
      </c>
      <c r="I56" s="327">
        <v>5755706</v>
      </c>
      <c r="J56" s="328">
        <v>44912</v>
      </c>
      <c r="K56" s="329">
        <v>-21.2</v>
      </c>
      <c r="L56" s="330">
        <v>25367</v>
      </c>
      <c r="M56" s="331">
        <v>9.1</v>
      </c>
      <c r="N56" s="332">
        <v>-30.3</v>
      </c>
    </row>
    <row r="57" spans="1:14">
      <c r="A57" s="248"/>
      <c r="B57" s="244"/>
      <c r="C57" s="244"/>
      <c r="D57" s="244"/>
      <c r="E57" s="244"/>
      <c r="F57" s="244"/>
      <c r="G57" s="310" t="s">
        <v>514</v>
      </c>
      <c r="H57" s="311"/>
      <c r="I57" s="319">
        <v>11791481</v>
      </c>
      <c r="J57" s="320">
        <v>92358</v>
      </c>
      <c r="K57" s="321">
        <v>7.1</v>
      </c>
      <c r="L57" s="322">
        <v>53605</v>
      </c>
      <c r="M57" s="323">
        <v>5.4</v>
      </c>
      <c r="N57" s="324">
        <v>1.7</v>
      </c>
    </row>
    <row r="58" spans="1:14">
      <c r="A58" s="248"/>
      <c r="B58" s="244"/>
      <c r="C58" s="244"/>
      <c r="D58" s="244"/>
      <c r="E58" s="244"/>
      <c r="F58" s="244"/>
      <c r="G58" s="325"/>
      <c r="H58" s="326" t="s">
        <v>511</v>
      </c>
      <c r="I58" s="327">
        <v>6155760</v>
      </c>
      <c r="J58" s="328">
        <v>48216</v>
      </c>
      <c r="K58" s="329">
        <v>7.4</v>
      </c>
      <c r="L58" s="330">
        <v>28343</v>
      </c>
      <c r="M58" s="331">
        <v>11.7</v>
      </c>
      <c r="N58" s="332">
        <v>-4.3</v>
      </c>
    </row>
    <row r="59" spans="1:14">
      <c r="A59" s="248"/>
      <c r="B59" s="244"/>
      <c r="C59" s="244"/>
      <c r="D59" s="244"/>
      <c r="E59" s="244"/>
      <c r="F59" s="244"/>
      <c r="G59" s="310" t="s">
        <v>515</v>
      </c>
      <c r="H59" s="311"/>
      <c r="I59" s="319">
        <v>10247495</v>
      </c>
      <c r="J59" s="320">
        <v>80711</v>
      </c>
      <c r="K59" s="321">
        <v>-12.6</v>
      </c>
      <c r="L59" s="322">
        <v>58051</v>
      </c>
      <c r="M59" s="323">
        <v>8.3000000000000007</v>
      </c>
      <c r="N59" s="324">
        <v>-20.9</v>
      </c>
    </row>
    <row r="60" spans="1:14">
      <c r="A60" s="248"/>
      <c r="B60" s="244"/>
      <c r="C60" s="244"/>
      <c r="D60" s="244"/>
      <c r="E60" s="244"/>
      <c r="F60" s="244"/>
      <c r="G60" s="325"/>
      <c r="H60" s="326" t="s">
        <v>511</v>
      </c>
      <c r="I60" s="333">
        <v>7648843</v>
      </c>
      <c r="J60" s="328">
        <v>60243</v>
      </c>
      <c r="K60" s="329">
        <v>24.9</v>
      </c>
      <c r="L60" s="330">
        <v>32143</v>
      </c>
      <c r="M60" s="331">
        <v>13.4</v>
      </c>
      <c r="N60" s="332">
        <v>11.5</v>
      </c>
    </row>
    <row r="61" spans="1:14">
      <c r="A61" s="248"/>
      <c r="B61" s="244"/>
      <c r="C61" s="244"/>
      <c r="D61" s="244"/>
      <c r="E61" s="244"/>
      <c r="F61" s="244"/>
      <c r="G61" s="310" t="s">
        <v>516</v>
      </c>
      <c r="H61" s="334"/>
      <c r="I61" s="335">
        <v>10303013</v>
      </c>
      <c r="J61" s="336">
        <v>80762</v>
      </c>
      <c r="K61" s="337">
        <v>5.8</v>
      </c>
      <c r="L61" s="338">
        <v>49484</v>
      </c>
      <c r="M61" s="339">
        <v>3.3</v>
      </c>
      <c r="N61" s="324">
        <v>2.5</v>
      </c>
    </row>
    <row r="62" spans="1:14">
      <c r="A62" s="248"/>
      <c r="B62" s="244"/>
      <c r="C62" s="244"/>
      <c r="D62" s="244"/>
      <c r="E62" s="244"/>
      <c r="F62" s="244"/>
      <c r="G62" s="325"/>
      <c r="H62" s="326" t="s">
        <v>511</v>
      </c>
      <c r="I62" s="327">
        <v>6352576</v>
      </c>
      <c r="J62" s="328">
        <v>49815</v>
      </c>
      <c r="K62" s="329">
        <v>12.5</v>
      </c>
      <c r="L62" s="330">
        <v>26292</v>
      </c>
      <c r="M62" s="331">
        <v>3</v>
      </c>
      <c r="N62" s="332">
        <v>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22.6</v>
      </c>
      <c r="G47" s="12">
        <v>21.27</v>
      </c>
      <c r="H47" s="12">
        <v>22.65</v>
      </c>
      <c r="I47" s="12">
        <v>28.99</v>
      </c>
      <c r="J47" s="13">
        <v>30.06</v>
      </c>
    </row>
    <row r="48" spans="2:10" ht="57.75" customHeight="1">
      <c r="B48" s="14"/>
      <c r="C48" s="1171" t="s">
        <v>4</v>
      </c>
      <c r="D48" s="1171"/>
      <c r="E48" s="1172"/>
      <c r="F48" s="15">
        <v>5.19</v>
      </c>
      <c r="G48" s="16">
        <v>4.18</v>
      </c>
      <c r="H48" s="16">
        <v>6.09</v>
      </c>
      <c r="I48" s="16">
        <v>5.59</v>
      </c>
      <c r="J48" s="17">
        <v>7.21</v>
      </c>
    </row>
    <row r="49" spans="2:10" ht="57.75" customHeight="1" thickBot="1">
      <c r="B49" s="18"/>
      <c r="C49" s="1173" t="s">
        <v>5</v>
      </c>
      <c r="D49" s="1173"/>
      <c r="E49" s="1174"/>
      <c r="F49" s="19">
        <v>5.48</v>
      </c>
      <c r="G49" s="20" t="s">
        <v>523</v>
      </c>
      <c r="H49" s="20">
        <v>4.46</v>
      </c>
      <c r="I49" s="20">
        <v>7.44</v>
      </c>
      <c r="J49" s="21">
        <v>3.48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2017-05-18T08:39:10Z</cp:lastPrinted>
  <dcterms:created xsi:type="dcterms:W3CDTF">2017-02-15T23:31:28Z</dcterms:created>
  <dcterms:modified xsi:type="dcterms:W3CDTF">2017-05-19T04:21:26Z</dcterms:modified>
  <cp:category/>
</cp:coreProperties>
</file>