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C39" i="9"/>
  <c r="BE38" i="9"/>
  <c r="AM38" i="9"/>
  <c r="C38" i="9"/>
  <c r="BE37" i="9"/>
  <c r="AM37" i="9"/>
  <c r="C37" i="9"/>
  <c r="AM36" i="9"/>
  <c r="C36" i="9"/>
  <c r="AM35" i="9"/>
  <c r="CO34" i="9"/>
  <c r="CO35" i="9" s="1"/>
  <c r="CO36" i="9" s="1"/>
  <c r="CO37" i="9" s="1"/>
  <c r="CO38" i="9" s="1"/>
  <c r="CO39" i="9" s="1"/>
  <c r="CO40" i="9" s="1"/>
  <c r="CO41" i="9" s="1"/>
  <c r="CO42" i="9" s="1"/>
  <c r="CO43" i="9" s="1"/>
  <c r="BW34" i="9"/>
  <c r="BW35" i="9" s="1"/>
  <c r="BW36" i="9" s="1"/>
  <c r="BW37" i="9" s="1"/>
  <c r="BW38" i="9" s="1"/>
  <c r="BW39" i="9" s="1"/>
  <c r="BW40" i="9" s="1"/>
  <c r="BW41" i="9" s="1"/>
  <c r="C34" i="9"/>
  <c r="U34" i="9" l="1"/>
  <c r="U35" i="9" s="1"/>
  <c r="U36" i="9" s="1"/>
  <c r="U37" i="9" s="1"/>
  <c r="U38" i="9" s="1"/>
  <c r="U39" i="9" s="1"/>
  <c r="C35"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<sst xmlns="http://schemas.openxmlformats.org/spreadsheetml/2006/main" count="1093" uniqueCount="577">
  <si>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</si>
  <si>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</si>
  <si>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</si>
  <si>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</si>
  <si>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</si>
  <si>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</si>
  <si>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</si>
  <si>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</si>
  <si>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</si>
  <si>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</si>
  <si>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</si>
  <si>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</si>
  <si>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</si>
  <si>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</si>
  <si>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</si>
  <si>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</si>
  <si>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</si>
  <si>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</si>
  <si>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</si>
  <si>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</si>
  <si>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</si>
  <si>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</si>
  <si>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</si>
  <si>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</si>
  <si>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</si>
  <si>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</si>
  <si>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</si>
  <si>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</si>
  <si>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</si>
  <si>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</si>
  <si>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</si>
  <si>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</si>
  <si>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</si>
  <si>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</si>
  <si>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</si>
  <si>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</si>
  <si>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</si>
  <si>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</si>
  <si>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</si>
  <si>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</si>
  <si>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</si>
  <si>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</si>
  <si>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</si>
  <si>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</si>
  <si>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</si>
  <si>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</si>
  <si>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</si>
  <si>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</si>
  <si>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</si>
  <si>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</si>
  <si>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</si>
  <si>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</si>
  <si>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</si>
  <si>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</si>
  <si>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</si>
  <si>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</si>
  <si>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</si>
  <si>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</si>
  <si>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</si>
  <si>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</si>
  <si>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</si>
  <si>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</si>
  <si>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</si>
  <si>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</si>
  <si>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</si>
  <si>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</si>
  <si>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</si>
  <si>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</si>
  <si>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</si>
  <si>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</si>
  <si>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</si>
  <si>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</si>
  <si>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</si>
  <si>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</si>
  <si>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</si>
  <si>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</si>
  <si>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</si>
  <si>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</si>
  <si>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</si>
  <si>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</si>
  <si>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</si>
  <si>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</si>
  <si>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</si>
  <si>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</si>
  <si>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</si>
  <si>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</si>
  <si>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</si>
  <si>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</si>
  <si>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</si>
  <si>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</si>
  <si>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</si>
  <si>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</si>
  <si>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</si>
  <si>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</si>
  <si>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</si>
  <si>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</si>
  <si>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</si>
  <si>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</si>
  <si>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</si>
  <si>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</si>
  <si>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</si>
  <si>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</si>
  <si>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</si>
  <si>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</si>
  <si>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</si>
  <si>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</si>
  <si>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</si>
  <si>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</si>
  <si>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</si>
  <si>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</si>
  <si>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</si>
  <si>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</si>
  <si>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</si>
  <si>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</si>
  <si>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</si>
  <si>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</si>
  <si>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</si>
  <si>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</si>
  <si>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</si>
  <si>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</si>
  <si>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</si>
  <si>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</si>
  <si>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</si>
  <si>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</si>
  <si>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</si>
  <si>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</si>
  <si>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</si>
  <si>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</si>
  <si>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</si>
  <si>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</si>
  <si>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</si>
  <si>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</si>
  <si>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</si>
  <si>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</si>
  <si>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</si>
  <si>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</si>
  <si>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</si>
  <si>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</si>
  <si>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</si>
  <si>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</si>
  <si>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</si>
  <si>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</si>
  <si>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</si>
  <si>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</si>
  <si>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</si>
  <si>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</si>
  <si>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</si>
  <si>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</si>
  <si>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</si>
  <si>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</si>
  <si>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</si>
  <si>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</si>
  <si>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</si>
  <si>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</si>
  <si>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</si>
  <si>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</si>
  <si>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</si>
  <si>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</si>
  <si>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</si>
  <si>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</si>
  <si>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</si>
  <si>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</si>
  <si>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</si>
  <si>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</si>
  <si>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</si>
  <si>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</si>
  <si>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</si>
  <si>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</si>
  <si>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</si>
  <si>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</si>
  <si>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</si>
  <si>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</si>
  <si>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</si>
  <si>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</si>
  <si>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</si>
  <si>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</si>
  <si>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</si>
  <si>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</si>
  <si>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</si>
  <si>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</si>
  <si>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</si>
  <si>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</si>
  <si>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</si>
  <si>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</si>
  <si>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</si>
  <si>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</si>
  <si>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</si>
  <si>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</si>
  <si>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</si>
  <si>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</si>
  <si>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</si>
  <si>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</si>
  <si>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鹿児島県奄美市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</si>
  <si>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</si>
  <si>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</si>
  <si>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</si>
  <si>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</si>
  <si>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</si>
  <si>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</si>
  <si>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</si>
  <si>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</si>
  <si>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</si>
  <si>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</si>
  <si>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</si>
  <si>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</si>
  <si>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</si>
  <si>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</si>
  <si>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</si>
  <si>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</si>
  <si>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</si>
  <si>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</si>
  <si>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</si>
  <si>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</si>
  <si>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</si>
  <si>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</si>
  <si>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</si>
  <si>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</si>
  <si>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</si>
  <si>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</si>
  <si>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</si>
  <si>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</si>
  <si>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</si>
  <si>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</si>
  <si>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</si>
  <si>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</si>
  <si>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</si>
  <si>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</si>
  <si>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</si>
  <si>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</si>
  <si>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</si>
  <si>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</si>
  <si>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</si>
  <si>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</si>
  <si>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</si>
  <si>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</si>
  <si>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</si>
  <si>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</si>
  <si>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</si>
  <si>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</si>
  <si>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</si>
  <si>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</si>
  <si>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</si>
  <si>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</si>
  <si>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</si>
  <si>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</si>
  <si>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</si>
  <si>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</si>
  <si>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</si>
  <si>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</si>
  <si>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</si>
  <si>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</si>
  <si>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</si>
  <si>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</si>
  <si>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</si>
  <si>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</si>
  <si>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</si>
  <si>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</si>
  <si>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</si>
  <si>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</si>
  <si>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</si>
  <si>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</si>
  <si>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</si>
  <si>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</si>
  <si>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</si>
  <si>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</si>
  <si>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</si>
  <si>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</si>
  <si>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</si>
  <si>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</si>
  <si>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</si>
  <si>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</si>
  <si>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</si>
  <si>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</si>
  <si>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</si>
  <si>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</si>
  <si>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</si>
  <si>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</si>
  <si>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</si>
  <si>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</si>
  <si>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</si>
  <si>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</si>
  <si>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</si>
  <si>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</si>
  <si>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</si>
  <si>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</si>
  <si>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</si>
  <si>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</si>
  <si>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</si>
  <si>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</si>
  <si>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</si>
  <si>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</si>
  <si>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</si>
  <si>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</si>
  <si>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</si>
  <si>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</si>
  <si>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</si>
  <si>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</si>
  <si>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</si>
  <si>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</si>
  <si>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</si>
  <si>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</si>
  <si>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</si>
  <si>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</si>
  <si>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</si>
  <si>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</si>
  <si>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</si>
  <si>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</si>
  <si>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</si>
  <si>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</si>
  <si>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</si>
  <si>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</si>
  <si>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</si>
  <si>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</si>
  <si>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</si>
  <si>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</si>
  <si>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</si>
  <si>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</si>
  <si>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</si>
  <si>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</si>
  <si>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</si>
  <si>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</si>
  <si>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</si>
  <si>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</si>
  <si>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</si>
  <si>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</si>
  <si>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</si>
  <si>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</si>
  <si>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</si>
  <si>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</si>
  <si>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</si>
  <si>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</si>
  <si>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</si>
  <si>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</si>
  <si>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</si>
  <si>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</si>
  <si>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</si>
  <si>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</si>
  <si>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</si>
  <si>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</si>
  <si>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</si>
  <si>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</si>
  <si>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鹿児島県奄美市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</si>
  <si>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</si>
  <si>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</si>
  <si>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</si>
  <si>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</si>
  <si>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</si>
  <si>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</si>
  <si>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</si>
  <si>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</si>
  <si>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</si>
  <si>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</si>
  <si>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</si>
  <si>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</si>
  <si>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</si>
  <si>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</si>
  <si>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</si>
  <si>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</si>
  <si>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</si>
  <si>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</si>
  <si>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</si>
  <si>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</si>
  <si>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</si>
  <si>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</si>
  <si>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</si>
  <si>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</si>
  <si>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</si>
  <si>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</si>
  <si>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</si>
  <si>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</si>
  <si>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</si>
  <si>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</si>
  <si>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</si>
  <si>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</si>
  <si>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</si>
  <si>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</si>
  <si>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</si>
  <si>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</si>
  <si>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</si>
  <si>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</si>
  <si>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</si>
  <si>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</si>
  <si>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</si>
  <si>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</si>
  <si>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</si>
  <si>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</si>
  <si>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</si>
  <si>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</si>
  <si>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</si>
  <si>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</si>
  <si>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</si>
  <si>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</si>
  <si>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</si>
  <si>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</si>
  <si>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</si>
  <si>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</si>
  <si>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</si>
  <si>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</si>
  <si>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</si>
  <si>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</si>
  <si>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</si>
  <si>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</si>
  <si>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</si>
  <si>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</si>
  <si>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</si>
  <si>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</si>
  <si>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</si>
  <si>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</si>
  <si>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</si>
  <si>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</si>
  <si>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</si>
  <si>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</si>
  <si>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</si>
  <si>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</si>
  <si>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</si>
  <si>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</si>
  <si>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</si>
  <si>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</si>
  <si>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</si>
  <si>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</si>
  <si>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</si>
  <si>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</si>
  <si>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</si>
  <si>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</si>
  <si>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</si>
  <si>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</si>
  <si>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</si>
  <si>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</si>
  <si>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</si>
  <si>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</si>
  <si>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</si>
  <si>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</si>
  <si>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</si>
  <si>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</si>
  <si>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</si>
  <si>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</si>
  <si>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</si>
  <si>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</si>
  <si>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</si>
  <si>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</si>
  <si>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</si>
  <si>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</si>
  <si>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</si>
  <si>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</si>
  <si>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</si>
  <si>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</si>
  <si>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</si>
  <si>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</si>
  <si>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</si>
  <si>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</si>
  <si>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</si>
  <si>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</si>
  <si>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</si>
  <si>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</si>
  <si>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</si>
  <si>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</si>
  <si>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</si>
  <si>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</si>
  <si>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</si>
  <si>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</si>
  <si>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</si>
  <si>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</si>
  <si>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</si>
  <si>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</si>
  <si>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</si>
  <si>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</si>
  <si>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</si>
  <si>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</si>
  <si>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</si>
  <si>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</si>
  <si>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</si>
  <si>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</si>
  <si>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</si>
  <si>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</si>
  <si>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</si>
  <si>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</si>
  <si>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</si>
  <si>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</si>
  <si>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</si>
  <si>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</si>
  <si>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</si>
  <si>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</si>
  <si>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</si>
  <si>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</si>
  <si>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</si>
  <si>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</si>
  <si>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</si>
  <si>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</si>
  <si>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</si>
  <si>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</si>
  <si>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</si>
  <si>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</si>
  <si>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</si>
  <si>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</si>
  <si>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</si>
  <si>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</si>
  <si>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</si>
  <si>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</si>
  <si>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</si>
  <si>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</si>
  <si>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</si>
  <si>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</si>
  <si>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</si>
  <si>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</si>
  <si>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</si>
  <si>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</si>
  <si>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</si>
  <si>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</si>
  <si>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</si>
  <si>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</si>
  <si>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</si>
  <si>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</si>
  <si>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</si>
  <si>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</si>
  <si>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</si>
  <si>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</si>
  <si>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</si>
  <si>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</si>
  <si>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</si>
  <si>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</si>
  <si>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</si>
  <si>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1.05</t>
  </si>
  <si>
    <t>▲ 0.86</t>
  </si>
  <si>
    <t>奄美市国民健康保険事業特別会計</t>
  </si>
  <si>
    <t>▲ 3.45</t>
  </si>
  <si>
    <t>▲ 3.98</t>
  </si>
  <si>
    <t>▲ 3.94</t>
  </si>
  <si>
    <t>▲ 4.71</t>
  </si>
  <si>
    <t>▲ 4.42</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</si>
  <si>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</si>
  <si>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</si>
  <si>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</si>
  <si>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</si>
  <si>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</si>
  <si>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</si>
  <si>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奄美市後期高齢者医療特別会計</t>
  </si>
  <si>
    <t>その他会計（赤字）</t>
  </si>
  <si>
    <t>その他会計（黒字）</t>
  </si>
  <si>
    <t>-</t>
    <phoneticPr fontId="2"/>
  </si>
  <si>
    <t>-</t>
    <phoneticPr fontId="2"/>
  </si>
  <si>
    <t>-</t>
    <phoneticPr fontId="2"/>
  </si>
  <si>
    <t>鹿児島県市町村総合事務組合</t>
    <phoneticPr fontId="2"/>
  </si>
  <si>
    <t>奄美群島広域事務組合</t>
    <phoneticPr fontId="2"/>
  </si>
  <si>
    <t>奄美大島地区介護保険一部事務組合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</si>
  <si>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</si>
  <si>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</si>
  <si>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phoneticPr fontId="2"/>
  </si>
  <si>
    <t>大島地区消防組合</t>
    <rPh sb="4" eb="6">
      <t>ショウボウ</t>
    </rPh>
    <phoneticPr fontId="2"/>
  </si>
  <si>
    <t>大島農業共済事務組合</t>
    <phoneticPr fontId="2"/>
  </si>
  <si>
    <t>奄美市開発公社</t>
    <phoneticPr fontId="2"/>
  </si>
  <si>
    <t>奄美市農業研究センター</t>
    <phoneticPr fontId="2"/>
  </si>
  <si>
    <t>道の島公社</t>
    <phoneticPr fontId="2"/>
  </si>
  <si>
    <t>奄美市名瀬米飯給食センター</t>
    <phoneticPr fontId="2"/>
  </si>
  <si>
    <t>名瀬中央青果</t>
    <phoneticPr fontId="2"/>
  </si>
  <si>
    <t>日本エアコミューター</t>
    <phoneticPr fontId="2"/>
  </si>
  <si>
    <t>名瀬建設工事残土管理公社</t>
    <phoneticPr fontId="2"/>
  </si>
  <si>
    <t>マングローブ公社</t>
    <phoneticPr fontId="2"/>
  </si>
  <si>
    <t>奄美大島風力発電</t>
    <phoneticPr fontId="2"/>
  </si>
  <si>
    <t>奄美広域中小企業勤労者福祉サービスセンター</t>
    <phoneticPr fontId="2"/>
  </si>
  <si>
    <t>まちづくり奄美</t>
    <phoneticPr fontId="2"/>
  </si>
  <si>
    <t>本場奄美大島紬販売協同組合</t>
    <rPh sb="0" eb="2">
      <t>ホンバ</t>
    </rPh>
    <rPh sb="2" eb="6">
      <t>アマミオオシマ</t>
    </rPh>
    <rPh sb="6" eb="7">
      <t>ツムギ</t>
    </rPh>
    <rPh sb="7" eb="9">
      <t>ハンバイ</t>
    </rPh>
    <rPh sb="9" eb="11">
      <t>キョウドウ</t>
    </rPh>
    <rPh sb="11" eb="13">
      <t>クミアイ</t>
    </rPh>
    <phoneticPr fontId="2"/>
  </si>
  <si>
    <t>本場奄美大島紬協同組合</t>
    <rPh sb="0" eb="2">
      <t>ホンバ</t>
    </rPh>
    <rPh sb="2" eb="6">
      <t>アマミオオシマ</t>
    </rPh>
    <rPh sb="6" eb="7">
      <t>ツムギ</t>
    </rPh>
    <rPh sb="7" eb="9">
      <t>キョウドウ</t>
    </rPh>
    <rPh sb="9" eb="11">
      <t>クミアイ</t>
    </rPh>
    <phoneticPr fontId="2"/>
  </si>
  <si>
    <t>○</t>
  </si>
  <si>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</si>
  <si>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</si>
  <si>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</si>
  <si>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</si>
  <si>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</si>
  <si>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</si>
  <si>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</si>
  <si>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</si>
  <si>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</si>
  <si>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</si>
  <si>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</si>
  <si>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</si>
  <si>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t>
    <phoneticPr fontId="2"/>
  </si>
  <si>
    <t>　将来負担比率は類似団体内平均値よりも下回っており、昨年度より、17.1%減少しているが、これは将来負担額である公営企業債等繰入見込額や退職手当負担見込額の減少や充当可能財源である充当可能基金(財融資資金や地域振興基金、庁舎整備基金等)が増加したためである。また、実質公債費比率も類似団体内平均値を下回っており、昨年度より、0.8%減少しているが、これは元利償還金の減少や災害復旧費等に係る基準財政需要額や標準財政規模が増加したためである。
 今後、本庁舎建設事業をはじめとする必要な大型公共事業が見込まれているため、一層厳しい財政運営が予想されるが、財政規律の遵守により将来負担比率や実質公債費比率の低減に努めたい。</t>
    <rPh sb="48" eb="50">
      <t>ショウライ</t>
    </rPh>
    <rPh sb="50" eb="52">
      <t>フタン</t>
    </rPh>
    <rPh sb="52" eb="53">
      <t>ガク</t>
    </rPh>
    <rPh sb="78" eb="80">
      <t>ゲンショウ</t>
    </rPh>
    <rPh sb="81" eb="83">
      <t>ジュウトウ</t>
    </rPh>
    <rPh sb="83" eb="85">
      <t>カノウ</t>
    </rPh>
    <rPh sb="85" eb="87">
      <t>ザイゲン</t>
    </rPh>
    <rPh sb="90" eb="92">
      <t>ジュウトウ</t>
    </rPh>
    <rPh sb="92" eb="94">
      <t>カノウ</t>
    </rPh>
    <rPh sb="94" eb="96">
      <t>キキン</t>
    </rPh>
    <rPh sb="97" eb="98">
      <t>ザイ</t>
    </rPh>
    <rPh sb="98" eb="100">
      <t>ユウシ</t>
    </rPh>
    <rPh sb="100" eb="102">
      <t>シキン</t>
    </rPh>
    <rPh sb="103" eb="105">
      <t>チイキ</t>
    </rPh>
    <rPh sb="105" eb="107">
      <t>シンコウ</t>
    </rPh>
    <rPh sb="107" eb="109">
      <t>キキン</t>
    </rPh>
    <rPh sb="110" eb="112">
      <t>チョウシャ</t>
    </rPh>
    <rPh sb="112" eb="114">
      <t>セイビ</t>
    </rPh>
    <rPh sb="114" eb="116">
      <t>キキン</t>
    </rPh>
    <rPh sb="116" eb="117">
      <t>トウ</t>
    </rPh>
    <rPh sb="119" eb="121">
      <t>ゾウカ</t>
    </rPh>
    <rPh sb="132" eb="134">
      <t>ジッシツ</t>
    </rPh>
    <rPh sb="134" eb="137">
      <t>コウサイヒ</t>
    </rPh>
    <rPh sb="137" eb="139">
      <t>ヒリツ</t>
    </rPh>
    <rPh sb="140" eb="142">
      <t>ルイジ</t>
    </rPh>
    <rPh sb="142" eb="144">
      <t>ダンタイ</t>
    </rPh>
    <rPh sb="144" eb="145">
      <t>ナイ</t>
    </rPh>
    <rPh sb="145" eb="148">
      <t>ヘイキンチ</t>
    </rPh>
    <rPh sb="149" eb="151">
      <t>シタマワ</t>
    </rPh>
    <rPh sb="156" eb="159">
      <t>サクネンド</t>
    </rPh>
    <rPh sb="166" eb="168">
      <t>ゲンショウ</t>
    </rPh>
    <rPh sb="177" eb="179">
      <t>ガンリ</t>
    </rPh>
    <rPh sb="179" eb="181">
      <t>ショウカン</t>
    </rPh>
    <rPh sb="181" eb="182">
      <t>キン</t>
    </rPh>
    <rPh sb="183" eb="185">
      <t>ゲンショウ</t>
    </rPh>
    <rPh sb="203" eb="205">
      <t>ヒョウジュン</t>
    </rPh>
    <rPh sb="205" eb="207">
      <t>ザイセイ</t>
    </rPh>
    <rPh sb="207" eb="209">
      <t>キボ</t>
    </rPh>
    <rPh sb="210" eb="212">
      <t>ゾウカ</t>
    </rPh>
    <rPh sb="222" eb="224">
      <t>コンゴ</t>
    </rPh>
    <rPh sb="225" eb="227">
      <t>ホンチョウ</t>
    </rPh>
    <rPh sb="227" eb="228">
      <t>シャ</t>
    </rPh>
    <rPh sb="228" eb="230">
      <t>ケンセツ</t>
    </rPh>
    <rPh sb="230" eb="232">
      <t>ジギョウ</t>
    </rPh>
    <rPh sb="239" eb="241">
      <t>ヒツヨウ</t>
    </rPh>
    <rPh sb="242" eb="244">
      <t>オオガタ</t>
    </rPh>
    <rPh sb="244" eb="246">
      <t>コウキョウ</t>
    </rPh>
    <rPh sb="246" eb="248">
      <t>ジギョウ</t>
    </rPh>
    <rPh sb="249" eb="251">
      <t>ミコ</t>
    </rPh>
    <rPh sb="259" eb="261">
      <t>イッソウ</t>
    </rPh>
    <rPh sb="261" eb="262">
      <t>キビ</t>
    </rPh>
    <rPh sb="264" eb="266">
      <t>ザイセイ</t>
    </rPh>
    <rPh sb="266" eb="268">
      <t>ウンエイ</t>
    </rPh>
    <rPh sb="269" eb="271">
      <t>ヨソウ</t>
    </rPh>
    <rPh sb="276" eb="278">
      <t>ザイセイ</t>
    </rPh>
    <rPh sb="278" eb="280">
      <t>キリツ</t>
    </rPh>
    <rPh sb="281" eb="283">
      <t>ジュンシュ</t>
    </rPh>
    <rPh sb="286" eb="288">
      <t>ショウライ</t>
    </rPh>
    <rPh sb="288" eb="290">
      <t>フタン</t>
    </rPh>
    <rPh sb="290" eb="292">
      <t>ヒリツ</t>
    </rPh>
    <rPh sb="293" eb="295">
      <t>ジッシツ</t>
    </rPh>
    <rPh sb="295" eb="298">
      <t>コウサイヒ</t>
    </rPh>
    <rPh sb="298" eb="300">
      <t>ヒリツ</t>
    </rPh>
    <rPh sb="301" eb="303">
      <t>テイゲン</t>
    </rPh>
    <rPh sb="304" eb="305">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</si>
</sst>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52377</c:v>
                </c:pt>
                <c:pt idx="1">
                  <c:v>62524</c:v>
                </c:pt>
                <c:pt idx="2">
                  <c:v>80149</c:v>
                </c:pt>
                <c:pt idx="3">
                  <c:v>57697</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87699</c:v>
                </c:pt>
                <c:pt idx="1">
                  <c:v>100034</c:v>
                </c:pt>
                <c:pt idx="2">
                  <c:v>103768</c:v>
                </c:pt>
                <c:pt idx="3">
                  <c:v>87463</c:v>
                </c:pt>
                <c:pt idx="4">
                  <c:v>89478</c:v>
                </c:pt>
              </c:numCache>
            </c:numRef>
          </c:val>
          <c:smooth val="0"/>
        </c:ser>
        <c:dLbls>
          <c:showLegendKey val="0"/>
          <c:showVal val="0"/>
          <c:showCatName val="0"/>
          <c:showSerName val="0"/>
          <c:showPercent val="0"/>
          <c:showBubbleSize val="0"/>
        </c:dLbls>
        <c:marker val="1"/>
        <c:smooth val="0"/>
        <c:axId val="142279040"/>
        <c:axId val="142295040"/>
      </c:lineChart>
      <c:catAx>
        <c:axId val="14227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95040"/>
        <c:crosses val="autoZero"/>
        <c:auto val="1"/>
        <c:lblAlgn val="ctr"/>
        <c:lblOffset val="100"/>
        <c:tickLblSkip val="1"/>
        <c:tickMarkSkip val="1"/>
        <c:noMultiLvlLbl val="0"/>
      </c:catAx>
      <c:valAx>
        <c:axId val="142295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7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6.47</c:v>
                </c:pt>
                <c:pt idx="1">
                  <c:v>5.09</c:v>
                </c:pt>
                <c:pt idx="2">
                  <c:v>7.08</c:v>
                </c:pt>
                <c:pt idx="3">
                  <c:v>5.31</c:v>
                </c:pt>
                <c:pt idx="4">
                  <c:v>6.22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c:v>
                </c:pt>
                <c:pt idx="1">
                  <c:v>8.48</c:v>
                </c:pt>
                <c:pt idx="2">
                  <c:v>13.59</c:v>
                </c:pt>
                <c:pt idx="3">
                  <c:v>17.62</c:v>
                </c:pt>
                <c:pt idx="4">
                  <c:v>20.260000000000002</c:v>
                </c:pt>
              </c:numCache>
            </c:numRef>
          </c:val>
        </c:ser>
        <c:dLbls>
          <c:showLegendKey val="0"/>
          <c:showVal val="0"/>
          <c:showCatName val="0"/>
          <c:showSerName val="0"/>
          <c:showPercent val="0"/>
          <c:showBubbleSize val="0"/>
        </c:dLbls>
        <c:gapWidth val="250"/>
        <c:overlap val="100"/>
        <c:axId val="156625152"/>
        <c:axId val="15670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1.48</c:v>
                </c:pt>
                <c:pt idx="1">
                  <c:v>-1.05</c:v>
                </c:pt>
                <c:pt idx="2">
                  <c:v>4.67</c:v>
                </c:pt>
                <c:pt idx="3">
                  <c:v>-0.86</c:v>
                </c:pt>
                <c:pt idx="4">
                  <c:v>0.94</c:v>
                </c:pt>
              </c:numCache>
            </c:numRef>
          </c:val>
          <c:smooth val="0"/>
        </c:ser>
        <c:dLbls>
          <c:showLegendKey val="0"/>
          <c:showVal val="0"/>
          <c:showCatName val="0"/>
          <c:showSerName val="0"/>
          <c:showPercent val="0"/>
          <c:showBubbleSize val="0"/>
        </c:dLbls>
        <c:marker val="1"/>
        <c:smooth val="0"/>
        <c:axId val="156625152"/>
        <c:axId val="156701056"/>
      </c:lineChart>
      <c:catAx>
        <c:axId val="1566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701056"/>
        <c:crosses val="autoZero"/>
        <c:auto val="1"/>
        <c:lblAlgn val="ctr"/>
        <c:lblOffset val="100"/>
        <c:tickLblSkip val="1"/>
        <c:tickMarkSkip val="1"/>
        <c:noMultiLvlLbl val="0"/>
      </c:catAx>
      <c:valAx>
        <c:axId val="15670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2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奄美市後期高齢者医療特別会計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7.0000000000000007E-2</c:v>
                </c:pt>
                <c:pt idx="4">
                  <c:v>#N/A</c:v>
                </c:pt>
                <c:pt idx="5">
                  <c:v>0.09</c:v>
                </c:pt>
                <c:pt idx="6">
                  <c:v>#N/A</c:v>
                </c:pt>
                <c:pt idx="7">
                  <c:v>0.1</c:v>
                </c:pt>
                <c:pt idx="8">
                  <c:v>#N/A</c:v>
                </c:pt>
                <c:pt idx="9">
                  <c:v>7.0000000000000007E-2</c:v>
                </c:pt>
              </c:numCache>
            </c:numRef>
          </c:val>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0.26</c:v>
                </c:pt>
                <c:pt idx="4">
                  <c:v>#N/A</c:v>
                </c:pt>
                <c:pt idx="5">
                  <c:v>0.1</c:v>
                </c:pt>
                <c:pt idx="6">
                  <c:v>#N/A</c:v>
                </c:pt>
                <c:pt idx="7">
                  <c:v>0.2</c:v>
                </c:pt>
                <c:pt idx="8">
                  <c:v>#N/A</c:v>
                </c:pt>
                <c:pt idx="9">
                  <c:v>0.37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6.46</c:v>
                </c:pt>
                <c:pt idx="2">
                  <c:v>#N/A</c:v>
                </c:pt>
                <c:pt idx="3">
                  <c:v>5.08</c:v>
                </c:pt>
                <c:pt idx="4">
                  <c:v>#N/A</c:v>
                </c:pt>
                <c:pt idx="5">
                  <c:v>7.07</c:v>
                </c:pt>
                <c:pt idx="6">
                  <c:v>#N/A</c:v>
                </c:pt>
                <c:pt idx="7">
                  <c:v>5.31</c:v>
                </c:pt>
                <c:pt idx="8">
                  <c:v>#N/A</c:v>
                </c:pt>
                <c:pt idx="9">
                  <c:v>6.21</c:v>
                </c:pt>
              </c:numCache>
            </c:numRef>
          </c:val>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7.75</c:v>
                </c:pt>
                <c:pt idx="2">
                  <c:v>#N/A</c:v>
                </c:pt>
                <c:pt idx="3">
                  <c:v>9.67</c:v>
                </c:pt>
                <c:pt idx="4">
                  <c:v>#N/A</c:v>
                </c:pt>
                <c:pt idx="5">
                  <c:v>12.06</c:v>
                </c:pt>
                <c:pt idx="6">
                  <c:v>#N/A</c:v>
                </c:pt>
                <c:pt idx="7">
                  <c:v>13.38</c:v>
                </c:pt>
                <c:pt idx="8">
                  <c:v>#N/A</c:v>
                </c:pt>
                <c:pt idx="9">
                  <c:v>14.18</c:v>
                </c:pt>
              </c:numCache>
            </c:numRef>
          </c:val>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3.45</c:v>
                </c:pt>
                <c:pt idx="1">
                  <c:v>#N/A</c:v>
                </c:pt>
                <c:pt idx="2">
                  <c:v>3.98</c:v>
                </c:pt>
                <c:pt idx="3">
                  <c:v>#N/A</c:v>
                </c:pt>
                <c:pt idx="4">
                  <c:v>3.94</c:v>
                </c:pt>
                <c:pt idx="5">
                  <c:v>#N/A</c:v>
                </c:pt>
                <c:pt idx="6">
                  <c:v>4.71</c:v>
                </c:pt>
                <c:pt idx="7">
                  <c:v>#N/A</c:v>
                </c:pt>
                <c:pt idx="8">
                  <c:v>4.42</c:v>
                </c:pt>
                <c:pt idx="9">
                  <c:v>#N/A</c:v>
                </c:pt>
              </c:numCache>
            </c:numRef>
          </c:val>
        </c:ser>
        <c:dLbls>
          <c:showLegendKey val="0"/>
          <c:showVal val="0"/>
          <c:showCatName val="0"/>
          <c:showSerName val="0"/>
          <c:showPercent val="0"/>
          <c:showBubbleSize val="0"/>
        </c:dLbls>
        <c:gapWidth val="150"/>
        <c:overlap val="100"/>
        <c:axId val="156832512"/>
        <c:axId val="156834048"/>
      </c:barChart>
      <c:catAx>
        <c:axId val="1568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834048"/>
        <c:crosses val="autoZero"/>
        <c:auto val="1"/>
        <c:lblAlgn val="ctr"/>
        <c:lblOffset val="100"/>
        <c:tickLblSkip val="1"/>
        <c:tickMarkSkip val="1"/>
        <c:noMultiLvlLbl val="0"/>
      </c:catAx>
      <c:valAx>
        <c:axId val="15683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3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3331</c:v>
                </c:pt>
                <c:pt idx="5">
                  <c:v>3323</c:v>
                </c:pt>
                <c:pt idx="8">
                  <c:v>3354</c:v>
                </c:pt>
                <c:pt idx="11">
                  <c:v>3475</c:v>
                </c:pt>
                <c:pt idx="14">
                  <c:v>3423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3</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28</c:v>
                </c:pt>
                <c:pt idx="6">
                  <c:v>27</c:v>
                </c:pt>
                <c:pt idx="9">
                  <c:v>27</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312</c:v>
                </c:pt>
                <c:pt idx="3">
                  <c:v>94</c:v>
                </c:pt>
                <c:pt idx="6">
                  <c:v>94</c:v>
                </c:pt>
                <c:pt idx="9">
                  <c:v>95</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735</c:v>
                </c:pt>
                <c:pt idx="3">
                  <c:v>737</c:v>
                </c:pt>
                <c:pt idx="6">
                  <c:v>732</c:v>
                </c:pt>
                <c:pt idx="9">
                  <c:v>713</c:v>
                </c:pt>
                <c:pt idx="12">
                  <c:v>700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3950</c:v>
                </c:pt>
                <c:pt idx="3">
                  <c:v>4062</c:v>
                </c:pt>
                <c:pt idx="6">
                  <c:v>3969</c:v>
                </c:pt>
                <c:pt idx="9">
                  <c:v>3892</c:v>
                </c:pt>
                <c:pt idx="12">
                  <c:v>3897</c:v>
                </c:pt>
              </c:numCache>
            </c:numRef>
          </c:val>
        </c:ser>
        <c:dLbls>
          <c:showLegendKey val="0"/>
          <c:showVal val="0"/>
          <c:showCatName val="0"/>
          <c:showSerName val="0"/>
          <c:showPercent val="0"/>
          <c:showBubbleSize val="0"/>
        </c:dLbls>
        <c:gapWidth val="100"/>
        <c:overlap val="100"/>
        <c:axId val="156950912"/>
        <c:axId val="15695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1697</c:v>
                </c:pt>
                <c:pt idx="2">
                  <c:v>#N/A</c:v>
                </c:pt>
                <c:pt idx="3">
                  <c:v>#N/A</c:v>
                </c:pt>
                <c:pt idx="4">
                  <c:v>1600</c:v>
                </c:pt>
                <c:pt idx="5">
                  <c:v>#N/A</c:v>
                </c:pt>
                <c:pt idx="6">
                  <c:v>#N/A</c:v>
                </c:pt>
                <c:pt idx="7">
                  <c:v>1469</c:v>
                </c:pt>
                <c:pt idx="8">
                  <c:v>#N/A</c:v>
                </c:pt>
                <c:pt idx="9">
                  <c:v>#N/A</c:v>
                </c:pt>
                <c:pt idx="10">
                  <c:v>1255</c:v>
                </c:pt>
                <c:pt idx="11">
                  <c:v>#N/A</c:v>
                </c:pt>
                <c:pt idx="12">
                  <c:v>#N/A</c:v>
                </c:pt>
                <c:pt idx="13">
                  <c:v>1255</c:v>
                </c:pt>
                <c:pt idx="14">
                  <c:v>#N/A</c:v>
                </c:pt>
              </c:numCache>
            </c:numRef>
          </c:val>
          <c:smooth val="0"/>
        </c:ser>
        <c:dLbls>
          <c:showLegendKey val="0"/>
          <c:showVal val="0"/>
          <c:showCatName val="0"/>
          <c:showSerName val="0"/>
          <c:showPercent val="0"/>
          <c:showBubbleSize val="0"/>
        </c:dLbls>
        <c:marker val="1"/>
        <c:smooth val="0"/>
        <c:axId val="156950912"/>
        <c:axId val="156952832"/>
      </c:lineChart>
      <c:catAx>
        <c:axId val="1569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952832"/>
        <c:crosses val="autoZero"/>
        <c:auto val="1"/>
        <c:lblAlgn val="ctr"/>
        <c:lblOffset val="100"/>
        <c:tickLblSkip val="1"/>
        <c:tickMarkSkip val="1"/>
        <c:noMultiLvlLbl val="0"/>
      </c:catAx>
      <c:valAx>
        <c:axId val="15695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32072</c:v>
                </c:pt>
                <c:pt idx="5">
                  <c:v>32600</c:v>
                </c:pt>
                <c:pt idx="8">
                  <c:v>33291</c:v>
                </c:pt>
                <c:pt idx="11">
                  <c:v>33248</c:v>
                </c:pt>
                <c:pt idx="14">
                  <c:v>33659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1913</c:v>
                </c:pt>
                <c:pt idx="5">
                  <c:v>1880</c:v>
                </c:pt>
                <c:pt idx="8">
                  <c:v>1870</c:v>
                </c:pt>
                <c:pt idx="11">
                  <c:v>1697</c:v>
                </c:pt>
                <c:pt idx="14">
                  <c:v>1509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4837</c:v>
                </c:pt>
                <c:pt idx="5">
                  <c:v>5465</c:v>
                </c:pt>
                <c:pt idx="8">
                  <c:v>6407</c:v>
                </c:pt>
                <c:pt idx="11">
                  <c:v>7728</c:v>
                </c:pt>
                <c:pt idx="14">
                  <c:v>9337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1</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104</c:v>
                </c:pt>
                <c:pt idx="3">
                  <c:v>44</c:v>
                </c:pt>
                <c:pt idx="6">
                  <c:v>44</c:v>
                </c:pt>
                <c:pt idx="9">
                  <c:v>44</c:v>
                </c:pt>
                <c:pt idx="12">
                  <c:v>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4956</c:v>
                </c:pt>
                <c:pt idx="3">
                  <c:v>4831</c:v>
                </c:pt>
                <c:pt idx="6">
                  <c:v>4546</c:v>
                </c:pt>
                <c:pt idx="9">
                  <c:v>4112</c:v>
                </c:pt>
                <c:pt idx="12">
                  <c:v>3716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978</c:v>
                </c:pt>
                <c:pt idx="3">
                  <c:v>808</c:v>
                </c:pt>
                <c:pt idx="6">
                  <c:v>663</c:v>
                </c:pt>
                <c:pt idx="9">
                  <c:v>533</c:v>
                </c:pt>
                <c:pt idx="12">
                  <c:v>464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9224</c:v>
                </c:pt>
                <c:pt idx="3">
                  <c:v>8921</c:v>
                </c:pt>
                <c:pt idx="6">
                  <c:v>9114</c:v>
                </c:pt>
                <c:pt idx="9">
                  <c:v>8879</c:v>
                </c:pt>
                <c:pt idx="12">
                  <c:v>8726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83</c:v>
                </c:pt>
                <c:pt idx="3">
                  <c:v>57</c:v>
                </c:pt>
                <c:pt idx="6">
                  <c:v>30</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36539</c:v>
                </c:pt>
                <c:pt idx="3">
                  <c:v>36697</c:v>
                </c:pt>
                <c:pt idx="6">
                  <c:v>37351</c:v>
                </c:pt>
                <c:pt idx="9">
                  <c:v>37112</c:v>
                </c:pt>
                <c:pt idx="12">
                  <c:v>37197</c:v>
                </c:pt>
              </c:numCache>
            </c:numRef>
          </c:val>
        </c:ser>
        <c:dLbls>
          <c:showLegendKey val="0"/>
          <c:showVal val="0"/>
          <c:showCatName val="0"/>
          <c:showSerName val="0"/>
          <c:showPercent val="0"/>
          <c:showBubbleSize val="0"/>
        </c:dLbls>
        <c:gapWidth val="100"/>
        <c:overlap val="100"/>
        <c:axId val="157473024"/>
        <c:axId val="15770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13061</c:v>
                </c:pt>
                <c:pt idx="2">
                  <c:v>#N/A</c:v>
                </c:pt>
                <c:pt idx="3">
                  <c:v>#N/A</c:v>
                </c:pt>
                <c:pt idx="4">
                  <c:v>11415</c:v>
                </c:pt>
                <c:pt idx="5">
                  <c:v>#N/A</c:v>
                </c:pt>
                <c:pt idx="6">
                  <c:v>#N/A</c:v>
                </c:pt>
                <c:pt idx="7">
                  <c:v>10179</c:v>
                </c:pt>
                <c:pt idx="8">
                  <c:v>#N/A</c:v>
                </c:pt>
                <c:pt idx="9">
                  <c:v>#N/A</c:v>
                </c:pt>
                <c:pt idx="10">
                  <c:v>8011</c:v>
                </c:pt>
                <c:pt idx="11">
                  <c:v>#N/A</c:v>
                </c:pt>
                <c:pt idx="12">
                  <c:v>#N/A</c:v>
                </c:pt>
                <c:pt idx="13">
                  <c:v>5694</c:v>
                </c:pt>
                <c:pt idx="14">
                  <c:v>#N/A</c:v>
                </c:pt>
              </c:numCache>
            </c:numRef>
          </c:val>
          <c:smooth val="0"/>
        </c:ser>
        <c:dLbls>
          <c:showLegendKey val="0"/>
          <c:showVal val="0"/>
          <c:showCatName val="0"/>
          <c:showSerName val="0"/>
          <c:showPercent val="0"/>
          <c:showBubbleSize val="0"/>
        </c:dLbls>
        <c:marker val="1"/>
        <c:smooth val="0"/>
        <c:axId val="157473024"/>
        <c:axId val="157700480"/>
      </c:lineChart>
      <c:catAx>
        <c:axId val="1574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700480"/>
        <c:crosses val="autoZero"/>
        <c:auto val="1"/>
        <c:lblAlgn val="ctr"/>
        <c:lblOffset val="100"/>
        <c:tickLblSkip val="1"/>
        <c:tickMarkSkip val="1"/>
        <c:noMultiLvlLbl val="0"/>
      </c:catAx>
      <c:valAx>
        <c:axId val="15770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{74AE41BC-7CB0-4DC3-BF8D-CE5291C02566}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{34CED904-817A-4734-A1CE-87F6B65435F6}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{16DA88E2-95B2-4004-9DBF-9F010A164AD7}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{B5146425-D34B-476B-9491-E2695B70025C}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{4FCFA46D-607A-42CA-BBBF-7DEA24E7AA76}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{913766F0-5204-42B9-A6D0-2EF5451A0A3C}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{29E35ED1-5EE7-431F-91DA-A3E773BE871D}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{A360EC13-3F34-49EE-9A56-839A1DB3F206}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{635185DF-842D-41A9-80AE-3A7868858C44}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{93847BCC-A1C4-4F17-A2CD-D705EAE2709C}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57788416"/>
        <c:axId val="157876608"/>
      </c:scatterChart>
      <c:valAx>
        <c:axId val="157788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876608"/>
        <c:crosses val="autoZero"/>
        <c:crossBetween val="midCat"/>
      </c:valAx>
      <c:valAx>
        <c:axId val="15787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88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{63A0346F-CD5C-40F5-B256-1B5DEAA668B5}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{2214F112-3143-4AF5-9395-0581A097E688}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{A6A75AFC-8D13-4844-9494-DFECCD5EE121}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{B5A86FC4-4636-498C-B1CC-B5B867B1B278}</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6866694672741812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{1A36DEB4-8EB0-4478-BA54-53CC2F122DE4}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11.9</c:v>
                </c:pt>
                <c:pt idx="2">
                  <c:v>11.4</c:v>
                </c:pt>
                <c:pt idx="3">
                  <c:v>10.3</c:v>
                </c:pt>
                <c:pt idx="4">
                  <c:v>9.5</c:v>
                </c:pt>
              </c:numCache>
            </c:numRef>
          </c:xVal>
          <c:yVal>
            <c:numRef>
              <c:f>公会計指標分析・財政指標組合せ分析表!$K$73:$O$73</c:f>
              <c:numCache>
                <c:formatCode>#,##0.0;"▲ "#,##0.0</c:formatCode>
                <c:ptCount val="5"/>
                <c:pt idx="0">
                  <c:v>94</c:v>
                </c:pt>
                <c:pt idx="1">
                  <c:v>82.1</c:v>
                </c:pt>
                <c:pt idx="2">
                  <c:v>73.2</c:v>
                </c:pt>
                <c:pt idx="3">
                  <c:v>57.8</c:v>
                </c:pt>
                <c:pt idx="4">
                  <c:v>40.700000000000003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{73806378-FA08-4CA9-83C0-A2AC638AB932}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{A9234F20-DA99-49D8-8FB7-286DC17E89DE}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{EB099251-37C3-496C-9C75-2C48DE850D5F}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{6B562A27-7111-4C97-9E8A-9330A2B314AE}</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654422985088560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{D8D07F5A-A59C-4964-801A-F349BE0A6577}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13.9</c:v>
                </c:pt>
                <c:pt idx="1">
                  <c:v>13.4</c:v>
                </c:pt>
                <c:pt idx="2">
                  <c:v>13.2</c:v>
                </c:pt>
                <c:pt idx="3">
                  <c:v>12.6</c:v>
                </c:pt>
                <c:pt idx="4">
                  <c:v>9.6</c:v>
                </c:pt>
              </c:numCache>
            </c:numRef>
          </c:xVal>
          <c:yVal>
            <c:numRef>
              <c:f>公会計指標分析・財政指標組合せ分析表!$K$77:$O$77</c:f>
              <c:numCache>
                <c:formatCode>#,##0.0;"▲ "#,##0.0</c:formatCode>
                <c:ptCount val="5"/>
                <c:pt idx="0">
                  <c:v>100.6</c:v>
                </c:pt>
                <c:pt idx="1">
                  <c:v>85.8</c:v>
                </c:pt>
                <c:pt idx="2">
                  <c:v>76.599999999999994</c:v>
                </c:pt>
                <c:pt idx="3">
                  <c:v>60.9</c:v>
                </c:pt>
                <c:pt idx="4">
                  <c:v>41.5</c:v>
                </c:pt>
              </c:numCache>
            </c:numRef>
          </c:yVal>
          <c:smooth val="0"/>
        </c:ser>
        <c:dLbls>
          <c:showLegendKey val="0"/>
          <c:showVal val="0"/>
          <c:showCatName val="0"/>
          <c:showSerName val="0"/>
          <c:showPercent val="0"/>
          <c:showBubbleSize val="0"/>
        </c:dLbls>
        <c:axId val="157914624"/>
        <c:axId val="157916544"/>
      </c:scatterChart>
      <c:valAx>
        <c:axId val="157914624"/>
        <c:scaling>
          <c:orientation val="minMax"/>
          <c:max val="14.29999999999999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16544"/>
        <c:crosses val="autoZero"/>
        <c:crossBetween val="midCat"/>
      </c:valAx>
      <c:valAx>
        <c:axId val="157916544"/>
        <c:scaling>
          <c:orientation val="minMax"/>
          <c:max val="11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914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・実質公債費比率（分子）の変動がなかった主な要因は、元利償還金の額が前年度決算より</a:t>
          </a:r>
          <a:r>
            <a:rPr kumimoji="1" lang="en-US" altLang="ja-JP" sz="1100">
              <a:solidFill>
                <a:sysClr val="windowText" lastClr="000000"/>
              </a:solidFill>
              <a:latin typeface="ＭＳ ゴシック" pitchFamily="49" charset="-128"/>
              <a:ea typeface="ＭＳ ゴシック" pitchFamily="49" charset="-128"/>
            </a:rPr>
            <a:t>5,592</a:t>
          </a:r>
          <a:r>
            <a:rPr kumimoji="1" lang="ja-JP" altLang="en-US" sz="1100">
              <a:solidFill>
                <a:sysClr val="windowText" lastClr="000000"/>
              </a:solidFill>
              <a:latin typeface="ＭＳ ゴシック" pitchFamily="49" charset="-128"/>
              <a:ea typeface="ＭＳ ゴシック" pitchFamily="49" charset="-128"/>
            </a:rPr>
            <a:t>千円増額だったが債務負担行為に基づく支出額が</a:t>
          </a:r>
          <a:r>
            <a:rPr kumimoji="1" lang="en-US" altLang="ja-JP" sz="1100">
              <a:solidFill>
                <a:sysClr val="windowText" lastClr="000000"/>
              </a:solidFill>
              <a:latin typeface="ＭＳ ゴシック" pitchFamily="49" charset="-128"/>
              <a:ea typeface="ＭＳ ゴシック" pitchFamily="49" charset="-128"/>
            </a:rPr>
            <a:t>26,845</a:t>
          </a:r>
          <a:r>
            <a:rPr kumimoji="1" lang="ja-JP" altLang="en-US" sz="1100">
              <a:solidFill>
                <a:sysClr val="windowText" lastClr="000000"/>
              </a:solidFill>
              <a:latin typeface="ＭＳ ゴシック" pitchFamily="49" charset="-128"/>
              <a:ea typeface="ＭＳ ゴシック" pitchFamily="49" charset="-128"/>
            </a:rPr>
            <a:t>千円の減額となるなど元利償還金等（Ａ）総計が</a:t>
          </a:r>
          <a:r>
            <a:rPr kumimoji="1" lang="en-US" altLang="ja-JP" sz="1100">
              <a:solidFill>
                <a:sysClr val="windowText" lastClr="000000"/>
              </a:solidFill>
              <a:latin typeface="ＭＳ ゴシック" pitchFamily="49" charset="-128"/>
              <a:ea typeface="ＭＳ ゴシック" pitchFamily="49" charset="-128"/>
            </a:rPr>
            <a:t>50,961</a:t>
          </a:r>
          <a:r>
            <a:rPr kumimoji="1" lang="ja-JP" altLang="en-US" sz="1100">
              <a:solidFill>
                <a:sysClr val="windowText" lastClr="000000"/>
              </a:solidFill>
              <a:latin typeface="ＭＳ ゴシック" pitchFamily="49" charset="-128"/>
              <a:ea typeface="ＭＳ ゴシック" pitchFamily="49" charset="-128"/>
            </a:rPr>
            <a:t>千円減額となった。併せて算入公債費のうちの災害復旧費等に係る基準財政需要額が前年度決算より</a:t>
          </a:r>
          <a:r>
            <a:rPr kumimoji="1" lang="en-US" altLang="ja-JP" sz="1100">
              <a:solidFill>
                <a:sysClr val="windowText" lastClr="000000"/>
              </a:solidFill>
              <a:latin typeface="ＭＳ ゴシック" pitchFamily="49" charset="-128"/>
              <a:ea typeface="ＭＳ ゴシック" pitchFamily="49" charset="-128"/>
            </a:rPr>
            <a:t>100,503</a:t>
          </a:r>
          <a:r>
            <a:rPr kumimoji="1" lang="ja-JP" altLang="en-US" sz="1100">
              <a:solidFill>
                <a:sysClr val="windowText" lastClr="000000"/>
              </a:solidFill>
              <a:latin typeface="ＭＳ ゴシック" pitchFamily="49" charset="-128"/>
              <a:ea typeface="ＭＳ ゴシック" pitchFamily="49" charset="-128"/>
            </a:rPr>
            <a:t>千円減額、災害復旧費等に係る基準財政需要額（準元利償還金に係るものに限る。）が</a:t>
          </a:r>
          <a:r>
            <a:rPr kumimoji="1" lang="en-US" altLang="ja-JP" sz="1100">
              <a:solidFill>
                <a:sysClr val="windowText" lastClr="000000"/>
              </a:solidFill>
              <a:latin typeface="ＭＳ ゴシック" pitchFamily="49" charset="-128"/>
              <a:ea typeface="ＭＳ ゴシック" pitchFamily="49" charset="-128"/>
            </a:rPr>
            <a:t>95,367</a:t>
          </a:r>
          <a:r>
            <a:rPr kumimoji="1" lang="ja-JP" altLang="en-US" sz="1100">
              <a:solidFill>
                <a:sysClr val="windowText" lastClr="000000"/>
              </a:solidFill>
              <a:latin typeface="ＭＳ ゴシック" pitchFamily="49" charset="-128"/>
              <a:ea typeface="ＭＳ ゴシック" pitchFamily="49" charset="-128"/>
            </a:rPr>
            <a:t>千円増額となり</a:t>
          </a:r>
          <a:r>
            <a:rPr kumimoji="1" lang="ja-JP" altLang="ja-JP" sz="1100">
              <a:solidFill>
                <a:sysClr val="windowText" lastClr="000000"/>
              </a:solidFill>
              <a:effectLst/>
              <a:latin typeface="+mn-lt"/>
              <a:ea typeface="+mn-ea"/>
              <a:cs typeface="+mn-cs"/>
            </a:rPr>
            <a:t>算入公債費</a:t>
          </a:r>
          <a:r>
            <a:rPr kumimoji="1" lang="ja-JP" altLang="en-US" sz="1100">
              <a:solidFill>
                <a:sysClr val="windowText" lastClr="000000"/>
              </a:solidFill>
              <a:effectLst/>
              <a:latin typeface="+mn-lt"/>
              <a:ea typeface="+mn-ea"/>
              <a:cs typeface="+mn-cs"/>
            </a:rPr>
            <a:t>等（Ｂ）総計で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50,253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千円の減額となった</a:t>
          </a:r>
          <a:r>
            <a:rPr kumimoji="1" lang="ja-JP" altLang="en-US" sz="1100">
              <a:solidFill>
                <a:sysClr val="windowText" lastClr="000000"/>
              </a:solidFill>
              <a:latin typeface="ＭＳ ゴシック" pitchFamily="49" charset="-128"/>
              <a:ea typeface="ＭＳ ゴシック" pitchFamily="49" charset="-128"/>
            </a:rPr>
            <a:t>ことが主な要因として挙げられる。</a:t>
          </a:r>
        </a:p>
        <a:p>
          <a:r>
            <a:rPr kumimoji="1" lang="ja-JP" altLang="en-US" sz="1100">
              <a:solidFill>
                <a:sysClr val="windowText" lastClr="000000"/>
              </a:solidFill>
              <a:latin typeface="ＭＳ ゴシック" pitchFamily="49" charset="-128"/>
              <a:ea typeface="ＭＳ ゴシック" pitchFamily="49" charset="-128"/>
            </a:rPr>
            <a:t>　今後とも、公債費による財政負担の度合いを高めないよう努める。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将来負担比率（分子）の低下要因として、将来負担額のうち、公営企業債等繰入見込額減少及び退職手当負担見込額の減少などが挙げられる。また、充当可能財源等のうち、基金合計額が</a:t>
          </a:r>
          <a:r>
            <a:rPr kumimoji="1" lang="en-US" altLang="ja-JP" sz="1100">
              <a:solidFill>
                <a:sysClr val="windowText" lastClr="000000"/>
              </a:solidFill>
              <a:latin typeface="ＭＳ ゴシック" pitchFamily="49" charset="-128"/>
              <a:ea typeface="ＭＳ ゴシック" pitchFamily="49" charset="-128"/>
            </a:rPr>
            <a:t>1,608,813</a:t>
          </a:r>
          <a:r>
            <a:rPr kumimoji="1" lang="ja-JP" altLang="en-US" sz="1100">
              <a:solidFill>
                <a:sysClr val="windowText" lastClr="000000"/>
              </a:solidFill>
              <a:latin typeface="ＭＳ ゴシック" pitchFamily="49" charset="-128"/>
              <a:ea typeface="ＭＳ ゴシック" pitchFamily="49" charset="-128"/>
            </a:rPr>
            <a:t>千円増加したことも要因である。</a:t>
          </a:r>
        </a:p>
        <a:p>
          <a:r>
            <a:rPr kumimoji="1" lang="ja-JP" altLang="en-US" sz="1100">
              <a:solidFill>
                <a:sysClr val="windowText" lastClr="000000"/>
              </a:solidFill>
              <a:latin typeface="ＭＳ ゴシック" pitchFamily="49" charset="-128"/>
              <a:ea typeface="ＭＳ ゴシック" pitchFamily="49" charset="-128"/>
            </a:rPr>
            <a:t>　今後も公債費等義務的経費の削減を中心とする行財政改革を推進し、財政の健全化に努める。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
32,794,284
31,647,382
1,066,599
17,157,107
37,197,298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　人口減少や高齢化、地域の産業低迷により財政基盤が弱く、</a:t>
          </a:r>
          <a:r>
            <a:rPr lang="en-US" altLang="ja-JP" sz="1300" b="0" i="0" baseline="0">
              <a:solidFill>
                <a:sysClr val="windowText" lastClr="000000"/>
              </a:solidFill>
              <a:effectLst/>
              <a:latin typeface="+mn-lt"/>
              <a:ea typeface="+mn-ea"/>
              <a:cs typeface="+mn-cs"/>
            </a:rPr>
            <a:t>0.26</a:t>
          </a:r>
          <a:r>
            <a:rPr lang="ja-JP" altLang="ja-JP" sz="1300" b="0" i="0" baseline="0">
              <a:solidFill>
                <a:sysClr val="windowText" lastClr="000000"/>
              </a:solidFill>
              <a:effectLst/>
              <a:latin typeface="+mn-lt"/>
              <a:ea typeface="+mn-ea"/>
              <a:cs typeface="+mn-cs"/>
            </a:rPr>
            <a:t>と類似団体平均を下回っている。自主財源確保のため地域経済の活性化を図る施策を展開しつつ、定員適正化計画に沿って職員数の適正化や、徹底した経費削減に取り組み、財政の健全化に努める。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2" name="直線コネクタ 71"/>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4" name="テキスト ボックス 73"/>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2" name="テキスト ボックス 81"/>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97" name="テキスト ボックス 96"/>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　</a:t>
          </a:r>
          <a:r>
            <a:rPr lang="ja-JP" altLang="en-US" sz="1300" b="0" i="0" baseline="0">
              <a:solidFill>
                <a:sysClr val="windowText" lastClr="000000"/>
              </a:solidFill>
              <a:effectLst/>
              <a:latin typeface="+mn-lt"/>
              <a:ea typeface="+mn-ea"/>
              <a:cs typeface="+mn-cs"/>
            </a:rPr>
            <a:t>昨年度と比較すると</a:t>
          </a:r>
          <a:r>
            <a:rPr lang="ja-JP" altLang="ja-JP" sz="1300" b="0" i="0" baseline="0">
              <a:solidFill>
                <a:sysClr val="windowText" lastClr="000000"/>
              </a:solidFill>
              <a:effectLst/>
              <a:latin typeface="+mn-lt"/>
              <a:ea typeface="+mn-ea"/>
              <a:cs typeface="+mn-cs"/>
            </a:rPr>
            <a:t>扶助費</a:t>
          </a:r>
          <a:r>
            <a:rPr lang="ja-JP" altLang="en-US" sz="1300" b="0" i="0" baseline="0">
              <a:solidFill>
                <a:sysClr val="windowText" lastClr="000000"/>
              </a:solidFill>
              <a:effectLst/>
              <a:latin typeface="+mn-lt"/>
              <a:ea typeface="+mn-ea"/>
              <a:cs typeface="+mn-cs"/>
            </a:rPr>
            <a:t>が増加したが、人件費</a:t>
          </a:r>
          <a:r>
            <a:rPr lang="ja-JP" altLang="ja-JP" sz="1300" b="0" i="0" baseline="0">
              <a:solidFill>
                <a:sysClr val="windowText" lastClr="000000"/>
              </a:solidFill>
              <a:effectLst/>
              <a:latin typeface="+mn-lt"/>
              <a:ea typeface="+mn-ea"/>
              <a:cs typeface="+mn-cs"/>
            </a:rPr>
            <a:t>が</a:t>
          </a:r>
          <a:r>
            <a:rPr lang="ja-JP" altLang="en-US" sz="1300" b="0" i="0" baseline="0">
              <a:solidFill>
                <a:sysClr val="windowText" lastClr="000000"/>
              </a:solidFill>
              <a:effectLst/>
              <a:latin typeface="+mn-lt"/>
              <a:ea typeface="+mn-ea"/>
              <a:cs typeface="+mn-cs"/>
            </a:rPr>
            <a:t>減少したため</a:t>
          </a:r>
          <a:r>
            <a:rPr lang="ja-JP" altLang="ja-JP" sz="1300" b="0" i="0" baseline="0">
              <a:solidFill>
                <a:sysClr val="windowText" lastClr="000000"/>
              </a:solidFill>
              <a:effectLst/>
              <a:latin typeface="+mn-lt"/>
              <a:ea typeface="+mn-ea"/>
              <a:cs typeface="+mn-cs"/>
            </a:rPr>
            <a:t>経常収支比率が</a:t>
          </a:r>
          <a:r>
            <a:rPr lang="ja-JP" altLang="en-US" sz="1300" b="0" i="0" baseline="0">
              <a:solidFill>
                <a:sysClr val="windowText" lastClr="000000"/>
              </a:solidFill>
              <a:effectLst/>
              <a:latin typeface="+mn-lt"/>
              <a:ea typeface="+mn-ea"/>
              <a:cs typeface="+mn-cs"/>
            </a:rPr>
            <a:t>△</a:t>
          </a:r>
          <a:r>
            <a:rPr lang="en-US" altLang="ja-JP" sz="1300" b="0" i="0" baseline="0">
              <a:solidFill>
                <a:sysClr val="windowText" lastClr="000000"/>
              </a:solidFill>
              <a:effectLst/>
              <a:latin typeface="+mn-lt"/>
              <a:ea typeface="+mn-ea"/>
              <a:cs typeface="+mn-cs"/>
            </a:rPr>
            <a:t>2.0</a:t>
          </a:r>
          <a:r>
            <a:rPr lang="ja-JP" altLang="en-US" sz="1300" b="0" i="0" baseline="0">
              <a:solidFill>
                <a:sysClr val="windowText" lastClr="000000"/>
              </a:solidFill>
              <a:effectLst/>
              <a:latin typeface="+mn-lt"/>
              <a:ea typeface="+mn-ea"/>
              <a:cs typeface="+mn-cs"/>
            </a:rPr>
            <a:t>ポイント低くなり</a:t>
          </a:r>
          <a:r>
            <a:rPr lang="ja-JP" altLang="ja-JP" sz="1300" b="0" i="0" baseline="0">
              <a:solidFill>
                <a:sysClr val="windowText" lastClr="000000"/>
              </a:solidFill>
              <a:effectLst/>
              <a:latin typeface="+mn-lt"/>
              <a:ea typeface="+mn-ea"/>
              <a:cs typeface="+mn-cs"/>
            </a:rPr>
            <a:t>類似団体平均を</a:t>
          </a:r>
          <a:r>
            <a:rPr lang="ja-JP" altLang="en-US" sz="1300" b="0" i="0" baseline="0">
              <a:solidFill>
                <a:sysClr val="windowText" lastClr="000000"/>
              </a:solidFill>
              <a:effectLst/>
              <a:latin typeface="+mn-lt"/>
              <a:ea typeface="+mn-ea"/>
              <a:cs typeface="+mn-cs"/>
            </a:rPr>
            <a:t>上</a:t>
          </a:r>
          <a:r>
            <a:rPr lang="ja-JP" altLang="ja-JP" sz="1300" b="0" i="0" baseline="0">
              <a:solidFill>
                <a:sysClr val="windowText" lastClr="000000"/>
              </a:solidFill>
              <a:effectLst/>
              <a:latin typeface="+mn-lt"/>
              <a:ea typeface="+mn-ea"/>
              <a:cs typeface="+mn-cs"/>
            </a:rPr>
            <a:t>回っている。</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　今後も、</a:t>
          </a:r>
          <a:r>
            <a:rPr lang="ja-JP" altLang="ja-JP" sz="1300" b="0" i="0" baseline="0">
              <a:solidFill>
                <a:sysClr val="windowText" lastClr="000000"/>
              </a:solidFill>
              <a:effectLst/>
              <a:latin typeface="+mn-lt"/>
              <a:ea typeface="+mn-ea"/>
              <a:cs typeface="+mn-cs"/>
            </a:rPr>
            <a:t>自主財源確保のため地域経済の活性化を図る施策を展開しつつ、定員適正化計画に沿って職員数の適正化、起債枠の遵守による公債費の抑制等により経常収支比率の改善を図る。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90170</xdr:rowOff>
    </xdr:to>
    <xdr:cxnSp macro="">
      <xdr:nvCxnSpPr>
        <xdr:cNvPr id="132" name="直線コネクタ 131"/>
        <xdr:cNvCxnSpPr/>
      </xdr:nvCxnSpPr>
      <xdr:spPr>
        <a:xfrm flipV="1">
          <a:off x="4114800" y="1073065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90170</xdr:rowOff>
    </xdr:to>
    <xdr:cxnSp macro="">
      <xdr:nvCxnSpPr>
        <xdr:cNvPr id="135" name="直線コネクタ 134"/>
        <xdr:cNvCxnSpPr/>
      </xdr:nvCxnSpPr>
      <xdr:spPr>
        <a:xfrm>
          <a:off x="3225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65</xdr:row>
      <xdr:rowOff>20744</xdr:rowOff>
    </xdr:to>
    <xdr:cxnSp macro="">
      <xdr:nvCxnSpPr>
        <xdr:cNvPr id="138" name="直線コネクタ 137"/>
        <xdr:cNvCxnSpPr/>
      </xdr:nvCxnSpPr>
      <xdr:spPr>
        <a:xfrm flipV="1">
          <a:off x="2336800" y="1088347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106256</xdr:rowOff>
    </xdr:from>
    <xdr:to>
      <xdr:col>4</xdr:col>
      <xdr:colOff>533400</xdr:colOff>
      <xdr:row>63</xdr:row>
      <xdr:rowOff>36406</xdr:rowOff>
    </xdr:to>
    <xdr:sp macro="" textlink="">
      <xdr:nvSpPr>
        <xdr:cNvPr id="139" name="フローチャート : 判断 138"/>
        <xdr:cNvSpPr/>
      </xdr:nvSpPr>
      <xdr:spPr>
        <a:xfrm>
          <a:off x="3175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40" name="テキスト ボックス 139"/>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119804</xdr:rowOff>
    </xdr:from>
    <xdr:to>
      <xdr:col>3</xdr:col>
      <xdr:colOff>279400</xdr:colOff>
      <xdr:row>65</xdr:row>
      <xdr:rowOff>20744</xdr:rowOff>
    </xdr:to>
    <xdr:cxnSp macro="">
      <xdr:nvCxnSpPr>
        <xdr:cNvPr id="141" name="直線コネクタ 140"/>
        <xdr:cNvCxnSpPr/>
      </xdr:nvCxnSpPr>
      <xdr:spPr>
        <a:xfrm>
          <a:off x="1447800" y="11092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5" name="テキスト ボックス 144"/>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1" name="円/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3" name="円/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4" name="テキスト ボックス 15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5" name="円/楕円 154"/>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6" name="テキスト ボックス 155"/>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7" name="円/楕円 156"/>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8" name="テキスト ボックス 157"/>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59" name="円/楕円 158"/>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60" name="テキスト ボックス 159"/>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決算額が大きいのは、人件費が主な要因である。定員適正化計画に沿って職員数の適正化を図り、また、より効果的・効率的にサービスを提供するため、すべての施設及び事務事業の総点検を行い、積極的に指定管理者制度・民間委託を活用し、事務事業と職員体制の見直しを常に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67458</xdr:rowOff>
    </xdr:from>
    <xdr:to>
      <xdr:col>7</xdr:col>
      <xdr:colOff>152400</xdr:colOff>
      <xdr:row>82</xdr:row>
      <xdr:rowOff>85888</xdr:rowOff>
    </xdr:to>
    <xdr:cxnSp macro="">
      <xdr:nvCxnSpPr>
        <xdr:cNvPr id="193" name="直線コネクタ 192"/>
        <xdr:cNvCxnSpPr/>
      </xdr:nvCxnSpPr>
      <xdr:spPr>
        <a:xfrm>
          <a:off x="4114800" y="14126358"/>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43366</xdr:rowOff>
    </xdr:from>
    <xdr:to>
      <xdr:col>6</xdr:col>
      <xdr:colOff>0</xdr:colOff>
      <xdr:row>82</xdr:row>
      <xdr:rowOff>67458</xdr:rowOff>
    </xdr:to>
    <xdr:cxnSp macro="">
      <xdr:nvCxnSpPr>
        <xdr:cNvPr id="196" name="直線コネクタ 195"/>
        <xdr:cNvCxnSpPr/>
      </xdr:nvCxnSpPr>
      <xdr:spPr>
        <a:xfrm>
          <a:off x="3225800" y="14102266"/>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30614</xdr:rowOff>
    </xdr:from>
    <xdr:to>
      <xdr:col>6</xdr:col>
      <xdr:colOff>50800</xdr:colOff>
      <xdr:row>82</xdr:row>
      <xdr:rowOff>132214</xdr:rowOff>
    </xdr:to>
    <xdr:sp macro="" textlink="">
      <xdr:nvSpPr>
        <xdr:cNvPr id="197" name="フローチャート : 判断 196"/>
        <xdr:cNvSpPr/>
      </xdr:nvSpPr>
      <xdr:spPr>
        <a:xfrm>
          <a:off x="4064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116991</xdr:rowOff>
    </xdr:from>
    <xdr:ext cx="736600" cy="259045"/>
    <xdr:sp macro="" textlink="">
      <xdr:nvSpPr>
        <xdr:cNvPr id="198" name="テキスト ボックス 197"/>
        <xdr:cNvSpPr txBox="1"/>
      </xdr:nvSpPr>
      <xdr:spPr>
        <a:xfrm>
          <a:off x="3733800" y="141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43366</xdr:rowOff>
    </xdr:from>
    <xdr:to>
      <xdr:col>4</xdr:col>
      <xdr:colOff>482600</xdr:colOff>
      <xdr:row>82</xdr:row>
      <xdr:rowOff>68219</xdr:rowOff>
    </xdr:to>
    <xdr:cxnSp macro="">
      <xdr:nvCxnSpPr>
        <xdr:cNvPr id="199" name="直線コネクタ 198"/>
        <xdr:cNvCxnSpPr/>
      </xdr:nvCxnSpPr>
      <xdr:spPr>
        <a:xfrm flipV="1">
          <a:off x="2336800" y="14102266"/>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3057</xdr:rowOff>
    </xdr:from>
    <xdr:to>
      <xdr:col>4</xdr:col>
      <xdr:colOff>533400</xdr:colOff>
      <xdr:row>82</xdr:row>
      <xdr:rowOff>104657</xdr:rowOff>
    </xdr:to>
    <xdr:sp macro="" textlink="">
      <xdr:nvSpPr>
        <xdr:cNvPr id="200" name="フローチャート : 判断 199"/>
        <xdr:cNvSpPr/>
      </xdr:nvSpPr>
      <xdr:spPr>
        <a:xfrm>
          <a:off x="3175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89434</xdr:rowOff>
    </xdr:from>
    <xdr:ext cx="762000" cy="259045"/>
    <xdr:sp macro="" textlink="">
      <xdr:nvSpPr>
        <xdr:cNvPr id="201" name="テキスト ボックス 200"/>
        <xdr:cNvSpPr txBox="1"/>
      </xdr:nvSpPr>
      <xdr:spPr>
        <a:xfrm>
          <a:off x="2844800" y="1414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68219</xdr:rowOff>
    </xdr:from>
    <xdr:to>
      <xdr:col>3</xdr:col>
      <xdr:colOff>279400</xdr:colOff>
      <xdr:row>82</xdr:row>
      <xdr:rowOff>121847</xdr:rowOff>
    </xdr:to>
    <xdr:cxnSp macro="">
      <xdr:nvCxnSpPr>
        <xdr:cNvPr id="202" name="直線コネクタ 201"/>
        <xdr:cNvCxnSpPr/>
      </xdr:nvCxnSpPr>
      <xdr:spPr>
        <a:xfrm flipV="1">
          <a:off x="1447800" y="14127119"/>
          <a:ext cx="889000" cy="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1326</xdr:rowOff>
    </xdr:from>
    <xdr:to>
      <xdr:col>3</xdr:col>
      <xdr:colOff>330200</xdr:colOff>
      <xdr:row>82</xdr:row>
      <xdr:rowOff>102926</xdr:rowOff>
    </xdr:to>
    <xdr:sp macro="" textlink="">
      <xdr:nvSpPr>
        <xdr:cNvPr id="203" name="フローチャート : 判断 202"/>
        <xdr:cNvSpPr/>
      </xdr:nvSpPr>
      <xdr:spPr>
        <a:xfrm>
          <a:off x="2286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113103</xdr:rowOff>
    </xdr:from>
    <xdr:ext cx="762000" cy="259045"/>
    <xdr:sp macro="" textlink="">
      <xdr:nvSpPr>
        <xdr:cNvPr id="204" name="テキスト ボックス 203"/>
        <xdr:cNvSpPr txBox="1"/>
      </xdr:nvSpPr>
      <xdr:spPr>
        <a:xfrm>
          <a:off x="1955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22613</xdr:rowOff>
    </xdr:from>
    <xdr:to>
      <xdr:col>2</xdr:col>
      <xdr:colOff>127000</xdr:colOff>
      <xdr:row>82</xdr:row>
      <xdr:rowOff>124213</xdr:rowOff>
    </xdr:to>
    <xdr:sp macro="" textlink="">
      <xdr:nvSpPr>
        <xdr:cNvPr id="205" name="フローチャート : 判断 204"/>
        <xdr:cNvSpPr/>
      </xdr:nvSpPr>
      <xdr:spPr>
        <a:xfrm>
          <a:off x="1397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134390</xdr:rowOff>
    </xdr:from>
    <xdr:ext cx="762000" cy="259045"/>
    <xdr:sp macro="" textlink="">
      <xdr:nvSpPr>
        <xdr:cNvPr id="206" name="テキスト ボックス 205"/>
        <xdr:cNvSpPr txBox="1"/>
      </xdr:nvSpPr>
      <xdr:spPr>
        <a:xfrm>
          <a:off x="1066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35088</xdr:rowOff>
    </xdr:from>
    <xdr:to>
      <xdr:col>7</xdr:col>
      <xdr:colOff>203200</xdr:colOff>
      <xdr:row>82</xdr:row>
      <xdr:rowOff>136688</xdr:rowOff>
    </xdr:to>
    <xdr:sp macro="" textlink="">
      <xdr:nvSpPr>
        <xdr:cNvPr id="212" name="円/楕円 211"/>
        <xdr:cNvSpPr/>
      </xdr:nvSpPr>
      <xdr:spPr>
        <a:xfrm>
          <a:off x="4902200" y="140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7165</xdr:rowOff>
    </xdr:from>
    <xdr:ext cx="762000" cy="259045"/>
    <xdr:sp macro="" textlink="">
      <xdr:nvSpPr>
        <xdr:cNvPr id="213" name="人件費・物件費等の状況該当値テキスト"/>
        <xdr:cNvSpPr txBox="1"/>
      </xdr:nvSpPr>
      <xdr:spPr>
        <a:xfrm>
          <a:off x="5041900" y="1406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154,639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16658</xdr:rowOff>
    </xdr:from>
    <xdr:to>
      <xdr:col>6</xdr:col>
      <xdr:colOff>50800</xdr:colOff>
      <xdr:row>82</xdr:row>
      <xdr:rowOff>118258</xdr:rowOff>
    </xdr:to>
    <xdr:sp macro="" textlink="">
      <xdr:nvSpPr>
        <xdr:cNvPr id="214" name="円/楕円 213"/>
        <xdr:cNvSpPr/>
      </xdr:nvSpPr>
      <xdr:spPr>
        <a:xfrm>
          <a:off x="4064000" y="14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128435</xdr:rowOff>
    </xdr:from>
    <xdr:ext cx="736600" cy="259045"/>
    <xdr:sp macro="" textlink="">
      <xdr:nvSpPr>
        <xdr:cNvPr id="215" name="テキスト ボックス 214"/>
        <xdr:cNvSpPr txBox="1"/>
      </xdr:nvSpPr>
      <xdr:spPr>
        <a:xfrm>
          <a:off x="3733800" y="1384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164016</xdr:rowOff>
    </xdr:from>
    <xdr:to>
      <xdr:col>4</xdr:col>
      <xdr:colOff>533400</xdr:colOff>
      <xdr:row>82</xdr:row>
      <xdr:rowOff>94166</xdr:rowOff>
    </xdr:to>
    <xdr:sp macro="" textlink="">
      <xdr:nvSpPr>
        <xdr:cNvPr id="216" name="円/楕円 215"/>
        <xdr:cNvSpPr/>
      </xdr:nvSpPr>
      <xdr:spPr>
        <a:xfrm>
          <a:off x="3175000" y="140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104343</xdr:rowOff>
    </xdr:from>
    <xdr:ext cx="762000" cy="259045"/>
    <xdr:sp macro="" textlink="">
      <xdr:nvSpPr>
        <xdr:cNvPr id="217" name="テキスト ボックス 216"/>
        <xdr:cNvSpPr txBox="1"/>
      </xdr:nvSpPr>
      <xdr:spPr>
        <a:xfrm>
          <a:off x="2844800" y="138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17419</xdr:rowOff>
    </xdr:from>
    <xdr:to>
      <xdr:col>3</xdr:col>
      <xdr:colOff>330200</xdr:colOff>
      <xdr:row>82</xdr:row>
      <xdr:rowOff>119019</xdr:rowOff>
    </xdr:to>
    <xdr:sp macro="" textlink="">
      <xdr:nvSpPr>
        <xdr:cNvPr id="218" name="円/楕円 217"/>
        <xdr:cNvSpPr/>
      </xdr:nvSpPr>
      <xdr:spPr>
        <a:xfrm>
          <a:off x="2286000" y="140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103796</xdr:rowOff>
    </xdr:from>
    <xdr:ext cx="762000" cy="259045"/>
    <xdr:sp macro="" textlink="">
      <xdr:nvSpPr>
        <xdr:cNvPr id="219" name="テキスト ボックス 218"/>
        <xdr:cNvSpPr txBox="1"/>
      </xdr:nvSpPr>
      <xdr:spPr>
        <a:xfrm>
          <a:off x="1955800" y="14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71047</xdr:rowOff>
    </xdr:from>
    <xdr:to>
      <xdr:col>2</xdr:col>
      <xdr:colOff>127000</xdr:colOff>
      <xdr:row>83</xdr:row>
      <xdr:rowOff>1197</xdr:rowOff>
    </xdr:to>
    <xdr:sp macro="" textlink="">
      <xdr:nvSpPr>
        <xdr:cNvPr id="220" name="円/楕円 219"/>
        <xdr:cNvSpPr/>
      </xdr:nvSpPr>
      <xdr:spPr>
        <a:xfrm>
          <a:off x="1397000" y="141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157424</xdr:rowOff>
    </xdr:from>
    <xdr:ext cx="762000" cy="259045"/>
    <xdr:sp macro="" textlink="">
      <xdr:nvSpPr>
        <xdr:cNvPr id="221" name="テキスト ボックス 220"/>
        <xdr:cNvSpPr txBox="1"/>
      </xdr:nvSpPr>
      <xdr:spPr>
        <a:xfrm>
          <a:off x="1066800" y="1421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ラスパイレス指数は、市の職員構成の変動が国に比べ大きい為に上昇し、類似団体平均を上回っている状況であるが、大量退職時代を迎え、その差は縮小傾向に向かっている。</a:t>
          </a:r>
        </a:p>
        <a:p>
          <a:r>
            <a:rPr kumimoji="1" lang="ja-JP" altLang="en-US" sz="1300">
              <a:solidFill>
                <a:sysClr val="windowText" lastClr="000000"/>
              </a:solidFill>
              <a:latin typeface="ＭＳ Ｐゴシック"/>
            </a:rPr>
            <a:t>　今後も大量退職（</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30</a:t>
          </a:r>
          <a:r>
            <a:rPr kumimoji="1" lang="ja-JP" altLang="en-US" sz="1300">
              <a:solidFill>
                <a:sysClr val="windowText" lastClr="000000"/>
              </a:solidFill>
              <a:latin typeface="ＭＳ Ｐゴシック"/>
            </a:rPr>
            <a:t>年度）を迎えるにあたり、年齢別職員構成の適正化と総人件費の縮減に努める。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110368</xdr:rowOff>
    </xdr:to>
    <xdr:cxnSp macro="">
      <xdr:nvCxnSpPr>
        <xdr:cNvPr id="257" name="直線コネクタ 256"/>
        <xdr:cNvCxnSpPr/>
      </xdr:nvCxnSpPr>
      <xdr:spPr>
        <a:xfrm>
          <a:off x="16179800" y="142602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8"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52916</xdr:rowOff>
    </xdr:to>
    <xdr:cxnSp macro="">
      <xdr:nvCxnSpPr>
        <xdr:cNvPr id="260" name="直線コネクタ 259"/>
        <xdr:cNvCxnSpPr/>
      </xdr:nvCxnSpPr>
      <xdr:spPr>
        <a:xfrm flipV="1">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161168</xdr:rowOff>
    </xdr:from>
    <xdr:to>
      <xdr:col>23</xdr:col>
      <xdr:colOff>457200</xdr:colOff>
      <xdr:row>82</xdr:row>
      <xdr:rowOff>91318</xdr:rowOff>
    </xdr:to>
    <xdr:sp macro="" textlink="">
      <xdr:nvSpPr>
        <xdr:cNvPr id="261" name="フローチャート : 判断 260"/>
        <xdr:cNvSpPr/>
      </xdr:nvSpPr>
      <xdr:spPr>
        <a:xfrm>
          <a:off x="16129000" y="14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101495</xdr:rowOff>
    </xdr:from>
    <xdr:ext cx="736600" cy="259045"/>
    <xdr:sp macro="" textlink="">
      <xdr:nvSpPr>
        <xdr:cNvPr id="262" name="テキスト ボックス 261"/>
        <xdr:cNvSpPr txBox="1"/>
      </xdr:nvSpPr>
      <xdr:spPr>
        <a:xfrm>
          <a:off x="15798800" y="13817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160866</xdr:rowOff>
    </xdr:to>
    <xdr:cxnSp macro="">
      <xdr:nvCxnSpPr>
        <xdr:cNvPr id="263" name="直線コネクタ 262"/>
        <xdr:cNvCxnSpPr/>
      </xdr:nvCxnSpPr>
      <xdr:spPr>
        <a:xfrm flipV="1">
          <a:off x="14401800" y="1428326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57755</xdr:rowOff>
    </xdr:from>
    <xdr:to>
      <xdr:col>22</xdr:col>
      <xdr:colOff>254000</xdr:colOff>
      <xdr:row>81</xdr:row>
      <xdr:rowOff>159355</xdr:rowOff>
    </xdr:to>
    <xdr:sp macro="" textlink="">
      <xdr:nvSpPr>
        <xdr:cNvPr id="264" name="フローチャート : 判断 263"/>
        <xdr:cNvSpPr/>
      </xdr:nvSpPr>
      <xdr:spPr>
        <a:xfrm>
          <a:off x="15240000" y="139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169532</xdr:rowOff>
    </xdr:from>
    <xdr:ext cx="762000" cy="259045"/>
    <xdr:sp macro="" textlink="">
      <xdr:nvSpPr>
        <xdr:cNvPr id="265" name="テキスト ボックス 264"/>
        <xdr:cNvSpPr txBox="1"/>
      </xdr:nvSpPr>
      <xdr:spPr>
        <a:xfrm>
          <a:off x="14909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6" name="直線コネクタ 265"/>
        <xdr:cNvCxnSpPr/>
      </xdr:nvCxnSpPr>
      <xdr:spPr>
        <a:xfrm flipV="1">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16329</xdr:rowOff>
    </xdr:from>
    <xdr:to>
      <xdr:col>21</xdr:col>
      <xdr:colOff>50800</xdr:colOff>
      <xdr:row>86</xdr:row>
      <xdr:rowOff>117929</xdr:rowOff>
    </xdr:to>
    <xdr:sp macro="" textlink="">
      <xdr:nvSpPr>
        <xdr:cNvPr id="267" name="フローチャート : 判断 266"/>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128106</xdr:rowOff>
    </xdr:from>
    <xdr:ext cx="762000" cy="259045"/>
    <xdr:sp macro="" textlink="">
      <xdr:nvSpPr>
        <xdr:cNvPr id="268" name="テキスト ボックス 267"/>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69" name="フローチャート : 判断 268"/>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13200</xdr:rowOff>
    </xdr:from>
    <xdr:ext cx="762000" cy="259045"/>
    <xdr:sp macro="" textlink="">
      <xdr:nvSpPr>
        <xdr:cNvPr id="270" name="テキスト ボックス 269"/>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6" name="円/楕円 275"/>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7"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8" name="円/楕円 277"/>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65513</xdr:rowOff>
    </xdr:from>
    <xdr:ext cx="736600" cy="259045"/>
    <xdr:sp macro="" textlink="">
      <xdr:nvSpPr>
        <xdr:cNvPr id="279" name="テキスト ボックス 278"/>
        <xdr:cNvSpPr txBox="1"/>
      </xdr:nvSpPr>
      <xdr:spPr>
        <a:xfrm>
          <a:off x="15798800" y="1429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0" name="円/楕円 279"/>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81" name="テキスト ボックス 280"/>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2" name="円/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4" name="円/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３市町村合併後も各地区で総合支所方式を採ることや、生活保護事務従事職員、空港管理事務所職員等により、類似団体と比較し職員数が上回っている。定員適正化計画に沿って職員数の適正化を図り、また、より効果的・効率的にサービスを提供するため、すべての施設及び事務事業の総点検を行い、積極的に指定管理者制度・民間委託を活用し、事務事業と職員体制の見直しを常に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144475</xdr:rowOff>
    </xdr:from>
    <xdr:to>
      <xdr:col>24</xdr:col>
      <xdr:colOff>558800</xdr:colOff>
      <xdr:row>61</xdr:row>
      <xdr:rowOff>152197</xdr:rowOff>
    </xdr:to>
    <xdr:cxnSp macro="">
      <xdr:nvCxnSpPr>
        <xdr:cNvPr id="317" name="直線コネクタ 316"/>
        <xdr:cNvCxnSpPr/>
      </xdr:nvCxnSpPr>
      <xdr:spPr>
        <a:xfrm flipV="1">
          <a:off x="16179800" y="10602925"/>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152197</xdr:rowOff>
    </xdr:from>
    <xdr:to>
      <xdr:col>23</xdr:col>
      <xdr:colOff>406400</xdr:colOff>
      <xdr:row>61</xdr:row>
      <xdr:rowOff>153645</xdr:rowOff>
    </xdr:to>
    <xdr:cxnSp macro="">
      <xdr:nvCxnSpPr>
        <xdr:cNvPr id="320" name="直線コネクタ 319"/>
        <xdr:cNvCxnSpPr/>
      </xdr:nvCxnSpPr>
      <xdr:spPr>
        <a:xfrm flipV="1">
          <a:off x="15290800" y="106106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21" name="フローチャート : 判断 320"/>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22" name="テキスト ボックス 321"/>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153645</xdr:rowOff>
    </xdr:from>
    <xdr:to>
      <xdr:col>22</xdr:col>
      <xdr:colOff>203200</xdr:colOff>
      <xdr:row>61</xdr:row>
      <xdr:rowOff>162814</xdr:rowOff>
    </xdr:to>
    <xdr:cxnSp macro="">
      <xdr:nvCxnSpPr>
        <xdr:cNvPr id="323" name="直線コネクタ 322"/>
        <xdr:cNvCxnSpPr/>
      </xdr:nvCxnSpPr>
      <xdr:spPr>
        <a:xfrm flipV="1">
          <a:off x="14401800" y="10612095"/>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4" name="フローチャート : 判断 323"/>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25" name="テキスト ボックス 324"/>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162814</xdr:rowOff>
    </xdr:from>
    <xdr:to>
      <xdr:col>21</xdr:col>
      <xdr:colOff>0</xdr:colOff>
      <xdr:row>62</xdr:row>
      <xdr:rowOff>3911</xdr:rowOff>
    </xdr:to>
    <xdr:cxnSp macro="">
      <xdr:nvCxnSpPr>
        <xdr:cNvPr id="326" name="直線コネクタ 325"/>
        <xdr:cNvCxnSpPr/>
      </xdr:nvCxnSpPr>
      <xdr:spPr>
        <a:xfrm flipV="1">
          <a:off x="13512800" y="10621264"/>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75336</xdr:rowOff>
    </xdr:from>
    <xdr:to>
      <xdr:col>21</xdr:col>
      <xdr:colOff>50800</xdr:colOff>
      <xdr:row>62</xdr:row>
      <xdr:rowOff>5486</xdr:rowOff>
    </xdr:to>
    <xdr:sp macro="" textlink="">
      <xdr:nvSpPr>
        <xdr:cNvPr id="327" name="フローチャート : 判断 326"/>
        <xdr:cNvSpPr/>
      </xdr:nvSpPr>
      <xdr:spPr>
        <a:xfrm>
          <a:off x="14351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15663</xdr:rowOff>
    </xdr:from>
    <xdr:ext cx="762000" cy="259045"/>
    <xdr:sp macro="" textlink="">
      <xdr:nvSpPr>
        <xdr:cNvPr id="328" name="テキスト ボックス 327"/>
        <xdr:cNvSpPr txBox="1"/>
      </xdr:nvSpPr>
      <xdr:spPr>
        <a:xfrm>
          <a:off x="14020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81128</xdr:rowOff>
    </xdr:from>
    <xdr:to>
      <xdr:col>19</xdr:col>
      <xdr:colOff>533400</xdr:colOff>
      <xdr:row>62</xdr:row>
      <xdr:rowOff>11278</xdr:rowOff>
    </xdr:to>
    <xdr:sp macro="" textlink="">
      <xdr:nvSpPr>
        <xdr:cNvPr id="329" name="フローチャート : 判断 328"/>
        <xdr:cNvSpPr/>
      </xdr:nvSpPr>
      <xdr:spPr>
        <a:xfrm>
          <a:off x="13462000" y="1053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21455</xdr:rowOff>
    </xdr:from>
    <xdr:ext cx="762000" cy="259045"/>
    <xdr:sp macro="" textlink="">
      <xdr:nvSpPr>
        <xdr:cNvPr id="330" name="テキスト ボックス 329"/>
        <xdr:cNvSpPr txBox="1"/>
      </xdr:nvSpPr>
      <xdr:spPr>
        <a:xfrm>
          <a:off x="13131800" y="103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93675</xdr:rowOff>
    </xdr:from>
    <xdr:to>
      <xdr:col>24</xdr:col>
      <xdr:colOff>609600</xdr:colOff>
      <xdr:row>62</xdr:row>
      <xdr:rowOff>23825</xdr:rowOff>
    </xdr:to>
    <xdr:sp macro="" textlink="">
      <xdr:nvSpPr>
        <xdr:cNvPr id="336" name="円/楕円 335"/>
        <xdr:cNvSpPr/>
      </xdr:nvSpPr>
      <xdr:spPr>
        <a:xfrm>
          <a:off x="169672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65752</xdr:rowOff>
    </xdr:from>
    <xdr:ext cx="762000" cy="259045"/>
    <xdr:sp macro="" textlink="">
      <xdr:nvSpPr>
        <xdr:cNvPr id="337" name="定員管理の状況該当値テキスト"/>
        <xdr:cNvSpPr txBox="1"/>
      </xdr:nvSpPr>
      <xdr:spPr>
        <a:xfrm>
          <a:off x="17106900" y="1052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101397</xdr:rowOff>
    </xdr:from>
    <xdr:to>
      <xdr:col>23</xdr:col>
      <xdr:colOff>457200</xdr:colOff>
      <xdr:row>62</xdr:row>
      <xdr:rowOff>31547</xdr:rowOff>
    </xdr:to>
    <xdr:sp macro="" textlink="">
      <xdr:nvSpPr>
        <xdr:cNvPr id="338" name="円/楕円 337"/>
        <xdr:cNvSpPr/>
      </xdr:nvSpPr>
      <xdr:spPr>
        <a:xfrm>
          <a:off x="16129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16324</xdr:rowOff>
    </xdr:from>
    <xdr:ext cx="736600" cy="259045"/>
    <xdr:sp macro="" textlink="">
      <xdr:nvSpPr>
        <xdr:cNvPr id="339" name="テキスト ボックス 338"/>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102845</xdr:rowOff>
    </xdr:from>
    <xdr:to>
      <xdr:col>22</xdr:col>
      <xdr:colOff>254000</xdr:colOff>
      <xdr:row>62</xdr:row>
      <xdr:rowOff>32995</xdr:rowOff>
    </xdr:to>
    <xdr:sp macro="" textlink="">
      <xdr:nvSpPr>
        <xdr:cNvPr id="340" name="円/楕円 339"/>
        <xdr:cNvSpPr/>
      </xdr:nvSpPr>
      <xdr:spPr>
        <a:xfrm>
          <a:off x="15240000" y="10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17772</xdr:rowOff>
    </xdr:from>
    <xdr:ext cx="762000" cy="259045"/>
    <xdr:sp macro="" textlink="">
      <xdr:nvSpPr>
        <xdr:cNvPr id="341" name="テキスト ボックス 340"/>
        <xdr:cNvSpPr txBox="1"/>
      </xdr:nvSpPr>
      <xdr:spPr>
        <a:xfrm>
          <a:off x="14909800" y="106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112014</xdr:rowOff>
    </xdr:from>
    <xdr:to>
      <xdr:col>21</xdr:col>
      <xdr:colOff>50800</xdr:colOff>
      <xdr:row>62</xdr:row>
      <xdr:rowOff>42164</xdr:rowOff>
    </xdr:to>
    <xdr:sp macro="" textlink="">
      <xdr:nvSpPr>
        <xdr:cNvPr id="342" name="円/楕円 341"/>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26941</xdr:rowOff>
    </xdr:from>
    <xdr:ext cx="762000" cy="259045"/>
    <xdr:sp macro="" textlink="">
      <xdr:nvSpPr>
        <xdr:cNvPr id="343" name="テキスト ボックス 342"/>
        <xdr:cNvSpPr txBox="1"/>
      </xdr:nvSpPr>
      <xdr:spPr>
        <a:xfrm>
          <a:off x="14020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124561</xdr:rowOff>
    </xdr:from>
    <xdr:to>
      <xdr:col>19</xdr:col>
      <xdr:colOff>533400</xdr:colOff>
      <xdr:row>62</xdr:row>
      <xdr:rowOff>54711</xdr:rowOff>
    </xdr:to>
    <xdr:sp macro="" textlink="">
      <xdr:nvSpPr>
        <xdr:cNvPr id="344" name="円/楕円 343"/>
        <xdr:cNvSpPr/>
      </xdr:nvSpPr>
      <xdr:spPr>
        <a:xfrm>
          <a:off x="13462000" y="105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39488</xdr:rowOff>
    </xdr:from>
    <xdr:ext cx="762000" cy="259045"/>
    <xdr:sp macro="" textlink="">
      <xdr:nvSpPr>
        <xdr:cNvPr id="345" name="テキスト ボックス 344"/>
        <xdr:cNvSpPr txBox="1"/>
      </xdr:nvSpPr>
      <xdr:spPr>
        <a:xfrm>
          <a:off x="13131800" y="1066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年度から実施している起債抑制策により、実質公債費比率は</a:t>
          </a:r>
          <a:r>
            <a:rPr kumimoji="1" lang="en-US" altLang="ja-JP" sz="1300">
              <a:solidFill>
                <a:sysClr val="windowText" lastClr="000000"/>
              </a:solidFill>
              <a:latin typeface="ＭＳ Ｐゴシック"/>
            </a:rPr>
            <a:t>10.3</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9.5</a:t>
          </a:r>
          <a:r>
            <a:rPr kumimoji="1" lang="ja-JP" altLang="en-US" sz="1300">
              <a:solidFill>
                <a:sysClr val="windowText" lastClr="000000"/>
              </a:solidFill>
              <a:latin typeface="ＭＳ Ｐゴシック"/>
            </a:rPr>
            <a:t>％となり、前年度決算より良化しており、前年度同様類似団体平均よりも下回った。</a:t>
          </a:r>
        </a:p>
        <a:p>
          <a:r>
            <a:rPr kumimoji="1" lang="ja-JP" altLang="en-US" sz="1300">
              <a:solidFill>
                <a:sysClr val="windowText" lastClr="000000"/>
              </a:solidFill>
              <a:latin typeface="ＭＳ Ｐゴシック"/>
            </a:rPr>
            <a:t>　引き続き、地方債現在高の縮減と、辺地債、過疎債、合併特例債といった有利な起債の活用を図り、同比率の更なる改善に努める。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151130</xdr:rowOff>
    </xdr:to>
    <xdr:cxnSp macro="">
      <xdr:nvCxnSpPr>
        <xdr:cNvPr id="379" name="直線コネクタ 378"/>
        <xdr:cNvCxnSpPr/>
      </xdr:nvCxnSpPr>
      <xdr:spPr>
        <a:xfrm flipV="1">
          <a:off x="16179800" y="694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80"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68156</xdr:rowOff>
    </xdr:to>
    <xdr:cxnSp macro="">
      <xdr:nvCxnSpPr>
        <xdr:cNvPr id="382" name="直線コネクタ 381"/>
        <xdr:cNvCxnSpPr/>
      </xdr:nvCxnSpPr>
      <xdr:spPr>
        <a:xfrm flipV="1">
          <a:off x="15290800" y="700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113877</xdr:rowOff>
    </xdr:from>
    <xdr:to>
      <xdr:col>23</xdr:col>
      <xdr:colOff>457200</xdr:colOff>
      <xdr:row>42</xdr:row>
      <xdr:rowOff>44027</xdr:rowOff>
    </xdr:to>
    <xdr:sp macro="" textlink="">
      <xdr:nvSpPr>
        <xdr:cNvPr id="383" name="フローチャート : 判断 382"/>
        <xdr:cNvSpPr/>
      </xdr:nvSpPr>
      <xdr:spPr>
        <a:xfrm>
          <a:off x="16129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384" name="テキスト ボックス 383"/>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108373</xdr:rowOff>
    </xdr:to>
    <xdr:cxnSp macro="">
      <xdr:nvCxnSpPr>
        <xdr:cNvPr id="385" name="直線コネクタ 384"/>
        <xdr:cNvCxnSpPr/>
      </xdr:nvCxnSpPr>
      <xdr:spPr>
        <a:xfrm flipV="1">
          <a:off x="14401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86" name="フローチャート : 判断 385"/>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87" name="テキスト ボックス 386"/>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41</xdr:row>
      <xdr:rowOff>164677</xdr:rowOff>
    </xdr:to>
    <xdr:cxnSp macro="">
      <xdr:nvCxnSpPr>
        <xdr:cNvPr id="388" name="直線コネクタ 387"/>
        <xdr:cNvCxnSpPr/>
      </xdr:nvCxnSpPr>
      <xdr:spPr>
        <a:xfrm flipV="1">
          <a:off x="13512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6773</xdr:rowOff>
    </xdr:from>
    <xdr:to>
      <xdr:col>21</xdr:col>
      <xdr:colOff>50800</xdr:colOff>
      <xdr:row>42</xdr:row>
      <xdr:rowOff>108373</xdr:rowOff>
    </xdr:to>
    <xdr:sp macro="" textlink="">
      <xdr:nvSpPr>
        <xdr:cNvPr id="389" name="フローチャート : 判断 388"/>
        <xdr:cNvSpPr/>
      </xdr:nvSpPr>
      <xdr:spPr>
        <a:xfrm>
          <a:off x="14351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390" name="テキスト ボックス 389"/>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1" name="フローチャート : 判断 39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2" name="テキスト ボックス 39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8" name="円/楕円 397"/>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399"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0" name="円/楕円 399"/>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1" name="テキスト ボックス 400"/>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2" name="円/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4" name="円/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405" name="テキスト ボックス 40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6" name="円/楕円 405"/>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07" name="テキスト ボックス 406"/>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年度においても、債務負担行為に基づく支出予定額や、一部事務組合及び退職手当への負担見込額が減少となったことや、充当可能財源等のうち、基金合計額が増加したこと等により、将来負担比率は</a:t>
          </a:r>
          <a:r>
            <a:rPr kumimoji="1" lang="en-US" altLang="ja-JP" sz="1300">
              <a:solidFill>
                <a:sysClr val="windowText" lastClr="000000"/>
              </a:solidFill>
              <a:latin typeface="ＭＳ Ｐゴシック"/>
            </a:rPr>
            <a:t>57.8</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40.7</a:t>
          </a:r>
          <a:r>
            <a:rPr kumimoji="1" lang="ja-JP" altLang="en-US" sz="1300">
              <a:solidFill>
                <a:sysClr val="windowText" lastClr="000000"/>
              </a:solidFill>
              <a:latin typeface="ＭＳ Ｐゴシック"/>
            </a:rPr>
            <a:t>％と改善され、類似団体平均を下回った。今後も、起債枠の上限を堅持し、地方債現在高の縮減に努める。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37677</xdr:rowOff>
    </xdr:from>
    <xdr:to>
      <xdr:col>24</xdr:col>
      <xdr:colOff>558800</xdr:colOff>
      <xdr:row>17</xdr:row>
      <xdr:rowOff>62714</xdr:rowOff>
    </xdr:to>
    <xdr:cxnSp macro="">
      <xdr:nvCxnSpPr>
        <xdr:cNvPr id="443" name="直線コネクタ 442"/>
        <xdr:cNvCxnSpPr/>
      </xdr:nvCxnSpPr>
      <xdr:spPr>
        <a:xfrm flipV="1">
          <a:off x="16179800" y="2780877"/>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4"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62714</xdr:rowOff>
    </xdr:from>
    <xdr:to>
      <xdr:col>23</xdr:col>
      <xdr:colOff>406400</xdr:colOff>
      <xdr:row>18</xdr:row>
      <xdr:rowOff>68217</xdr:rowOff>
    </xdr:to>
    <xdr:cxnSp macro="">
      <xdr:nvCxnSpPr>
        <xdr:cNvPr id="446" name="直線コネクタ 445"/>
        <xdr:cNvCxnSpPr/>
      </xdr:nvCxnSpPr>
      <xdr:spPr>
        <a:xfrm flipV="1">
          <a:off x="15290800" y="297736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47534</xdr:rowOff>
    </xdr:from>
    <xdr:to>
      <xdr:col>23</xdr:col>
      <xdr:colOff>457200</xdr:colOff>
      <xdr:row>17</xdr:row>
      <xdr:rowOff>149134</xdr:rowOff>
    </xdr:to>
    <xdr:sp macro="" textlink="">
      <xdr:nvSpPr>
        <xdr:cNvPr id="447" name="フローチャート : 判断 446"/>
        <xdr:cNvSpPr/>
      </xdr:nvSpPr>
      <xdr:spPr>
        <a:xfrm>
          <a:off x="16129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133911</xdr:rowOff>
    </xdr:from>
    <xdr:ext cx="736600" cy="259045"/>
    <xdr:sp macro="" textlink="">
      <xdr:nvSpPr>
        <xdr:cNvPr id="448" name="テキスト ボックス 447"/>
        <xdr:cNvSpPr txBox="1"/>
      </xdr:nvSpPr>
      <xdr:spPr>
        <a:xfrm>
          <a:off x="15798800" y="304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68217</xdr:rowOff>
    </xdr:from>
    <xdr:to>
      <xdr:col>22</xdr:col>
      <xdr:colOff>203200</xdr:colOff>
      <xdr:row>18</xdr:row>
      <xdr:rowOff>170482</xdr:rowOff>
    </xdr:to>
    <xdr:cxnSp macro="">
      <xdr:nvCxnSpPr>
        <xdr:cNvPr id="449" name="直線コネクタ 448"/>
        <xdr:cNvCxnSpPr/>
      </xdr:nvCxnSpPr>
      <xdr:spPr>
        <a:xfrm flipV="1">
          <a:off x="14401800" y="3154317"/>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56485</xdr:rowOff>
    </xdr:from>
    <xdr:to>
      <xdr:col>22</xdr:col>
      <xdr:colOff>254000</xdr:colOff>
      <xdr:row>18</xdr:row>
      <xdr:rowOff>158085</xdr:rowOff>
    </xdr:to>
    <xdr:sp macro="" textlink="">
      <xdr:nvSpPr>
        <xdr:cNvPr id="450" name="フローチャート : 判断 449"/>
        <xdr:cNvSpPr/>
      </xdr:nvSpPr>
      <xdr:spPr>
        <a:xfrm>
          <a:off x="15240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142862</xdr:rowOff>
    </xdr:from>
    <xdr:ext cx="762000" cy="259045"/>
    <xdr:sp macro="" textlink="">
      <xdr:nvSpPr>
        <xdr:cNvPr id="451" name="テキスト ボックス 450"/>
        <xdr:cNvSpPr txBox="1"/>
      </xdr:nvSpPr>
      <xdr:spPr>
        <a:xfrm>
          <a:off x="14909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170482</xdr:rowOff>
    </xdr:from>
    <xdr:to>
      <xdr:col>21</xdr:col>
      <xdr:colOff>0</xdr:colOff>
      <xdr:row>19</xdr:row>
      <xdr:rowOff>135769</xdr:rowOff>
    </xdr:to>
    <xdr:cxnSp macro="">
      <xdr:nvCxnSpPr>
        <xdr:cNvPr id="452" name="直線コネクタ 451"/>
        <xdr:cNvCxnSpPr/>
      </xdr:nvCxnSpPr>
      <xdr:spPr>
        <a:xfrm flipV="1">
          <a:off x="13512800" y="325658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162197</xdr:rowOff>
    </xdr:from>
    <xdr:to>
      <xdr:col>21</xdr:col>
      <xdr:colOff>50800</xdr:colOff>
      <xdr:row>19</xdr:row>
      <xdr:rowOff>92347</xdr:rowOff>
    </xdr:to>
    <xdr:sp macro="" textlink="">
      <xdr:nvSpPr>
        <xdr:cNvPr id="453" name="フローチャート : 判断 452"/>
        <xdr:cNvSpPr/>
      </xdr:nvSpPr>
      <xdr:spPr>
        <a:xfrm>
          <a:off x="14351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77124</xdr:rowOff>
    </xdr:from>
    <xdr:ext cx="762000" cy="259045"/>
    <xdr:sp macro="" textlink="">
      <xdr:nvSpPr>
        <xdr:cNvPr id="454" name="テキスト ボックス 453"/>
        <xdr:cNvSpPr txBox="1"/>
      </xdr:nvSpPr>
      <xdr:spPr>
        <a:xfrm>
          <a:off x="14020800" y="33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160806</xdr:rowOff>
    </xdr:from>
    <xdr:to>
      <xdr:col>19</xdr:col>
      <xdr:colOff>533400</xdr:colOff>
      <xdr:row>20</xdr:row>
      <xdr:rowOff>90956</xdr:rowOff>
    </xdr:to>
    <xdr:sp macro="" textlink="">
      <xdr:nvSpPr>
        <xdr:cNvPr id="455" name="フローチャート : 判断 454"/>
        <xdr:cNvSpPr/>
      </xdr:nvSpPr>
      <xdr:spPr>
        <a:xfrm>
          <a:off x="13462000" y="34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75733</xdr:rowOff>
    </xdr:from>
    <xdr:ext cx="762000" cy="259045"/>
    <xdr:sp macro="" textlink="">
      <xdr:nvSpPr>
        <xdr:cNvPr id="456" name="テキスト ボックス 455"/>
        <xdr:cNvSpPr txBox="1"/>
      </xdr:nvSpPr>
      <xdr:spPr>
        <a:xfrm>
          <a:off x="13131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158327</xdr:rowOff>
    </xdr:from>
    <xdr:to>
      <xdr:col>24</xdr:col>
      <xdr:colOff>609600</xdr:colOff>
      <xdr:row>16</xdr:row>
      <xdr:rowOff>88477</xdr:rowOff>
    </xdr:to>
    <xdr:sp macro="" textlink="">
      <xdr:nvSpPr>
        <xdr:cNvPr id="462" name="円/楕円 461"/>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3404</xdr:rowOff>
    </xdr:from>
    <xdr:ext cx="762000" cy="259045"/>
    <xdr:sp macro="" textlink="">
      <xdr:nvSpPr>
        <xdr:cNvPr id="463" name="将来負担の状況該当値テキスト"/>
        <xdr:cNvSpPr txBox="1"/>
      </xdr:nvSpPr>
      <xdr:spPr>
        <a:xfrm>
          <a:off x="17106900" y="257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11914</xdr:rowOff>
    </xdr:from>
    <xdr:to>
      <xdr:col>23</xdr:col>
      <xdr:colOff>457200</xdr:colOff>
      <xdr:row>17</xdr:row>
      <xdr:rowOff>113514</xdr:rowOff>
    </xdr:to>
    <xdr:sp macro="" textlink="">
      <xdr:nvSpPr>
        <xdr:cNvPr id="464" name="円/楕円 463"/>
        <xdr:cNvSpPr/>
      </xdr:nvSpPr>
      <xdr:spPr>
        <a:xfrm>
          <a:off x="16129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65" name="テキスト ボックス 464"/>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17417</xdr:rowOff>
    </xdr:from>
    <xdr:to>
      <xdr:col>22</xdr:col>
      <xdr:colOff>254000</xdr:colOff>
      <xdr:row>18</xdr:row>
      <xdr:rowOff>119017</xdr:rowOff>
    </xdr:to>
    <xdr:sp macro="" textlink="">
      <xdr:nvSpPr>
        <xdr:cNvPr id="466" name="円/楕円 465"/>
        <xdr:cNvSpPr/>
      </xdr:nvSpPr>
      <xdr:spPr>
        <a:xfrm>
          <a:off x="15240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129194</xdr:rowOff>
    </xdr:from>
    <xdr:ext cx="762000" cy="259045"/>
    <xdr:sp macro="" textlink="">
      <xdr:nvSpPr>
        <xdr:cNvPr id="467" name="テキスト ボックス 466"/>
        <xdr:cNvSpPr txBox="1"/>
      </xdr:nvSpPr>
      <xdr:spPr>
        <a:xfrm>
          <a:off x="14909800" y="28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119682</xdr:rowOff>
    </xdr:from>
    <xdr:to>
      <xdr:col>21</xdr:col>
      <xdr:colOff>50800</xdr:colOff>
      <xdr:row>19</xdr:row>
      <xdr:rowOff>49833</xdr:rowOff>
    </xdr:to>
    <xdr:sp macro="" textlink="">
      <xdr:nvSpPr>
        <xdr:cNvPr id="468" name="円/楕円 467"/>
        <xdr:cNvSpPr/>
      </xdr:nvSpPr>
      <xdr:spPr>
        <a:xfrm>
          <a:off x="14351000" y="3205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60009</xdr:rowOff>
    </xdr:from>
    <xdr:ext cx="762000" cy="259045"/>
    <xdr:sp macro="" textlink="">
      <xdr:nvSpPr>
        <xdr:cNvPr id="469" name="テキスト ボックス 468"/>
        <xdr:cNvSpPr txBox="1"/>
      </xdr:nvSpPr>
      <xdr:spPr>
        <a:xfrm>
          <a:off x="14020800" y="29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84969</xdr:rowOff>
    </xdr:from>
    <xdr:to>
      <xdr:col>19</xdr:col>
      <xdr:colOff>533400</xdr:colOff>
      <xdr:row>20</xdr:row>
      <xdr:rowOff>15119</xdr:rowOff>
    </xdr:to>
    <xdr:sp macro="" textlink="">
      <xdr:nvSpPr>
        <xdr:cNvPr id="470" name="円/楕円 469"/>
        <xdr:cNvSpPr/>
      </xdr:nvSpPr>
      <xdr:spPr>
        <a:xfrm>
          <a:off x="13462000" y="33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25296</xdr:rowOff>
    </xdr:from>
    <xdr:ext cx="762000" cy="259045"/>
    <xdr:sp macro="" textlink="">
      <xdr:nvSpPr>
        <xdr:cNvPr id="471" name="テキスト ボックス 470"/>
        <xdr:cNvSpPr txBox="1"/>
      </xdr:nvSpPr>
      <xdr:spPr>
        <a:xfrm>
          <a:off x="13131800" y="311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人件費総額について</a:t>
          </a:r>
          <a:r>
            <a:rPr kumimoji="1" lang="ja-JP" altLang="en-US" sz="1300">
              <a:solidFill>
                <a:schemeClr val="tx1"/>
              </a:solidFill>
              <a:latin typeface="ＭＳ Ｐゴシック"/>
            </a:rPr>
            <a:t>は、引き続き行っている定員適正化計画に基づき職員数が減となった為、前年度決算よりも</a:t>
          </a:r>
          <a:r>
            <a:rPr kumimoji="1" lang="en-US" altLang="ja-JP" sz="1300">
              <a:solidFill>
                <a:schemeClr val="tx1"/>
              </a:solidFill>
              <a:latin typeface="ＭＳ Ｐゴシック"/>
            </a:rPr>
            <a:t>242,425</a:t>
          </a:r>
          <a:r>
            <a:rPr kumimoji="1" lang="ja-JP" altLang="en-US" sz="1300">
              <a:solidFill>
                <a:schemeClr val="tx1"/>
              </a:solidFill>
              <a:latin typeface="ＭＳ Ｐゴシック"/>
            </a:rPr>
            <a:t>千円減額になり、経常収支比率も</a:t>
          </a:r>
          <a:r>
            <a:rPr kumimoji="1" lang="en-US" altLang="ja-JP" sz="1300">
              <a:solidFill>
                <a:schemeClr val="tx1"/>
              </a:solidFill>
              <a:latin typeface="ＭＳ Ｐゴシック"/>
            </a:rPr>
            <a:t>1.9</a:t>
          </a:r>
          <a:r>
            <a:rPr kumimoji="1" lang="ja-JP" altLang="en-US" sz="1300">
              <a:solidFill>
                <a:schemeClr val="tx1"/>
              </a:solidFill>
              <a:latin typeface="ＭＳ Ｐゴシック"/>
            </a:rPr>
            <a:t>％減少し、類似団体</a:t>
          </a:r>
          <a:r>
            <a:rPr kumimoji="1" lang="ja-JP" altLang="en-US" sz="1300">
              <a:solidFill>
                <a:sysClr val="windowText" lastClr="000000"/>
              </a:solidFill>
              <a:latin typeface="ＭＳ Ｐゴシック"/>
            </a:rPr>
            <a:t>平均を下回っている。</a:t>
          </a:r>
        </a:p>
        <a:p>
          <a:r>
            <a:rPr kumimoji="1" lang="ja-JP" altLang="en-US" sz="1300">
              <a:solidFill>
                <a:sysClr val="windowText" lastClr="000000"/>
              </a:solidFill>
              <a:latin typeface="ＭＳ Ｐゴシック"/>
            </a:rPr>
            <a:t>　今後も、定員適正化計画に基づき、本市において適正な職員数を維持し、総人件費の抑制に努める。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74422</xdr:rowOff>
    </xdr:to>
    <xdr:cxnSp macro="">
      <xdr:nvCxnSpPr>
        <xdr:cNvPr id="64" name="直線コネクタ 63"/>
        <xdr:cNvCxnSpPr/>
      </xdr:nvCxnSpPr>
      <xdr:spPr>
        <a:xfrm flipV="1">
          <a:off x="3987800" y="63312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60706</xdr:rowOff>
    </xdr:from>
    <xdr:to>
      <xdr:col>5</xdr:col>
      <xdr:colOff>549275</xdr:colOff>
      <xdr:row>37</xdr:row>
      <xdr:rowOff>74422</xdr:rowOff>
    </xdr:to>
    <xdr:cxnSp macro="">
      <xdr:nvCxnSpPr>
        <xdr:cNvPr id="67" name="直線コネクタ 66"/>
        <xdr:cNvCxnSpPr/>
      </xdr:nvCxnSpPr>
      <xdr:spPr>
        <a:xfrm>
          <a:off x="3098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124714</xdr:rowOff>
    </xdr:to>
    <xdr:cxnSp macro="">
      <xdr:nvCxnSpPr>
        <xdr:cNvPr id="70" name="直線コネクタ 69"/>
        <xdr:cNvCxnSpPr/>
      </xdr:nvCxnSpPr>
      <xdr:spPr>
        <a:xfrm flipV="1">
          <a:off x="2209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32766</xdr:rowOff>
    </xdr:from>
    <xdr:to>
      <xdr:col>4</xdr:col>
      <xdr:colOff>396875</xdr:colOff>
      <xdr:row>37</xdr:row>
      <xdr:rowOff>134366</xdr:rowOff>
    </xdr:to>
    <xdr:sp macro="" textlink="">
      <xdr:nvSpPr>
        <xdr:cNvPr id="71" name="フローチャート : 判断 70"/>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72" name="テキスト ボックス 71"/>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124714</xdr:rowOff>
    </xdr:from>
    <xdr:to>
      <xdr:col>3</xdr:col>
      <xdr:colOff>142875</xdr:colOff>
      <xdr:row>37</xdr:row>
      <xdr:rowOff>156718</xdr:rowOff>
    </xdr:to>
    <xdr:cxnSp macro="">
      <xdr:nvCxnSpPr>
        <xdr:cNvPr id="73" name="直線コネクタ 72"/>
        <xdr:cNvCxnSpPr/>
      </xdr:nvCxnSpPr>
      <xdr:spPr>
        <a:xfrm flipV="1">
          <a:off x="1320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78486</xdr:rowOff>
    </xdr:from>
    <xdr:to>
      <xdr:col>3</xdr:col>
      <xdr:colOff>193675</xdr:colOff>
      <xdr:row>38</xdr:row>
      <xdr:rowOff>8636</xdr:rowOff>
    </xdr:to>
    <xdr:sp macro="" textlink="">
      <xdr:nvSpPr>
        <xdr:cNvPr id="74" name="フローチャート : 判断 73"/>
        <xdr:cNvSpPr/>
      </xdr:nvSpPr>
      <xdr:spPr>
        <a:xfrm>
          <a:off x="2159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75" name="テキスト ボックス 74"/>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76" name="フローチャート :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3" name="円/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135399</xdr:rowOff>
    </xdr:from>
    <xdr:ext cx="736600" cy="259045"/>
    <xdr:sp macro="" textlink="">
      <xdr:nvSpPr>
        <xdr:cNvPr id="86" name="テキスト ボックス 85"/>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9906</xdr:rowOff>
    </xdr:from>
    <xdr:to>
      <xdr:col>4</xdr:col>
      <xdr:colOff>396875</xdr:colOff>
      <xdr:row>37</xdr:row>
      <xdr:rowOff>111506</xdr:rowOff>
    </xdr:to>
    <xdr:sp macro="" textlink="">
      <xdr:nvSpPr>
        <xdr:cNvPr id="87" name="円/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121683</xdr:rowOff>
    </xdr:from>
    <xdr:ext cx="762000" cy="259045"/>
    <xdr:sp macro="" textlink="">
      <xdr:nvSpPr>
        <xdr:cNvPr id="88" name="テキスト ボックス 87"/>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73914</xdr:rowOff>
    </xdr:from>
    <xdr:to>
      <xdr:col>3</xdr:col>
      <xdr:colOff>193675</xdr:colOff>
      <xdr:row>38</xdr:row>
      <xdr:rowOff>4064</xdr:rowOff>
    </xdr:to>
    <xdr:sp macro="" textlink="">
      <xdr:nvSpPr>
        <xdr:cNvPr id="89" name="円/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14241</xdr:rowOff>
    </xdr:from>
    <xdr:ext cx="762000" cy="259045"/>
    <xdr:sp macro="" textlink="">
      <xdr:nvSpPr>
        <xdr:cNvPr id="90" name="テキスト ボックス 89"/>
        <xdr:cNvSpPr txBox="1"/>
      </xdr:nvSpPr>
      <xdr:spPr>
        <a:xfrm>
          <a:off x="1828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物件費に係る経常収支比率は、類似団体平均、全国平均及び県平均よりも下回っているが、前年度より</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％増となっている。この要因は、前年度決算額に比べて、特殊病害虫対策事業（</a:t>
          </a:r>
          <a:r>
            <a:rPr kumimoji="1" lang="en-US" altLang="ja-JP" sz="1300">
              <a:solidFill>
                <a:sysClr val="windowText" lastClr="000000"/>
              </a:solidFill>
              <a:latin typeface="ＭＳ Ｐゴシック"/>
            </a:rPr>
            <a:t>+333</a:t>
          </a:r>
          <a:r>
            <a:rPr kumimoji="1" lang="ja-JP" altLang="en-US" sz="1300">
              <a:solidFill>
                <a:sysClr val="windowText" lastClr="000000"/>
              </a:solidFill>
              <a:latin typeface="ＭＳ Ｐゴシック"/>
            </a:rPr>
            <a:t>百万円）などが挙げられる。</a:t>
          </a:r>
        </a:p>
        <a:p>
          <a:r>
            <a:rPr kumimoji="1" lang="ja-JP" altLang="en-US" sz="1300">
              <a:solidFill>
                <a:sysClr val="windowText" lastClr="000000"/>
              </a:solidFill>
              <a:latin typeface="ＭＳ Ｐゴシック"/>
            </a:rPr>
            <a:t>　引き続き、本市において、平成</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年度から実施している経常経費抑制策を継続し、各種経費の縮減に努める。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127000</xdr:rowOff>
    </xdr:to>
    <xdr:cxnSp macro="">
      <xdr:nvCxnSpPr>
        <xdr:cNvPr id="124" name="直線コネクタ 123"/>
        <xdr:cNvCxnSpPr/>
      </xdr:nvCxnSpPr>
      <xdr:spPr>
        <a:xfrm>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104140</xdr:rowOff>
    </xdr:to>
    <xdr:cxnSp macro="">
      <xdr:nvCxnSpPr>
        <xdr:cNvPr id="127" name="直線コネクタ 126"/>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28" name="フローチャート : 判断 127"/>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29" name="テキスト ボックス 12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81280</xdr:rowOff>
    </xdr:to>
    <xdr:cxnSp macro="">
      <xdr:nvCxnSpPr>
        <xdr:cNvPr id="130" name="直線コネクタ 129"/>
        <xdr:cNvCxnSpPr/>
      </xdr:nvCxnSpPr>
      <xdr:spPr>
        <a:xfrm>
          <a:off x="13893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1" name="フローチャート : 判断 130"/>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2" name="テキスト ボックス 131"/>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88900</xdr:rowOff>
    </xdr:to>
    <xdr:cxnSp macro="">
      <xdr:nvCxnSpPr>
        <xdr:cNvPr id="133" name="直線コネクタ 132"/>
        <xdr:cNvCxnSpPr/>
      </xdr:nvCxnSpPr>
      <xdr:spPr>
        <a:xfrm flipV="1">
          <a:off x="13004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137160</xdr:rowOff>
    </xdr:from>
    <xdr:to>
      <xdr:col>20</xdr:col>
      <xdr:colOff>209550</xdr:colOff>
      <xdr:row>17</xdr:row>
      <xdr:rowOff>67310</xdr:rowOff>
    </xdr:to>
    <xdr:sp macro="" textlink="">
      <xdr:nvSpPr>
        <xdr:cNvPr id="134" name="フローチャート : 判断 133"/>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35" name="テキスト ボックス 134"/>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36" name="フローチャート :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37" name="テキスト ボックス 13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3" name="円/楕円 142"/>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4"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5" name="円/楕円 144"/>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6" name="テキスト ボックス 145"/>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7" name="円/楕円 146"/>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8" name="テキスト ボックス 14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49" name="円/楕円 148"/>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50" name="テキスト ボックス 149"/>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1" name="円/楕円 150"/>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2" name="テキスト ボックス 151"/>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扶助費総額については前年度決算よりも</a:t>
          </a:r>
          <a:r>
            <a:rPr kumimoji="1" lang="en-US" altLang="ja-JP" sz="1300">
              <a:solidFill>
                <a:sysClr val="windowText" lastClr="000000"/>
              </a:solidFill>
              <a:latin typeface="ＭＳ Ｐゴシック"/>
            </a:rPr>
            <a:t>143,742</a:t>
          </a:r>
          <a:r>
            <a:rPr kumimoji="1" lang="ja-JP" altLang="en-US" sz="1300">
              <a:solidFill>
                <a:sysClr val="windowText" lastClr="000000"/>
              </a:solidFill>
              <a:latin typeface="ＭＳ Ｐゴシック"/>
            </a:rPr>
            <a:t>千円減額になっているが、経常収支比率は</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％増加している。類似団体平均を上回っているのは、生活保護費受給率が全国的にみても高く、また介護給付等事業費（対前年比</a:t>
          </a:r>
          <a:r>
            <a:rPr kumimoji="1" lang="en-US" altLang="ja-JP" sz="1300">
              <a:solidFill>
                <a:sysClr val="windowText" lastClr="000000"/>
              </a:solidFill>
              <a:latin typeface="ＭＳ Ｐゴシック"/>
            </a:rPr>
            <a:t>+56</a:t>
          </a:r>
          <a:r>
            <a:rPr kumimoji="1" lang="ja-JP" altLang="en-US" sz="1300">
              <a:solidFill>
                <a:sysClr val="windowText" lastClr="000000"/>
              </a:solidFill>
              <a:latin typeface="ＭＳ Ｐゴシック"/>
            </a:rPr>
            <a:t>百万円）がサービス利用者増により年々増加傾向にあるためである。資格審査等の適正化を進め、制度の適正な運用に努める。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59</xdr:row>
      <xdr:rowOff>50800</xdr:rowOff>
    </xdr:to>
    <xdr:cxnSp macro="">
      <xdr:nvCxnSpPr>
        <xdr:cNvPr id="189" name="直線コネクタ 188"/>
        <xdr:cNvCxnSpPr/>
      </xdr:nvCxnSpPr>
      <xdr:spPr>
        <a:xfrm>
          <a:off x="3987800" y="10013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58</xdr:row>
      <xdr:rowOff>98425</xdr:rowOff>
    </xdr:to>
    <xdr:cxnSp macro="">
      <xdr:nvCxnSpPr>
        <xdr:cNvPr id="192" name="直線コネクタ 191"/>
        <xdr:cNvCxnSpPr/>
      </xdr:nvCxnSpPr>
      <xdr:spPr>
        <a:xfrm flipV="1">
          <a:off x="3098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3" name="フローチャート : 判断 192"/>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4" name="テキスト ボックス 193"/>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98425</xdr:rowOff>
    </xdr:from>
    <xdr:to>
      <xdr:col>4</xdr:col>
      <xdr:colOff>346075</xdr:colOff>
      <xdr:row>59</xdr:row>
      <xdr:rowOff>12700</xdr:rowOff>
    </xdr:to>
    <xdr:cxnSp macro="">
      <xdr:nvCxnSpPr>
        <xdr:cNvPr id="195" name="直線コネクタ 194"/>
        <xdr:cNvCxnSpPr/>
      </xdr:nvCxnSpPr>
      <xdr:spPr>
        <a:xfrm flipV="1">
          <a:off x="2209800" y="1004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152400</xdr:rowOff>
    </xdr:from>
    <xdr:to>
      <xdr:col>4</xdr:col>
      <xdr:colOff>396875</xdr:colOff>
      <xdr:row>56</xdr:row>
      <xdr:rowOff>82550</xdr:rowOff>
    </xdr:to>
    <xdr:sp macro="" textlink="">
      <xdr:nvSpPr>
        <xdr:cNvPr id="196" name="フローチャート : 判断 195"/>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197" name="テキスト ボックス 196"/>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98425</xdr:rowOff>
    </xdr:from>
    <xdr:to>
      <xdr:col>3</xdr:col>
      <xdr:colOff>142875</xdr:colOff>
      <xdr:row>59</xdr:row>
      <xdr:rowOff>12700</xdr:rowOff>
    </xdr:to>
    <xdr:cxnSp macro="">
      <xdr:nvCxnSpPr>
        <xdr:cNvPr id="198" name="直線コネクタ 197"/>
        <xdr:cNvCxnSpPr/>
      </xdr:nvCxnSpPr>
      <xdr:spPr>
        <a:xfrm>
          <a:off x="1320800" y="1004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xdr:rowOff>
    </xdr:from>
    <xdr:to>
      <xdr:col>3</xdr:col>
      <xdr:colOff>193675</xdr:colOff>
      <xdr:row>56</xdr:row>
      <xdr:rowOff>111125</xdr:rowOff>
    </xdr:to>
    <xdr:sp macro="" textlink="">
      <xdr:nvSpPr>
        <xdr:cNvPr id="199" name="フローチャート : 判断 198"/>
        <xdr:cNvSpPr/>
      </xdr:nvSpPr>
      <xdr:spPr>
        <a:xfrm>
          <a:off x="2159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121302</xdr:rowOff>
    </xdr:from>
    <xdr:ext cx="762000" cy="259045"/>
    <xdr:sp macro="" textlink="">
      <xdr:nvSpPr>
        <xdr:cNvPr id="200" name="テキスト ボックス 199"/>
        <xdr:cNvSpPr txBox="1"/>
      </xdr:nvSpPr>
      <xdr:spPr>
        <a:xfrm>
          <a:off x="1828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01" name="フローチャート : 判断 200"/>
        <xdr:cNvSpPr/>
      </xdr:nvSpPr>
      <xdr:spPr>
        <a:xfrm>
          <a:off x="1270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102252</xdr:rowOff>
    </xdr:from>
    <xdr:ext cx="762000" cy="259045"/>
    <xdr:sp macro="" textlink="">
      <xdr:nvSpPr>
        <xdr:cNvPr id="202" name="テキスト ボックス 201"/>
        <xdr:cNvSpPr txBox="1"/>
      </xdr:nvSpPr>
      <xdr:spPr>
        <a:xfrm>
          <a:off x="939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0</xdr:rowOff>
    </xdr:from>
    <xdr:to>
      <xdr:col>7</xdr:col>
      <xdr:colOff>66675</xdr:colOff>
      <xdr:row>59</xdr:row>
      <xdr:rowOff>101600</xdr:rowOff>
    </xdr:to>
    <xdr:sp macro="" textlink="">
      <xdr:nvSpPr>
        <xdr:cNvPr id="208" name="円/楕円 207"/>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143527</xdr:rowOff>
    </xdr:from>
    <xdr:ext cx="762000" cy="259045"/>
    <xdr:sp macro="" textlink="">
      <xdr:nvSpPr>
        <xdr:cNvPr id="209" name="扶助費該当値テキスト"/>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10" name="円/楕円 209"/>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11" name="テキスト ボックス 210"/>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47625</xdr:rowOff>
    </xdr:from>
    <xdr:to>
      <xdr:col>4</xdr:col>
      <xdr:colOff>396875</xdr:colOff>
      <xdr:row>58</xdr:row>
      <xdr:rowOff>149225</xdr:rowOff>
    </xdr:to>
    <xdr:sp macro="" textlink="">
      <xdr:nvSpPr>
        <xdr:cNvPr id="212" name="円/楕円 211"/>
        <xdr:cNvSpPr/>
      </xdr:nvSpPr>
      <xdr:spPr>
        <a:xfrm>
          <a:off x="3048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134002</xdr:rowOff>
    </xdr:from>
    <xdr:ext cx="762000" cy="259045"/>
    <xdr:sp macro="" textlink="">
      <xdr:nvSpPr>
        <xdr:cNvPr id="213" name="テキスト ボックス 212"/>
        <xdr:cNvSpPr txBox="1"/>
      </xdr:nvSpPr>
      <xdr:spPr>
        <a:xfrm>
          <a:off x="2717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14" name="円/楕円 213"/>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15" name="テキスト ボックス 214"/>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47625</xdr:rowOff>
    </xdr:from>
    <xdr:to>
      <xdr:col>1</xdr:col>
      <xdr:colOff>676275</xdr:colOff>
      <xdr:row>58</xdr:row>
      <xdr:rowOff>149225</xdr:rowOff>
    </xdr:to>
    <xdr:sp macro="" textlink="">
      <xdr:nvSpPr>
        <xdr:cNvPr id="216" name="円/楕円 215"/>
        <xdr:cNvSpPr/>
      </xdr:nvSpPr>
      <xdr:spPr>
        <a:xfrm>
          <a:off x="1270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134002</xdr:rowOff>
    </xdr:from>
    <xdr:ext cx="762000" cy="259045"/>
    <xdr:sp macro="" textlink="">
      <xdr:nvSpPr>
        <xdr:cNvPr id="217" name="テキスト ボックス 216"/>
        <xdr:cNvSpPr txBox="1"/>
      </xdr:nvSpPr>
      <xdr:spPr>
        <a:xfrm>
          <a:off x="939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その他に係る経常収支比率は、類似団体平均を下回っており、前年度決算より</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％低くなっている。これは、主に公共下水道事業特別会計及び介護保険事業特別会計への繰出金が前年度決算よりも</a:t>
          </a:r>
          <a:r>
            <a:rPr kumimoji="1" lang="en-US" altLang="ja-JP" sz="1300">
              <a:solidFill>
                <a:sysClr val="windowText" lastClr="000000"/>
              </a:solidFill>
              <a:latin typeface="ＭＳ Ｐゴシック"/>
            </a:rPr>
            <a:t>48,350</a:t>
          </a:r>
          <a:r>
            <a:rPr kumimoji="1" lang="ja-JP" altLang="en-US" sz="1300">
              <a:solidFill>
                <a:sysClr val="windowText" lastClr="000000"/>
              </a:solidFill>
              <a:latin typeface="ＭＳ Ｐゴシック"/>
            </a:rPr>
            <a:t>千円減額したためである。</a:t>
          </a:r>
        </a:p>
        <a:p>
          <a:r>
            <a:rPr kumimoji="1" lang="ja-JP" altLang="en-US" sz="1300">
              <a:solidFill>
                <a:sysClr val="windowText" lastClr="000000"/>
              </a:solidFill>
              <a:latin typeface="ＭＳ Ｐゴシック"/>
            </a:rPr>
            <a:t>　今後も、各特別会計の事業の見直し等を含め経費の節減に努め、繰出金の減少に努める。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31750</xdr:rowOff>
    </xdr:to>
    <xdr:cxnSp macro="">
      <xdr:nvCxnSpPr>
        <xdr:cNvPr id="250" name="直線コネクタ 249"/>
        <xdr:cNvCxnSpPr/>
      </xdr:nvCxnSpPr>
      <xdr:spPr>
        <a:xfrm flipV="1">
          <a:off x="15671800" y="975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31750</xdr:rowOff>
    </xdr:to>
    <xdr:cxnSp macro="">
      <xdr:nvCxnSpPr>
        <xdr:cNvPr id="253" name="直線コネクタ 252"/>
        <xdr:cNvCxnSpPr/>
      </xdr:nvCxnSpPr>
      <xdr:spPr>
        <a:xfrm>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4" name="フローチャート : 判断 253"/>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55" name="テキスト ボックス 25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46990</xdr:rowOff>
    </xdr:to>
    <xdr:cxnSp macro="">
      <xdr:nvCxnSpPr>
        <xdr:cNvPr id="256" name="直線コネクタ 255"/>
        <xdr:cNvCxnSpPr/>
      </xdr:nvCxnSpPr>
      <xdr:spPr>
        <a:xfrm flipV="1">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57" name="フローチャート : 判断 256"/>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58" name="テキスト ボックス 257"/>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46990</xdr:rowOff>
    </xdr:to>
    <xdr:cxnSp macro="">
      <xdr:nvCxnSpPr>
        <xdr:cNvPr id="259" name="直線コネクタ 258"/>
        <xdr:cNvCxnSpPr/>
      </xdr:nvCxnSpPr>
      <xdr:spPr>
        <a:xfrm>
          <a:off x="13004800" y="9705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57150</xdr:rowOff>
    </xdr:from>
    <xdr:to>
      <xdr:col>20</xdr:col>
      <xdr:colOff>209550</xdr:colOff>
      <xdr:row>57</xdr:row>
      <xdr:rowOff>158750</xdr:rowOff>
    </xdr:to>
    <xdr:sp macro="" textlink="">
      <xdr:nvSpPr>
        <xdr:cNvPr id="260" name="フローチャート : 判断 259"/>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61" name="テキスト ボックス 260"/>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62" name="フローチャート : 判断 261"/>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63" name="テキスト ボックス 262"/>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9" name="円/楕円 268"/>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0"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1" name="円/楕円 270"/>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72" name="テキスト ボックス 271"/>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3" name="円/楕円 272"/>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4" name="テキスト ボックス 273"/>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5" name="円/楕円 274"/>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76" name="テキスト ボックス 275"/>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7" name="円/楕円 276"/>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8" name="テキスト ボックス 27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補助費等に係る経常収支比率は、前年度よりは</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％減となっており、類似団体平均を下回っている。減少した要因は、大島地区消防組合負担金</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45</a:t>
          </a:r>
          <a:r>
            <a:rPr kumimoji="1" lang="ja-JP" altLang="en-US" sz="1300">
              <a:solidFill>
                <a:sysClr val="windowText" lastClr="000000"/>
              </a:solidFill>
              <a:latin typeface="ＭＳ Ｐゴシック"/>
            </a:rPr>
            <a:t>百万円</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などがある。今後も補助金交付について見直しや廃止を含めた評価を行っていく方針である。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101854</xdr:rowOff>
    </xdr:to>
    <xdr:cxnSp macro="">
      <xdr:nvCxnSpPr>
        <xdr:cNvPr id="308" name="直線コネクタ 307"/>
        <xdr:cNvCxnSpPr/>
      </xdr:nvCxnSpPr>
      <xdr:spPr>
        <a:xfrm flipV="1">
          <a:off x="15671800" y="60523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101854</xdr:rowOff>
    </xdr:to>
    <xdr:cxnSp macro="">
      <xdr:nvCxnSpPr>
        <xdr:cNvPr id="311" name="直線コネクタ 310"/>
        <xdr:cNvCxnSpPr/>
      </xdr:nvCxnSpPr>
      <xdr:spPr>
        <a:xfrm>
          <a:off x="14782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83058</xdr:rowOff>
    </xdr:from>
    <xdr:to>
      <xdr:col>22</xdr:col>
      <xdr:colOff>615950</xdr:colOff>
      <xdr:row>36</xdr:row>
      <xdr:rowOff>13208</xdr:rowOff>
    </xdr:to>
    <xdr:sp macro="" textlink="">
      <xdr:nvSpPr>
        <xdr:cNvPr id="312" name="フローチャート : 判断 311"/>
        <xdr:cNvSpPr/>
      </xdr:nvSpPr>
      <xdr:spPr>
        <a:xfrm>
          <a:off x="15621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169435</xdr:rowOff>
    </xdr:from>
    <xdr:ext cx="736600" cy="259045"/>
    <xdr:sp macro="" textlink="">
      <xdr:nvSpPr>
        <xdr:cNvPr id="313" name="テキスト ボックス 312"/>
        <xdr:cNvSpPr txBox="1"/>
      </xdr:nvSpPr>
      <xdr:spPr>
        <a:xfrm>
          <a:off x="15290800" y="61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115570</xdr:rowOff>
    </xdr:to>
    <xdr:cxnSp macro="">
      <xdr:nvCxnSpPr>
        <xdr:cNvPr id="314" name="直線コネクタ 313"/>
        <xdr:cNvCxnSpPr/>
      </xdr:nvCxnSpPr>
      <xdr:spPr>
        <a:xfrm flipV="1">
          <a:off x="13893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51054</xdr:rowOff>
    </xdr:from>
    <xdr:to>
      <xdr:col>21</xdr:col>
      <xdr:colOff>412750</xdr:colOff>
      <xdr:row>35</xdr:row>
      <xdr:rowOff>152654</xdr:rowOff>
    </xdr:to>
    <xdr:sp macro="" textlink="">
      <xdr:nvSpPr>
        <xdr:cNvPr id="315" name="フローチャート : 判断 314"/>
        <xdr:cNvSpPr/>
      </xdr:nvSpPr>
      <xdr:spPr>
        <a:xfrm>
          <a:off x="14732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137431</xdr:rowOff>
    </xdr:from>
    <xdr:ext cx="762000" cy="259045"/>
    <xdr:sp macro="" textlink="">
      <xdr:nvSpPr>
        <xdr:cNvPr id="316" name="テキスト ボックス 315"/>
        <xdr:cNvSpPr txBox="1"/>
      </xdr:nvSpPr>
      <xdr:spPr>
        <a:xfrm>
          <a:off x="14401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36</xdr:row>
      <xdr:rowOff>8128</xdr:rowOff>
    </xdr:to>
    <xdr:cxnSp macro="">
      <xdr:nvCxnSpPr>
        <xdr:cNvPr id="317" name="直線コネクタ 316"/>
        <xdr:cNvCxnSpPr/>
      </xdr:nvCxnSpPr>
      <xdr:spPr>
        <a:xfrm flipV="1">
          <a:off x="13004800" y="61163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46482</xdr:rowOff>
    </xdr:from>
    <xdr:to>
      <xdr:col>20</xdr:col>
      <xdr:colOff>209550</xdr:colOff>
      <xdr:row>35</xdr:row>
      <xdr:rowOff>148082</xdr:rowOff>
    </xdr:to>
    <xdr:sp macro="" textlink="">
      <xdr:nvSpPr>
        <xdr:cNvPr id="318" name="フローチャート : 判断 317"/>
        <xdr:cNvSpPr/>
      </xdr:nvSpPr>
      <xdr:spPr>
        <a:xfrm>
          <a:off x="13843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19" name="テキスト ボックス 318"/>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0" name="フローチャート : 判断 319"/>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1" name="テキスト ボックス 320"/>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7" name="円/楕円 326"/>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8"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29" name="円/楕円 328"/>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0" name="テキスト ボックス 329"/>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31" name="円/楕円 330"/>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32" name="テキスト ボックス 331"/>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3" name="円/楕円 332"/>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151147</xdr:rowOff>
    </xdr:from>
    <xdr:ext cx="762000" cy="259045"/>
    <xdr:sp macro="" textlink="">
      <xdr:nvSpPr>
        <xdr:cNvPr id="334" name="テキスト ボックス 333"/>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5" name="円/楕円 334"/>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43705</xdr:rowOff>
    </xdr:from>
    <xdr:ext cx="762000" cy="259045"/>
    <xdr:sp macro="" textlink="">
      <xdr:nvSpPr>
        <xdr:cNvPr id="336" name="テキスト ボックス 335"/>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大きな災害が発生していない近年は、高利率の起債の繰上償還、起債利率の低下、起債枠の遵守等により公債費が減少へ転じているが、公債費に係る経常収支比率は類似団体平均より</a:t>
          </a:r>
          <a:r>
            <a:rPr kumimoji="1" lang="en-US" altLang="ja-JP" sz="1300">
              <a:solidFill>
                <a:sysClr val="windowText" lastClr="000000"/>
              </a:solidFill>
              <a:latin typeface="ＭＳ Ｐゴシック"/>
            </a:rPr>
            <a:t>4.1</a:t>
          </a:r>
          <a:r>
            <a:rPr kumimoji="1" lang="ja-JP" altLang="en-US" sz="1300">
              <a:solidFill>
                <a:sysClr val="windowText" lastClr="000000"/>
              </a:solidFill>
              <a:latin typeface="ＭＳ Ｐゴシック"/>
            </a:rPr>
            <a:t>ポイント上回っている。今後も、起債枠を考慮した事業実施計画に沿って事業をすすめ、健全な財政運営に努める。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56243</xdr:rowOff>
    </xdr:from>
    <xdr:to>
      <xdr:col>7</xdr:col>
      <xdr:colOff>15875</xdr:colOff>
      <xdr:row>80</xdr:row>
      <xdr:rowOff>88900</xdr:rowOff>
    </xdr:to>
    <xdr:cxnSp macro="">
      <xdr:nvCxnSpPr>
        <xdr:cNvPr id="371" name="直線コネクタ 370"/>
        <xdr:cNvCxnSpPr/>
      </xdr:nvCxnSpPr>
      <xdr:spPr>
        <a:xfrm flipV="1">
          <a:off x="3987800" y="13772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88900</xdr:rowOff>
    </xdr:from>
    <xdr:to>
      <xdr:col>5</xdr:col>
      <xdr:colOff>549275</xdr:colOff>
      <xdr:row>80</xdr:row>
      <xdr:rowOff>143329</xdr:rowOff>
    </xdr:to>
    <xdr:cxnSp macro="">
      <xdr:nvCxnSpPr>
        <xdr:cNvPr id="374" name="直線コネクタ 373"/>
        <xdr:cNvCxnSpPr/>
      </xdr:nvCxnSpPr>
      <xdr:spPr>
        <a:xfrm flipV="1">
          <a:off x="3098800" y="1380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57150</xdr:rowOff>
    </xdr:from>
    <xdr:to>
      <xdr:col>5</xdr:col>
      <xdr:colOff>600075</xdr:colOff>
      <xdr:row>79</xdr:row>
      <xdr:rowOff>158750</xdr:rowOff>
    </xdr:to>
    <xdr:sp macro="" textlink="">
      <xdr:nvSpPr>
        <xdr:cNvPr id="375" name="フローチャート : 判断 374"/>
        <xdr:cNvSpPr/>
      </xdr:nvSpPr>
      <xdr:spPr>
        <a:xfrm>
          <a:off x="3937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168927</xdr:rowOff>
    </xdr:from>
    <xdr:ext cx="736600" cy="259045"/>
    <xdr:sp macro="" textlink="">
      <xdr:nvSpPr>
        <xdr:cNvPr id="376" name="テキスト ボックス 375"/>
        <xdr:cNvSpPr txBox="1"/>
      </xdr:nvSpPr>
      <xdr:spPr>
        <a:xfrm>
          <a:off x="3606800" y="133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143329</xdr:rowOff>
    </xdr:from>
    <xdr:to>
      <xdr:col>4</xdr:col>
      <xdr:colOff>346075</xdr:colOff>
      <xdr:row>81</xdr:row>
      <xdr:rowOff>26307</xdr:rowOff>
    </xdr:to>
    <xdr:cxnSp macro="">
      <xdr:nvCxnSpPr>
        <xdr:cNvPr id="377" name="直線コネクタ 376"/>
        <xdr:cNvCxnSpPr/>
      </xdr:nvCxnSpPr>
      <xdr:spPr>
        <a:xfrm flipV="1">
          <a:off x="2209800" y="13859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133350</xdr:rowOff>
    </xdr:from>
    <xdr:to>
      <xdr:col>4</xdr:col>
      <xdr:colOff>396875</xdr:colOff>
      <xdr:row>80</xdr:row>
      <xdr:rowOff>63500</xdr:rowOff>
    </xdr:to>
    <xdr:sp macro="" textlink="">
      <xdr:nvSpPr>
        <xdr:cNvPr id="378" name="フローチャート : 判断 377"/>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73677</xdr:rowOff>
    </xdr:from>
    <xdr:ext cx="762000" cy="259045"/>
    <xdr:sp macro="" textlink="">
      <xdr:nvSpPr>
        <xdr:cNvPr id="379" name="テキスト ボックス 378"/>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110671</xdr:rowOff>
    </xdr:from>
    <xdr:to>
      <xdr:col>3</xdr:col>
      <xdr:colOff>142875</xdr:colOff>
      <xdr:row>81</xdr:row>
      <xdr:rowOff>26307</xdr:rowOff>
    </xdr:to>
    <xdr:cxnSp macro="">
      <xdr:nvCxnSpPr>
        <xdr:cNvPr id="380" name="直線コネクタ 379"/>
        <xdr:cNvCxnSpPr/>
      </xdr:nvCxnSpPr>
      <xdr:spPr>
        <a:xfrm>
          <a:off x="1320800" y="138266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81" name="フローチャート : 判断 380"/>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73677</xdr:rowOff>
    </xdr:from>
    <xdr:ext cx="762000" cy="259045"/>
    <xdr:sp macro="" textlink="">
      <xdr:nvSpPr>
        <xdr:cNvPr id="382" name="テキスト ボックス 381"/>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122464</xdr:rowOff>
    </xdr:from>
    <xdr:to>
      <xdr:col>1</xdr:col>
      <xdr:colOff>676275</xdr:colOff>
      <xdr:row>80</xdr:row>
      <xdr:rowOff>52614</xdr:rowOff>
    </xdr:to>
    <xdr:sp macro="" textlink="">
      <xdr:nvSpPr>
        <xdr:cNvPr id="383" name="フローチャート : 判断 382"/>
        <xdr:cNvSpPr/>
      </xdr:nvSpPr>
      <xdr:spPr>
        <a:xfrm>
          <a:off x="1270000" y="136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62791</xdr:rowOff>
    </xdr:from>
    <xdr:ext cx="762000" cy="259045"/>
    <xdr:sp macro="" textlink="">
      <xdr:nvSpPr>
        <xdr:cNvPr id="384" name="テキスト ボックス 383"/>
        <xdr:cNvSpPr txBox="1"/>
      </xdr:nvSpPr>
      <xdr:spPr>
        <a:xfrm>
          <a:off x="939800" y="1343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5443</xdr:rowOff>
    </xdr:from>
    <xdr:to>
      <xdr:col>7</xdr:col>
      <xdr:colOff>66675</xdr:colOff>
      <xdr:row>80</xdr:row>
      <xdr:rowOff>107043</xdr:rowOff>
    </xdr:to>
    <xdr:sp macro="" textlink="">
      <xdr:nvSpPr>
        <xdr:cNvPr id="390" name="円/楕円 389"/>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148970</xdr:rowOff>
    </xdr:from>
    <xdr:ext cx="762000" cy="259045"/>
    <xdr:sp macro="" textlink="">
      <xdr:nvSpPr>
        <xdr:cNvPr id="391" name="公債費該当値テキスト"/>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38100</xdr:rowOff>
    </xdr:from>
    <xdr:to>
      <xdr:col>5</xdr:col>
      <xdr:colOff>600075</xdr:colOff>
      <xdr:row>80</xdr:row>
      <xdr:rowOff>139700</xdr:rowOff>
    </xdr:to>
    <xdr:sp macro="" textlink="">
      <xdr:nvSpPr>
        <xdr:cNvPr id="392" name="円/楕円 391"/>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124477</xdr:rowOff>
    </xdr:from>
    <xdr:ext cx="736600" cy="259045"/>
    <xdr:sp macro="" textlink="">
      <xdr:nvSpPr>
        <xdr:cNvPr id="393" name="テキスト ボックス 392"/>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92529</xdr:rowOff>
    </xdr:from>
    <xdr:to>
      <xdr:col>4</xdr:col>
      <xdr:colOff>396875</xdr:colOff>
      <xdr:row>81</xdr:row>
      <xdr:rowOff>22679</xdr:rowOff>
    </xdr:to>
    <xdr:sp macro="" textlink="">
      <xdr:nvSpPr>
        <xdr:cNvPr id="394" name="円/楕円 393"/>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7456</xdr:rowOff>
    </xdr:from>
    <xdr:ext cx="762000" cy="259045"/>
    <xdr:sp macro="" textlink="">
      <xdr:nvSpPr>
        <xdr:cNvPr id="395" name="テキスト ボックス 394"/>
        <xdr:cNvSpPr txBox="1"/>
      </xdr:nvSpPr>
      <xdr:spPr>
        <a:xfrm>
          <a:off x="2717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146957</xdr:rowOff>
    </xdr:from>
    <xdr:to>
      <xdr:col>3</xdr:col>
      <xdr:colOff>193675</xdr:colOff>
      <xdr:row>81</xdr:row>
      <xdr:rowOff>77107</xdr:rowOff>
    </xdr:to>
    <xdr:sp macro="" textlink="">
      <xdr:nvSpPr>
        <xdr:cNvPr id="396" name="円/楕円 395"/>
        <xdr:cNvSpPr/>
      </xdr:nvSpPr>
      <xdr:spPr>
        <a:xfrm>
          <a:off x="2159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61884</xdr:rowOff>
    </xdr:from>
    <xdr:ext cx="762000" cy="259045"/>
    <xdr:sp macro="" textlink="">
      <xdr:nvSpPr>
        <xdr:cNvPr id="397" name="テキスト ボックス 396"/>
        <xdr:cNvSpPr txBox="1"/>
      </xdr:nvSpPr>
      <xdr:spPr>
        <a:xfrm>
          <a:off x="1828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59871</xdr:rowOff>
    </xdr:from>
    <xdr:to>
      <xdr:col>1</xdr:col>
      <xdr:colOff>676275</xdr:colOff>
      <xdr:row>80</xdr:row>
      <xdr:rowOff>161471</xdr:rowOff>
    </xdr:to>
    <xdr:sp macro="" textlink="">
      <xdr:nvSpPr>
        <xdr:cNvPr id="398" name="円/楕円 397"/>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146248</xdr:rowOff>
    </xdr:from>
    <xdr:ext cx="762000" cy="259045"/>
    <xdr:sp macro="" textlink="">
      <xdr:nvSpPr>
        <xdr:cNvPr id="399" name="テキスト ボックス 398"/>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公債費以外の経常収支比率は、類似団体平均、全国平均及び県平均よりも下回っており、昨年度より</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ポイント減少しているが、これは人件費や補助費等が全体的に減少したためである。</a:t>
          </a:r>
        </a:p>
        <a:p>
          <a:r>
            <a:rPr kumimoji="1" lang="ja-JP" altLang="en-US" sz="1300">
              <a:solidFill>
                <a:sysClr val="windowText" lastClr="000000"/>
              </a:solidFill>
              <a:latin typeface="ＭＳ Ｐゴシック"/>
            </a:rPr>
            <a:t>今後も制度の適切な運用、各種経費の縮減に取り組み、健全な財政運営に努める。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76</xdr:row>
      <xdr:rowOff>3556</xdr:rowOff>
    </xdr:to>
    <xdr:cxnSp macro="">
      <xdr:nvCxnSpPr>
        <xdr:cNvPr id="430" name="直線コネクタ 429"/>
        <xdr:cNvCxnSpPr/>
      </xdr:nvCxnSpPr>
      <xdr:spPr>
        <a:xfrm flipV="1">
          <a:off x="15671800" y="129560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3556</xdr:rowOff>
    </xdr:to>
    <xdr:cxnSp macro="">
      <xdr:nvCxnSpPr>
        <xdr:cNvPr id="433" name="直線コネクタ 432"/>
        <xdr:cNvCxnSpPr/>
      </xdr:nvCxnSpPr>
      <xdr:spPr>
        <a:xfrm>
          <a:off x="14782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xdr:rowOff>
    </xdr:from>
    <xdr:to>
      <xdr:col>22</xdr:col>
      <xdr:colOff>615950</xdr:colOff>
      <xdr:row>76</xdr:row>
      <xdr:rowOff>118363</xdr:rowOff>
    </xdr:to>
    <xdr:sp macro="" textlink="">
      <xdr:nvSpPr>
        <xdr:cNvPr id="434" name="フローチャート : 判断 433"/>
        <xdr:cNvSpPr/>
      </xdr:nvSpPr>
      <xdr:spPr>
        <a:xfrm>
          <a:off x="15621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35" name="テキスト ボックス 434"/>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113285</xdr:rowOff>
    </xdr:to>
    <xdr:cxnSp macro="">
      <xdr:nvCxnSpPr>
        <xdr:cNvPr id="436" name="直線コネクタ 435"/>
        <xdr:cNvCxnSpPr/>
      </xdr:nvCxnSpPr>
      <xdr:spPr>
        <a:xfrm flipV="1">
          <a:off x="13893800" y="130063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96774</xdr:rowOff>
    </xdr:from>
    <xdr:to>
      <xdr:col>21</xdr:col>
      <xdr:colOff>412750</xdr:colOff>
      <xdr:row>76</xdr:row>
      <xdr:rowOff>26924</xdr:rowOff>
    </xdr:to>
    <xdr:sp macro="" textlink="">
      <xdr:nvSpPr>
        <xdr:cNvPr id="437" name="フローチャート : 判断 436"/>
        <xdr:cNvSpPr/>
      </xdr:nvSpPr>
      <xdr:spPr>
        <a:xfrm>
          <a:off x="14732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37101</xdr:rowOff>
    </xdr:from>
    <xdr:ext cx="762000" cy="259045"/>
    <xdr:sp macro="" textlink="">
      <xdr:nvSpPr>
        <xdr:cNvPr id="438" name="テキスト ボックス 437"/>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113285</xdr:rowOff>
    </xdr:to>
    <xdr:cxnSp macro="">
      <xdr:nvCxnSpPr>
        <xdr:cNvPr id="439" name="直線コネクタ 438"/>
        <xdr:cNvCxnSpPr/>
      </xdr:nvCxnSpPr>
      <xdr:spPr>
        <a:xfrm>
          <a:off x="13004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0" name="フローチャート : 判断 439"/>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1" name="テキスト ボックス 440"/>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2" name="フローチャート :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9" name="円/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124206</xdr:rowOff>
    </xdr:from>
    <xdr:to>
      <xdr:col>22</xdr:col>
      <xdr:colOff>615950</xdr:colOff>
      <xdr:row>76</xdr:row>
      <xdr:rowOff>54356</xdr:rowOff>
    </xdr:to>
    <xdr:sp macro="" textlink="">
      <xdr:nvSpPr>
        <xdr:cNvPr id="451" name="円/楕円 45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64533</xdr:rowOff>
    </xdr:from>
    <xdr:ext cx="736600" cy="259045"/>
    <xdr:sp macro="" textlink="">
      <xdr:nvSpPr>
        <xdr:cNvPr id="452" name="テキスト ボックス 451"/>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53" name="円/楕円 452"/>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11701</xdr:rowOff>
    </xdr:from>
    <xdr:ext cx="762000" cy="259045"/>
    <xdr:sp macro="" textlink="">
      <xdr:nvSpPr>
        <xdr:cNvPr id="454" name="テキスト ボックス 453"/>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5" name="円/楕円 454"/>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56" name="テキスト ボックス 455"/>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7" name="円/楕円 456"/>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58" name="テキスト ボックス 457"/>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鹿児島県奄美市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143837</xdr:rowOff>
    </xdr:from>
    <xdr:to>
      <xdr:col>4</xdr:col>
      <xdr:colOff>1117600</xdr:colOff>
      <xdr:row>16</xdr:row>
      <xdr:rowOff>148309</xdr:rowOff>
    </xdr:to>
    <xdr:cxnSp macro="">
      <xdr:nvCxnSpPr>
        <xdr:cNvPr id="47" name="直線コネクタ 46"/>
        <xdr:cNvCxnSpPr/>
      </xdr:nvCxnSpPr>
      <xdr:spPr bwMode="auto">
        <a:xfrm>
          <a:off x="5003800" y="2934662"/>
          <a:ext cx="6477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140449</xdr:rowOff>
    </xdr:from>
    <xdr:to>
      <xdr:col>4</xdr:col>
      <xdr:colOff>469900</xdr:colOff>
      <xdr:row>16</xdr:row>
      <xdr:rowOff>143837</xdr:rowOff>
    </xdr:to>
    <xdr:cxnSp macro="">
      <xdr:nvCxnSpPr>
        <xdr:cNvPr id="50" name="直線コネクタ 49"/>
        <xdr:cNvCxnSpPr/>
      </xdr:nvCxnSpPr>
      <xdr:spPr bwMode="auto">
        <a:xfrm>
          <a:off x="4305300" y="2931274"/>
          <a:ext cx="698500" cy="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2598</xdr:rowOff>
    </xdr:from>
    <xdr:to>
      <xdr:col>4</xdr:col>
      <xdr:colOff>520700</xdr:colOff>
      <xdr:row>17</xdr:row>
      <xdr:rowOff>104198</xdr:rowOff>
    </xdr:to>
    <xdr:sp macro="" textlink="">
      <xdr:nvSpPr>
        <xdr:cNvPr id="51" name="フローチャート : 判断 50"/>
        <xdr:cNvSpPr/>
      </xdr:nvSpPr>
      <xdr:spPr bwMode="auto">
        <a:xfrm>
          <a:off x="4953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88975</xdr:rowOff>
    </xdr:from>
    <xdr:ext cx="736600" cy="259045"/>
    <xdr:sp macro="" textlink="">
      <xdr:nvSpPr>
        <xdr:cNvPr id="52" name="テキスト ボックス 51"/>
        <xdr:cNvSpPr txBox="1"/>
      </xdr:nvSpPr>
      <xdr:spPr>
        <a:xfrm>
          <a:off x="4622800" y="305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101903</xdr:rowOff>
    </xdr:from>
    <xdr:to>
      <xdr:col>3</xdr:col>
      <xdr:colOff>904875</xdr:colOff>
      <xdr:row>16</xdr:row>
      <xdr:rowOff>140449</xdr:rowOff>
    </xdr:to>
    <xdr:cxnSp macro="">
      <xdr:nvCxnSpPr>
        <xdr:cNvPr id="53" name="直線コネクタ 52"/>
        <xdr:cNvCxnSpPr/>
      </xdr:nvCxnSpPr>
      <xdr:spPr bwMode="auto">
        <a:xfrm>
          <a:off x="3606800" y="2892728"/>
          <a:ext cx="698500" cy="3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14028</xdr:rowOff>
    </xdr:from>
    <xdr:to>
      <xdr:col>3</xdr:col>
      <xdr:colOff>955675</xdr:colOff>
      <xdr:row>17</xdr:row>
      <xdr:rowOff>115628</xdr:rowOff>
    </xdr:to>
    <xdr:sp macro="" textlink="">
      <xdr:nvSpPr>
        <xdr:cNvPr id="54" name="フローチャート : 判断 53"/>
        <xdr:cNvSpPr/>
      </xdr:nvSpPr>
      <xdr:spPr bwMode="auto">
        <a:xfrm>
          <a:off x="4254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100405</xdr:rowOff>
    </xdr:from>
    <xdr:ext cx="762000" cy="259045"/>
    <xdr:sp macro="" textlink="">
      <xdr:nvSpPr>
        <xdr:cNvPr id="55" name="テキスト ボックス 54"/>
        <xdr:cNvSpPr txBox="1"/>
      </xdr:nvSpPr>
      <xdr:spPr>
        <a:xfrm>
          <a:off x="3924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85261</xdr:rowOff>
    </xdr:from>
    <xdr:to>
      <xdr:col>3</xdr:col>
      <xdr:colOff>206375</xdr:colOff>
      <xdr:row>16</xdr:row>
      <xdr:rowOff>101903</xdr:rowOff>
    </xdr:to>
    <xdr:cxnSp macro="">
      <xdr:nvCxnSpPr>
        <xdr:cNvPr id="56" name="直線コネクタ 55"/>
        <xdr:cNvCxnSpPr/>
      </xdr:nvCxnSpPr>
      <xdr:spPr bwMode="auto">
        <a:xfrm>
          <a:off x="2908300" y="2876086"/>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1474</xdr:rowOff>
    </xdr:from>
    <xdr:to>
      <xdr:col>3</xdr:col>
      <xdr:colOff>257175</xdr:colOff>
      <xdr:row>17</xdr:row>
      <xdr:rowOff>103074</xdr:rowOff>
    </xdr:to>
    <xdr:sp macro="" textlink="">
      <xdr:nvSpPr>
        <xdr:cNvPr id="57" name="フローチャート : 判断 56"/>
        <xdr:cNvSpPr/>
      </xdr:nvSpPr>
      <xdr:spPr bwMode="auto">
        <a:xfrm>
          <a:off x="35560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87851</xdr:rowOff>
    </xdr:from>
    <xdr:ext cx="762000" cy="259045"/>
    <xdr:sp macro="" textlink="">
      <xdr:nvSpPr>
        <xdr:cNvPr id="58" name="テキスト ボックス 57"/>
        <xdr:cNvSpPr txBox="1"/>
      </xdr:nvSpPr>
      <xdr:spPr>
        <a:xfrm>
          <a:off x="32258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164529</xdr:rowOff>
    </xdr:from>
    <xdr:to>
      <xdr:col>2</xdr:col>
      <xdr:colOff>692150</xdr:colOff>
      <xdr:row>17</xdr:row>
      <xdr:rowOff>94679</xdr:rowOff>
    </xdr:to>
    <xdr:sp macro="" textlink="">
      <xdr:nvSpPr>
        <xdr:cNvPr id="59" name="フローチャート : 判断 58"/>
        <xdr:cNvSpPr/>
      </xdr:nvSpPr>
      <xdr:spPr bwMode="auto">
        <a:xfrm>
          <a:off x="2857500" y="2955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79456</xdr:rowOff>
    </xdr:from>
    <xdr:ext cx="762000" cy="259045"/>
    <xdr:sp macro="" textlink="">
      <xdr:nvSpPr>
        <xdr:cNvPr id="60" name="テキスト ボックス 59"/>
        <xdr:cNvSpPr txBox="1"/>
      </xdr:nvSpPr>
      <xdr:spPr>
        <a:xfrm>
          <a:off x="2527300" y="304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97509</xdr:rowOff>
    </xdr:from>
    <xdr:to>
      <xdr:col>5</xdr:col>
      <xdr:colOff>34925</xdr:colOff>
      <xdr:row>17</xdr:row>
      <xdr:rowOff>27659</xdr:rowOff>
    </xdr:to>
    <xdr:sp macro="" textlink="">
      <xdr:nvSpPr>
        <xdr:cNvPr id="66" name="円/楕円 65"/>
        <xdr:cNvSpPr/>
      </xdr:nvSpPr>
      <xdr:spPr bwMode="auto">
        <a:xfrm>
          <a:off x="56007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114036</xdr:rowOff>
    </xdr:from>
    <xdr:ext cx="762000" cy="259045"/>
    <xdr:sp macro="" textlink="">
      <xdr:nvSpPr>
        <xdr:cNvPr id="67" name="人口1人当たり決算額の推移該当値テキスト130"/>
        <xdr:cNvSpPr txBox="1"/>
      </xdr:nvSpPr>
      <xdr:spPr>
        <a:xfrm>
          <a:off x="5740400" y="27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93037</xdr:rowOff>
    </xdr:from>
    <xdr:to>
      <xdr:col>4</xdr:col>
      <xdr:colOff>520700</xdr:colOff>
      <xdr:row>17</xdr:row>
      <xdr:rowOff>23187</xdr:rowOff>
    </xdr:to>
    <xdr:sp macro="" textlink="">
      <xdr:nvSpPr>
        <xdr:cNvPr id="68" name="円/楕円 67"/>
        <xdr:cNvSpPr/>
      </xdr:nvSpPr>
      <xdr:spPr bwMode="auto">
        <a:xfrm>
          <a:off x="49530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33364</xdr:rowOff>
    </xdr:from>
    <xdr:ext cx="736600" cy="259045"/>
    <xdr:sp macro="" textlink="">
      <xdr:nvSpPr>
        <xdr:cNvPr id="69" name="テキスト ボックス 68"/>
        <xdr:cNvSpPr txBox="1"/>
      </xdr:nvSpPr>
      <xdr:spPr>
        <a:xfrm>
          <a:off x="4622800" y="2652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89649</xdr:rowOff>
    </xdr:from>
    <xdr:to>
      <xdr:col>3</xdr:col>
      <xdr:colOff>955675</xdr:colOff>
      <xdr:row>17</xdr:row>
      <xdr:rowOff>19799</xdr:rowOff>
    </xdr:to>
    <xdr:sp macro="" textlink="">
      <xdr:nvSpPr>
        <xdr:cNvPr id="70" name="円/楕円 69"/>
        <xdr:cNvSpPr/>
      </xdr:nvSpPr>
      <xdr:spPr bwMode="auto">
        <a:xfrm>
          <a:off x="42545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29976</xdr:rowOff>
    </xdr:from>
    <xdr:ext cx="762000" cy="259045"/>
    <xdr:sp macro="" textlink="">
      <xdr:nvSpPr>
        <xdr:cNvPr id="71" name="テキスト ボックス 70"/>
        <xdr:cNvSpPr txBox="1"/>
      </xdr:nvSpPr>
      <xdr:spPr>
        <a:xfrm>
          <a:off x="39243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51103</xdr:rowOff>
    </xdr:from>
    <xdr:to>
      <xdr:col>3</xdr:col>
      <xdr:colOff>257175</xdr:colOff>
      <xdr:row>16</xdr:row>
      <xdr:rowOff>152703</xdr:rowOff>
    </xdr:to>
    <xdr:sp macro="" textlink="">
      <xdr:nvSpPr>
        <xdr:cNvPr id="72" name="円/楕円 71"/>
        <xdr:cNvSpPr/>
      </xdr:nvSpPr>
      <xdr:spPr bwMode="auto">
        <a:xfrm>
          <a:off x="3556000" y="284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162880</xdr:rowOff>
    </xdr:from>
    <xdr:ext cx="762000" cy="259045"/>
    <xdr:sp macro="" textlink="">
      <xdr:nvSpPr>
        <xdr:cNvPr id="73" name="テキスト ボックス 72"/>
        <xdr:cNvSpPr txBox="1"/>
      </xdr:nvSpPr>
      <xdr:spPr>
        <a:xfrm>
          <a:off x="3225800" y="261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34461</xdr:rowOff>
    </xdr:from>
    <xdr:to>
      <xdr:col>2</xdr:col>
      <xdr:colOff>692150</xdr:colOff>
      <xdr:row>16</xdr:row>
      <xdr:rowOff>136061</xdr:rowOff>
    </xdr:to>
    <xdr:sp macro="" textlink="">
      <xdr:nvSpPr>
        <xdr:cNvPr id="74" name="円/楕円 73"/>
        <xdr:cNvSpPr/>
      </xdr:nvSpPr>
      <xdr:spPr bwMode="auto">
        <a:xfrm>
          <a:off x="2857500" y="28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146238</xdr:rowOff>
    </xdr:from>
    <xdr:ext cx="762000" cy="259045"/>
    <xdr:sp macro="" textlink="">
      <xdr:nvSpPr>
        <xdr:cNvPr id="75" name="テキスト ボックス 74"/>
        <xdr:cNvSpPr txBox="1"/>
      </xdr:nvSpPr>
      <xdr:spPr>
        <a:xfrm>
          <a:off x="2527300" y="25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69012</xdr:rowOff>
    </xdr:from>
    <xdr:to>
      <xdr:col>4</xdr:col>
      <xdr:colOff>1117600</xdr:colOff>
      <xdr:row>36</xdr:row>
      <xdr:rowOff>75108</xdr:rowOff>
    </xdr:to>
    <xdr:cxnSp macro="">
      <xdr:nvCxnSpPr>
        <xdr:cNvPr id="109" name="直線コネクタ 108"/>
        <xdr:cNvCxnSpPr/>
      </xdr:nvCxnSpPr>
      <xdr:spPr bwMode="auto">
        <a:xfrm flipV="1">
          <a:off x="5003800" y="7022262"/>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333331</xdr:rowOff>
    </xdr:from>
    <xdr:to>
      <xdr:col>4</xdr:col>
      <xdr:colOff>469900</xdr:colOff>
      <xdr:row>36</xdr:row>
      <xdr:rowOff>75108</xdr:rowOff>
    </xdr:to>
    <xdr:cxnSp macro="">
      <xdr:nvCxnSpPr>
        <xdr:cNvPr id="112" name="直線コネクタ 111"/>
        <xdr:cNvCxnSpPr/>
      </xdr:nvCxnSpPr>
      <xdr:spPr bwMode="auto">
        <a:xfrm>
          <a:off x="4305300" y="6943681"/>
          <a:ext cx="698500" cy="8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294722</xdr:rowOff>
    </xdr:from>
    <xdr:to>
      <xdr:col>4</xdr:col>
      <xdr:colOff>520700</xdr:colOff>
      <xdr:row>36</xdr:row>
      <xdr:rowOff>53422</xdr:rowOff>
    </xdr:to>
    <xdr:sp macro="" textlink="">
      <xdr:nvSpPr>
        <xdr:cNvPr id="113" name="フローチャート : 判断 112"/>
        <xdr:cNvSpPr/>
      </xdr:nvSpPr>
      <xdr:spPr bwMode="auto">
        <a:xfrm>
          <a:off x="49530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63599</xdr:rowOff>
    </xdr:from>
    <xdr:ext cx="736600" cy="259045"/>
    <xdr:sp macro="" textlink="">
      <xdr:nvSpPr>
        <xdr:cNvPr id="114" name="テキスト ボックス 113"/>
        <xdr:cNvSpPr txBox="1"/>
      </xdr:nvSpPr>
      <xdr:spPr>
        <a:xfrm>
          <a:off x="4622800" y="667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275419</xdr:rowOff>
    </xdr:from>
    <xdr:to>
      <xdr:col>3</xdr:col>
      <xdr:colOff>904875</xdr:colOff>
      <xdr:row>35</xdr:row>
      <xdr:rowOff>333331</xdr:rowOff>
    </xdr:to>
    <xdr:cxnSp macro="">
      <xdr:nvCxnSpPr>
        <xdr:cNvPr id="115" name="直線コネクタ 114"/>
        <xdr:cNvCxnSpPr/>
      </xdr:nvCxnSpPr>
      <xdr:spPr bwMode="auto">
        <a:xfrm>
          <a:off x="3606800" y="6885769"/>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229476</xdr:rowOff>
    </xdr:from>
    <xdr:to>
      <xdr:col>3</xdr:col>
      <xdr:colOff>955675</xdr:colOff>
      <xdr:row>35</xdr:row>
      <xdr:rowOff>331076</xdr:rowOff>
    </xdr:to>
    <xdr:sp macro="" textlink="">
      <xdr:nvSpPr>
        <xdr:cNvPr id="116" name="フローチャート : 判断 115"/>
        <xdr:cNvSpPr/>
      </xdr:nvSpPr>
      <xdr:spPr bwMode="auto">
        <a:xfrm>
          <a:off x="42545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341253</xdr:rowOff>
    </xdr:from>
    <xdr:ext cx="762000" cy="259045"/>
    <xdr:sp macro="" textlink="">
      <xdr:nvSpPr>
        <xdr:cNvPr id="117" name="テキスト ボックス 116"/>
        <xdr:cNvSpPr txBox="1"/>
      </xdr:nvSpPr>
      <xdr:spPr>
        <a:xfrm>
          <a:off x="3924300" y="660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241509</xdr:rowOff>
    </xdr:from>
    <xdr:to>
      <xdr:col>3</xdr:col>
      <xdr:colOff>206375</xdr:colOff>
      <xdr:row>35</xdr:row>
      <xdr:rowOff>275419</xdr:rowOff>
    </xdr:to>
    <xdr:cxnSp macro="">
      <xdr:nvCxnSpPr>
        <xdr:cNvPr id="118" name="直線コネクタ 117"/>
        <xdr:cNvCxnSpPr/>
      </xdr:nvCxnSpPr>
      <xdr:spPr bwMode="auto">
        <a:xfrm>
          <a:off x="2908300" y="6851859"/>
          <a:ext cx="698500" cy="33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210560</xdr:rowOff>
    </xdr:from>
    <xdr:to>
      <xdr:col>3</xdr:col>
      <xdr:colOff>257175</xdr:colOff>
      <xdr:row>35</xdr:row>
      <xdr:rowOff>312160</xdr:rowOff>
    </xdr:to>
    <xdr:sp macro="" textlink="">
      <xdr:nvSpPr>
        <xdr:cNvPr id="119" name="フローチャート : 判断 118"/>
        <xdr:cNvSpPr/>
      </xdr:nvSpPr>
      <xdr:spPr bwMode="auto">
        <a:xfrm>
          <a:off x="35560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322337</xdr:rowOff>
    </xdr:from>
    <xdr:ext cx="762000" cy="259045"/>
    <xdr:sp macro="" textlink="">
      <xdr:nvSpPr>
        <xdr:cNvPr id="120" name="テキスト ボックス 119"/>
        <xdr:cNvSpPr txBox="1"/>
      </xdr:nvSpPr>
      <xdr:spPr>
        <a:xfrm>
          <a:off x="3225800" y="658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222466</xdr:rowOff>
    </xdr:from>
    <xdr:to>
      <xdr:col>2</xdr:col>
      <xdr:colOff>692150</xdr:colOff>
      <xdr:row>35</xdr:row>
      <xdr:rowOff>324066</xdr:rowOff>
    </xdr:to>
    <xdr:sp macro="" textlink="">
      <xdr:nvSpPr>
        <xdr:cNvPr id="121" name="フローチャート : 判断 120"/>
        <xdr:cNvSpPr/>
      </xdr:nvSpPr>
      <xdr:spPr bwMode="auto">
        <a:xfrm>
          <a:off x="2857500" y="6832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308843</xdr:rowOff>
    </xdr:from>
    <xdr:ext cx="762000" cy="259045"/>
    <xdr:sp macro="" textlink="">
      <xdr:nvSpPr>
        <xdr:cNvPr id="122" name="テキスト ボックス 121"/>
        <xdr:cNvSpPr txBox="1"/>
      </xdr:nvSpPr>
      <xdr:spPr>
        <a:xfrm>
          <a:off x="2527300" y="691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18212</xdr:rowOff>
    </xdr:from>
    <xdr:to>
      <xdr:col>5</xdr:col>
      <xdr:colOff>34925</xdr:colOff>
      <xdr:row>36</xdr:row>
      <xdr:rowOff>119812</xdr:rowOff>
    </xdr:to>
    <xdr:sp macro="" textlink="">
      <xdr:nvSpPr>
        <xdr:cNvPr id="128" name="円/楕円 127"/>
        <xdr:cNvSpPr/>
      </xdr:nvSpPr>
      <xdr:spPr bwMode="auto">
        <a:xfrm>
          <a:off x="5600700" y="697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206189</xdr:rowOff>
    </xdr:from>
    <xdr:ext cx="762000" cy="259045"/>
    <xdr:sp macro="" textlink="">
      <xdr:nvSpPr>
        <xdr:cNvPr id="129" name="人口1人当たり決算額の推移該当値テキスト445"/>
        <xdr:cNvSpPr txBox="1"/>
      </xdr:nvSpPr>
      <xdr:spPr>
        <a:xfrm>
          <a:off x="5740400" y="68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24308</xdr:rowOff>
    </xdr:from>
    <xdr:to>
      <xdr:col>4</xdr:col>
      <xdr:colOff>520700</xdr:colOff>
      <xdr:row>36</xdr:row>
      <xdr:rowOff>125908</xdr:rowOff>
    </xdr:to>
    <xdr:sp macro="" textlink="">
      <xdr:nvSpPr>
        <xdr:cNvPr id="130" name="円/楕円 129"/>
        <xdr:cNvSpPr/>
      </xdr:nvSpPr>
      <xdr:spPr bwMode="auto">
        <a:xfrm>
          <a:off x="49530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110685</xdr:rowOff>
    </xdr:from>
    <xdr:ext cx="736600" cy="259045"/>
    <xdr:sp macro="" textlink="">
      <xdr:nvSpPr>
        <xdr:cNvPr id="131" name="テキスト ボックス 130"/>
        <xdr:cNvSpPr txBox="1"/>
      </xdr:nvSpPr>
      <xdr:spPr>
        <a:xfrm>
          <a:off x="4622800" y="706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282531</xdr:rowOff>
    </xdr:from>
    <xdr:to>
      <xdr:col>3</xdr:col>
      <xdr:colOff>955675</xdr:colOff>
      <xdr:row>36</xdr:row>
      <xdr:rowOff>41231</xdr:rowOff>
    </xdr:to>
    <xdr:sp macro="" textlink="">
      <xdr:nvSpPr>
        <xdr:cNvPr id="132" name="円/楕円 131"/>
        <xdr:cNvSpPr/>
      </xdr:nvSpPr>
      <xdr:spPr bwMode="auto">
        <a:xfrm>
          <a:off x="4254500" y="689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26008</xdr:rowOff>
    </xdr:from>
    <xdr:ext cx="762000" cy="259045"/>
    <xdr:sp macro="" textlink="">
      <xdr:nvSpPr>
        <xdr:cNvPr id="133" name="テキスト ボックス 132"/>
        <xdr:cNvSpPr txBox="1"/>
      </xdr:nvSpPr>
      <xdr:spPr>
        <a:xfrm>
          <a:off x="3924300" y="697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224619</xdr:rowOff>
    </xdr:from>
    <xdr:to>
      <xdr:col>3</xdr:col>
      <xdr:colOff>257175</xdr:colOff>
      <xdr:row>35</xdr:row>
      <xdr:rowOff>326219</xdr:rowOff>
    </xdr:to>
    <xdr:sp macro="" textlink="">
      <xdr:nvSpPr>
        <xdr:cNvPr id="134" name="円/楕円 133"/>
        <xdr:cNvSpPr/>
      </xdr:nvSpPr>
      <xdr:spPr bwMode="auto">
        <a:xfrm>
          <a:off x="3556000" y="6834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310996</xdr:rowOff>
    </xdr:from>
    <xdr:ext cx="762000" cy="259045"/>
    <xdr:sp macro="" textlink="">
      <xdr:nvSpPr>
        <xdr:cNvPr id="135" name="テキスト ボックス 134"/>
        <xdr:cNvSpPr txBox="1"/>
      </xdr:nvSpPr>
      <xdr:spPr>
        <a:xfrm>
          <a:off x="3225800" y="692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190709</xdr:rowOff>
    </xdr:from>
    <xdr:to>
      <xdr:col>2</xdr:col>
      <xdr:colOff>692150</xdr:colOff>
      <xdr:row>35</xdr:row>
      <xdr:rowOff>292309</xdr:rowOff>
    </xdr:to>
    <xdr:sp macro="" textlink="">
      <xdr:nvSpPr>
        <xdr:cNvPr id="136" name="円/楕円 135"/>
        <xdr:cNvSpPr/>
      </xdr:nvSpPr>
      <xdr:spPr bwMode="auto">
        <a:xfrm>
          <a:off x="2857500" y="680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302486</xdr:rowOff>
    </xdr:from>
    <xdr:ext cx="762000" cy="259045"/>
    <xdr:sp macro="" textlink="">
      <xdr:nvSpPr>
        <xdr:cNvPr id="137" name="テキスト ボックス 136"/>
        <xdr:cNvSpPr txBox="1"/>
      </xdr:nvSpPr>
      <xdr:spPr>
        <a:xfrm>
          <a:off x="2527300" y="656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30,827.00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168001</xdr:rowOff>
    </xdr:from>
    <xdr:to>
      <xdr:col>6</xdr:col>
      <xdr:colOff>511175</xdr:colOff>
      <xdr:row>36</xdr:row>
      <xdr:rowOff>15442</xdr:rowOff>
    </xdr:to>
    <xdr:cxnSp macro="">
      <xdr:nvCxnSpPr>
        <xdr:cNvPr id="58" name="直線コネクタ 57"/>
        <xdr:cNvCxnSpPr/>
      </xdr:nvCxnSpPr>
      <xdr:spPr>
        <a:xfrm>
          <a:off x="3797300" y="6168751"/>
          <a:ext cx="8382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168001</xdr:rowOff>
    </xdr:from>
    <xdr:to>
      <xdr:col>5</xdr:col>
      <xdr:colOff>358775</xdr:colOff>
      <xdr:row>36</xdr:row>
      <xdr:rowOff>8351</xdr:rowOff>
    </xdr:to>
    <xdr:cxnSp macro="">
      <xdr:nvCxnSpPr>
        <xdr:cNvPr id="61" name="直線コネクタ 60"/>
        <xdr:cNvCxnSpPr/>
      </xdr:nvCxnSpPr>
      <xdr:spPr>
        <a:xfrm flipV="1">
          <a:off x="2908300" y="6168751"/>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168092</xdr:rowOff>
    </xdr:from>
    <xdr:to>
      <xdr:col>5</xdr:col>
      <xdr:colOff>409575</xdr:colOff>
      <xdr:row>36</xdr:row>
      <xdr:rowOff>98242</xdr:rowOff>
    </xdr:to>
    <xdr:sp macro="" textlink="">
      <xdr:nvSpPr>
        <xdr:cNvPr id="62" name="フローチャート : 判断 61"/>
        <xdr:cNvSpPr/>
      </xdr:nvSpPr>
      <xdr:spPr>
        <a:xfrm>
          <a:off x="3746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89369</xdr:rowOff>
    </xdr:from>
    <xdr:ext cx="534377" cy="259045"/>
    <xdr:sp macro="" textlink="">
      <xdr:nvSpPr>
        <xdr:cNvPr id="63" name="テキスト ボックス 62"/>
        <xdr:cNvSpPr txBox="1"/>
      </xdr:nvSpPr>
      <xdr:spPr>
        <a:xfrm>
          <a:off x="3530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148213</xdr:rowOff>
    </xdr:from>
    <xdr:to>
      <xdr:col>4</xdr:col>
      <xdr:colOff>155575</xdr:colOff>
      <xdr:row>36</xdr:row>
      <xdr:rowOff>8351</xdr:rowOff>
    </xdr:to>
    <xdr:cxnSp macro="">
      <xdr:nvCxnSpPr>
        <xdr:cNvPr id="64" name="直線コネクタ 63"/>
        <xdr:cNvCxnSpPr/>
      </xdr:nvCxnSpPr>
      <xdr:spPr>
        <a:xfrm>
          <a:off x="2019300" y="6148963"/>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7381</xdr:rowOff>
    </xdr:from>
    <xdr:to>
      <xdr:col>4</xdr:col>
      <xdr:colOff>206375</xdr:colOff>
      <xdr:row>36</xdr:row>
      <xdr:rowOff>108981</xdr:rowOff>
    </xdr:to>
    <xdr:sp macro="" textlink="">
      <xdr:nvSpPr>
        <xdr:cNvPr id="65" name="フローチャート : 判断 64"/>
        <xdr:cNvSpPr/>
      </xdr:nvSpPr>
      <xdr:spPr>
        <a:xfrm>
          <a:off x="2857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100108</xdr:rowOff>
    </xdr:from>
    <xdr:ext cx="534377" cy="259045"/>
    <xdr:sp macro="" textlink="">
      <xdr:nvSpPr>
        <xdr:cNvPr id="66" name="テキスト ボックス 65"/>
        <xdr:cNvSpPr txBox="1"/>
      </xdr:nvSpPr>
      <xdr:spPr>
        <a:xfrm>
          <a:off x="2641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142558</xdr:rowOff>
    </xdr:from>
    <xdr:to>
      <xdr:col>2</xdr:col>
      <xdr:colOff>638175</xdr:colOff>
      <xdr:row>35</xdr:row>
      <xdr:rowOff>148213</xdr:rowOff>
    </xdr:to>
    <xdr:cxnSp macro="">
      <xdr:nvCxnSpPr>
        <xdr:cNvPr id="67" name="直線コネクタ 66"/>
        <xdr:cNvCxnSpPr/>
      </xdr:nvCxnSpPr>
      <xdr:spPr>
        <a:xfrm>
          <a:off x="1130300" y="6143308"/>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161874</xdr:rowOff>
    </xdr:from>
    <xdr:to>
      <xdr:col>3</xdr:col>
      <xdr:colOff>3175</xdr:colOff>
      <xdr:row>36</xdr:row>
      <xdr:rowOff>92024</xdr:rowOff>
    </xdr:to>
    <xdr:sp macro="" textlink="">
      <xdr:nvSpPr>
        <xdr:cNvPr id="68" name="フローチャート : 判断 67"/>
        <xdr:cNvSpPr/>
      </xdr:nvSpPr>
      <xdr:spPr>
        <a:xfrm>
          <a:off x="1968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83151</xdr:rowOff>
    </xdr:from>
    <xdr:ext cx="534377" cy="259045"/>
    <xdr:sp macro="" textlink="">
      <xdr:nvSpPr>
        <xdr:cNvPr id="69" name="テキスト ボックス 68"/>
        <xdr:cNvSpPr txBox="1"/>
      </xdr:nvSpPr>
      <xdr:spPr>
        <a:xfrm>
          <a:off x="1752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161051</xdr:rowOff>
    </xdr:from>
    <xdr:to>
      <xdr:col>1</xdr:col>
      <xdr:colOff>485775</xdr:colOff>
      <xdr:row>36</xdr:row>
      <xdr:rowOff>91201</xdr:rowOff>
    </xdr:to>
    <xdr:sp macro="" textlink="">
      <xdr:nvSpPr>
        <xdr:cNvPr id="70" name="フローチャート : 判断 69"/>
        <xdr:cNvSpPr/>
      </xdr:nvSpPr>
      <xdr:spPr>
        <a:xfrm>
          <a:off x="1079500" y="616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82328</xdr:rowOff>
    </xdr:from>
    <xdr:ext cx="534377" cy="259045"/>
    <xdr:sp macro="" textlink="">
      <xdr:nvSpPr>
        <xdr:cNvPr id="71" name="テキスト ボックス 70"/>
        <xdr:cNvSpPr txBox="1"/>
      </xdr:nvSpPr>
      <xdr:spPr>
        <a:xfrm>
          <a:off x="863111" y="62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136092</xdr:rowOff>
    </xdr:from>
    <xdr:to>
      <xdr:col>6</xdr:col>
      <xdr:colOff>561975</xdr:colOff>
      <xdr:row>36</xdr:row>
      <xdr:rowOff>66242</xdr:rowOff>
    </xdr:to>
    <xdr:sp macro="" textlink="">
      <xdr:nvSpPr>
        <xdr:cNvPr id="77" name="円/楕円 76"/>
        <xdr:cNvSpPr/>
      </xdr:nvSpPr>
      <xdr:spPr>
        <a:xfrm>
          <a:off x="45847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158969</xdr:rowOff>
    </xdr:from>
    <xdr:ext cx="599010" cy="259045"/>
    <xdr:sp macro="" textlink="">
      <xdr:nvSpPr>
        <xdr:cNvPr id="78" name="人件費該当値テキスト"/>
        <xdr:cNvSpPr txBox="1"/>
      </xdr:nvSpPr>
      <xdr:spPr>
        <a:xfrm>
          <a:off x="4686300" y="598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117201</xdr:rowOff>
    </xdr:from>
    <xdr:to>
      <xdr:col>5</xdr:col>
      <xdr:colOff>409575</xdr:colOff>
      <xdr:row>36</xdr:row>
      <xdr:rowOff>47351</xdr:rowOff>
    </xdr:to>
    <xdr:sp macro="" textlink="">
      <xdr:nvSpPr>
        <xdr:cNvPr id="79" name="円/楕円 78"/>
        <xdr:cNvSpPr/>
      </xdr:nvSpPr>
      <xdr:spPr>
        <a:xfrm>
          <a:off x="3746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63878</xdr:rowOff>
    </xdr:from>
    <xdr:ext cx="599010" cy="259045"/>
    <xdr:sp macro="" textlink="">
      <xdr:nvSpPr>
        <xdr:cNvPr id="80" name="テキスト ボックス 79"/>
        <xdr:cNvSpPr txBox="1"/>
      </xdr:nvSpPr>
      <xdr:spPr>
        <a:xfrm>
          <a:off x="3497794"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129001</xdr:rowOff>
    </xdr:from>
    <xdr:to>
      <xdr:col>4</xdr:col>
      <xdr:colOff>206375</xdr:colOff>
      <xdr:row>36</xdr:row>
      <xdr:rowOff>59151</xdr:rowOff>
    </xdr:to>
    <xdr:sp macro="" textlink="">
      <xdr:nvSpPr>
        <xdr:cNvPr id="81" name="円/楕円 80"/>
        <xdr:cNvSpPr/>
      </xdr:nvSpPr>
      <xdr:spPr>
        <a:xfrm>
          <a:off x="2857500" y="6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75678</xdr:rowOff>
    </xdr:from>
    <xdr:ext cx="599010" cy="259045"/>
    <xdr:sp macro="" textlink="">
      <xdr:nvSpPr>
        <xdr:cNvPr id="82" name="テキスト ボックス 81"/>
        <xdr:cNvSpPr txBox="1"/>
      </xdr:nvSpPr>
      <xdr:spPr>
        <a:xfrm>
          <a:off x="2608794" y="590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97413</xdr:rowOff>
    </xdr:from>
    <xdr:to>
      <xdr:col>3</xdr:col>
      <xdr:colOff>3175</xdr:colOff>
      <xdr:row>36</xdr:row>
      <xdr:rowOff>27563</xdr:rowOff>
    </xdr:to>
    <xdr:sp macro="" textlink="">
      <xdr:nvSpPr>
        <xdr:cNvPr id="83" name="円/楕円 82"/>
        <xdr:cNvSpPr/>
      </xdr:nvSpPr>
      <xdr:spPr>
        <a:xfrm>
          <a:off x="1968500" y="60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44090</xdr:rowOff>
    </xdr:from>
    <xdr:ext cx="599010" cy="259045"/>
    <xdr:sp macro="" textlink="">
      <xdr:nvSpPr>
        <xdr:cNvPr id="84" name="テキスト ボックス 83"/>
        <xdr:cNvSpPr txBox="1"/>
      </xdr:nvSpPr>
      <xdr:spPr>
        <a:xfrm>
          <a:off x="1719794" y="587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91758</xdr:rowOff>
    </xdr:from>
    <xdr:to>
      <xdr:col>1</xdr:col>
      <xdr:colOff>485775</xdr:colOff>
      <xdr:row>36</xdr:row>
      <xdr:rowOff>21908</xdr:rowOff>
    </xdr:to>
    <xdr:sp macro="" textlink="">
      <xdr:nvSpPr>
        <xdr:cNvPr id="85" name="円/楕円 84"/>
        <xdr:cNvSpPr/>
      </xdr:nvSpPr>
      <xdr:spPr>
        <a:xfrm>
          <a:off x="1079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38435</xdr:rowOff>
    </xdr:from>
    <xdr:ext cx="599010" cy="259045"/>
    <xdr:sp macro="" textlink="">
      <xdr:nvSpPr>
        <xdr:cNvPr id="86" name="テキスト ボックス 85"/>
        <xdr:cNvSpPr txBox="1"/>
      </xdr:nvSpPr>
      <xdr:spPr>
        <a:xfrm>
          <a:off x="830794" y="586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16535</xdr:rowOff>
    </xdr:from>
    <xdr:to>
      <xdr:col>6</xdr:col>
      <xdr:colOff>511175</xdr:colOff>
      <xdr:row>57</xdr:row>
      <xdr:rowOff>102184</xdr:rowOff>
    </xdr:to>
    <xdr:cxnSp macro="">
      <xdr:nvCxnSpPr>
        <xdr:cNvPr id="116" name="直線コネクタ 115"/>
        <xdr:cNvCxnSpPr/>
      </xdr:nvCxnSpPr>
      <xdr:spPr>
        <a:xfrm flipV="1">
          <a:off x="3797300" y="9789185"/>
          <a:ext cx="8382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102184</xdr:rowOff>
    </xdr:from>
    <xdr:to>
      <xdr:col>5</xdr:col>
      <xdr:colOff>358775</xdr:colOff>
      <xdr:row>57</xdr:row>
      <xdr:rowOff>122313</xdr:rowOff>
    </xdr:to>
    <xdr:cxnSp macro="">
      <xdr:nvCxnSpPr>
        <xdr:cNvPr id="119" name="直線コネクタ 118"/>
        <xdr:cNvCxnSpPr/>
      </xdr:nvCxnSpPr>
      <xdr:spPr>
        <a:xfrm flipV="1">
          <a:off x="2908300" y="9874834"/>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129477</xdr:rowOff>
    </xdr:from>
    <xdr:to>
      <xdr:col>5</xdr:col>
      <xdr:colOff>409575</xdr:colOff>
      <xdr:row>57</xdr:row>
      <xdr:rowOff>59627</xdr:rowOff>
    </xdr:to>
    <xdr:sp macro="" textlink="">
      <xdr:nvSpPr>
        <xdr:cNvPr id="120" name="フローチャート : 判断 119"/>
        <xdr:cNvSpPr/>
      </xdr:nvSpPr>
      <xdr:spPr>
        <a:xfrm>
          <a:off x="3746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76154</xdr:rowOff>
    </xdr:from>
    <xdr:ext cx="534377" cy="259045"/>
    <xdr:sp macro="" textlink="">
      <xdr:nvSpPr>
        <xdr:cNvPr id="121" name="テキスト ボックス 120"/>
        <xdr:cNvSpPr txBox="1"/>
      </xdr:nvSpPr>
      <xdr:spPr>
        <a:xfrm>
          <a:off x="3530111" y="95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122313</xdr:rowOff>
    </xdr:from>
    <xdr:to>
      <xdr:col>4</xdr:col>
      <xdr:colOff>155575</xdr:colOff>
      <xdr:row>57</xdr:row>
      <xdr:rowOff>133680</xdr:rowOff>
    </xdr:to>
    <xdr:cxnSp macro="">
      <xdr:nvCxnSpPr>
        <xdr:cNvPr id="122" name="直線コネクタ 121"/>
        <xdr:cNvCxnSpPr/>
      </xdr:nvCxnSpPr>
      <xdr:spPr>
        <a:xfrm flipV="1">
          <a:off x="2019300" y="9894963"/>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2819</xdr:rowOff>
    </xdr:from>
    <xdr:to>
      <xdr:col>4</xdr:col>
      <xdr:colOff>206375</xdr:colOff>
      <xdr:row>57</xdr:row>
      <xdr:rowOff>104419</xdr:rowOff>
    </xdr:to>
    <xdr:sp macro="" textlink="">
      <xdr:nvSpPr>
        <xdr:cNvPr id="123" name="フローチャート : 判断 122"/>
        <xdr:cNvSpPr/>
      </xdr:nvSpPr>
      <xdr:spPr>
        <a:xfrm>
          <a:off x="2857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120946</xdr:rowOff>
    </xdr:from>
    <xdr:ext cx="534377" cy="259045"/>
    <xdr:sp macro="" textlink="">
      <xdr:nvSpPr>
        <xdr:cNvPr id="124" name="テキスト ボックス 123"/>
        <xdr:cNvSpPr txBox="1"/>
      </xdr:nvSpPr>
      <xdr:spPr>
        <a:xfrm>
          <a:off x="2641111" y="95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15062</xdr:rowOff>
    </xdr:from>
    <xdr:to>
      <xdr:col>2</xdr:col>
      <xdr:colOff>638175</xdr:colOff>
      <xdr:row>57</xdr:row>
      <xdr:rowOff>133680</xdr:rowOff>
    </xdr:to>
    <xdr:cxnSp macro="">
      <xdr:nvCxnSpPr>
        <xdr:cNvPr id="125" name="直線コネクタ 124"/>
        <xdr:cNvCxnSpPr/>
      </xdr:nvCxnSpPr>
      <xdr:spPr>
        <a:xfrm>
          <a:off x="1130300" y="9787712"/>
          <a:ext cx="8890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30442</xdr:rowOff>
    </xdr:from>
    <xdr:to>
      <xdr:col>3</xdr:col>
      <xdr:colOff>3175</xdr:colOff>
      <xdr:row>57</xdr:row>
      <xdr:rowOff>132042</xdr:rowOff>
    </xdr:to>
    <xdr:sp macro="" textlink="">
      <xdr:nvSpPr>
        <xdr:cNvPr id="126" name="フローチャート : 判断 125"/>
        <xdr:cNvSpPr/>
      </xdr:nvSpPr>
      <xdr:spPr>
        <a:xfrm>
          <a:off x="1968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148569</xdr:rowOff>
    </xdr:from>
    <xdr:ext cx="534377" cy="259045"/>
    <xdr:sp macro="" textlink="">
      <xdr:nvSpPr>
        <xdr:cNvPr id="127" name="テキスト ボックス 126"/>
        <xdr:cNvSpPr txBox="1"/>
      </xdr:nvSpPr>
      <xdr:spPr>
        <a:xfrm>
          <a:off x="1752111" y="95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153480</xdr:rowOff>
    </xdr:from>
    <xdr:to>
      <xdr:col>1</xdr:col>
      <xdr:colOff>485775</xdr:colOff>
      <xdr:row>57</xdr:row>
      <xdr:rowOff>83630</xdr:rowOff>
    </xdr:to>
    <xdr:sp macro="" textlink="">
      <xdr:nvSpPr>
        <xdr:cNvPr id="128" name="フローチャート : 判断 127"/>
        <xdr:cNvSpPr/>
      </xdr:nvSpPr>
      <xdr:spPr>
        <a:xfrm>
          <a:off x="1079500" y="97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74757</xdr:rowOff>
    </xdr:from>
    <xdr:ext cx="534377" cy="259045"/>
    <xdr:sp macro="" textlink="">
      <xdr:nvSpPr>
        <xdr:cNvPr id="129" name="テキスト ボックス 128"/>
        <xdr:cNvSpPr txBox="1"/>
      </xdr:nvSpPr>
      <xdr:spPr>
        <a:xfrm>
          <a:off x="863111" y="98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137185</xdr:rowOff>
    </xdr:from>
    <xdr:to>
      <xdr:col>6</xdr:col>
      <xdr:colOff>561975</xdr:colOff>
      <xdr:row>57</xdr:row>
      <xdr:rowOff>67335</xdr:rowOff>
    </xdr:to>
    <xdr:sp macro="" textlink="">
      <xdr:nvSpPr>
        <xdr:cNvPr id="135" name="円/楕円 134"/>
        <xdr:cNvSpPr/>
      </xdr:nvSpPr>
      <xdr:spPr>
        <a:xfrm>
          <a:off x="4584700" y="97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115612</xdr:rowOff>
    </xdr:from>
    <xdr:ext cx="534377" cy="259045"/>
    <xdr:sp macro="" textlink="">
      <xdr:nvSpPr>
        <xdr:cNvPr id="136" name="物件費該当値テキスト"/>
        <xdr:cNvSpPr txBox="1"/>
      </xdr:nvSpPr>
      <xdr:spPr>
        <a:xfrm>
          <a:off x="4686300" y="97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51384</xdr:rowOff>
    </xdr:from>
    <xdr:to>
      <xdr:col>5</xdr:col>
      <xdr:colOff>409575</xdr:colOff>
      <xdr:row>57</xdr:row>
      <xdr:rowOff>152984</xdr:rowOff>
    </xdr:to>
    <xdr:sp macro="" textlink="">
      <xdr:nvSpPr>
        <xdr:cNvPr id="137" name="円/楕円 136"/>
        <xdr:cNvSpPr/>
      </xdr:nvSpPr>
      <xdr:spPr>
        <a:xfrm>
          <a:off x="3746500" y="98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144111</xdr:rowOff>
    </xdr:from>
    <xdr:ext cx="534377" cy="259045"/>
    <xdr:sp macro="" textlink="">
      <xdr:nvSpPr>
        <xdr:cNvPr id="138" name="テキスト ボックス 137"/>
        <xdr:cNvSpPr txBox="1"/>
      </xdr:nvSpPr>
      <xdr:spPr>
        <a:xfrm>
          <a:off x="3530111" y="99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71513</xdr:rowOff>
    </xdr:from>
    <xdr:to>
      <xdr:col>4</xdr:col>
      <xdr:colOff>206375</xdr:colOff>
      <xdr:row>58</xdr:row>
      <xdr:rowOff>1663</xdr:rowOff>
    </xdr:to>
    <xdr:sp macro="" textlink="">
      <xdr:nvSpPr>
        <xdr:cNvPr id="139" name="円/楕円 138"/>
        <xdr:cNvSpPr/>
      </xdr:nvSpPr>
      <xdr:spPr>
        <a:xfrm>
          <a:off x="2857500" y="98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164240</xdr:rowOff>
    </xdr:from>
    <xdr:ext cx="534377" cy="259045"/>
    <xdr:sp macro="" textlink="">
      <xdr:nvSpPr>
        <xdr:cNvPr id="140" name="テキスト ボックス 139"/>
        <xdr:cNvSpPr txBox="1"/>
      </xdr:nvSpPr>
      <xdr:spPr>
        <a:xfrm>
          <a:off x="2641111" y="99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82880</xdr:rowOff>
    </xdr:from>
    <xdr:to>
      <xdr:col>3</xdr:col>
      <xdr:colOff>3175</xdr:colOff>
      <xdr:row>58</xdr:row>
      <xdr:rowOff>13030</xdr:rowOff>
    </xdr:to>
    <xdr:sp macro="" textlink="">
      <xdr:nvSpPr>
        <xdr:cNvPr id="141" name="円/楕円 140"/>
        <xdr:cNvSpPr/>
      </xdr:nvSpPr>
      <xdr:spPr>
        <a:xfrm>
          <a:off x="1968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4157</xdr:rowOff>
    </xdr:from>
    <xdr:ext cx="534377" cy="259045"/>
    <xdr:sp macro="" textlink="">
      <xdr:nvSpPr>
        <xdr:cNvPr id="142" name="テキスト ボックス 141"/>
        <xdr:cNvSpPr txBox="1"/>
      </xdr:nvSpPr>
      <xdr:spPr>
        <a:xfrm>
          <a:off x="1752111" y="994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135712</xdr:rowOff>
    </xdr:from>
    <xdr:to>
      <xdr:col>1</xdr:col>
      <xdr:colOff>485775</xdr:colOff>
      <xdr:row>57</xdr:row>
      <xdr:rowOff>65862</xdr:rowOff>
    </xdr:to>
    <xdr:sp macro="" textlink="">
      <xdr:nvSpPr>
        <xdr:cNvPr id="143" name="円/楕円 142"/>
        <xdr:cNvSpPr/>
      </xdr:nvSpPr>
      <xdr:spPr>
        <a:xfrm>
          <a:off x="1079500" y="97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82389</xdr:rowOff>
    </xdr:from>
    <xdr:ext cx="534377" cy="259045"/>
    <xdr:sp macro="" textlink="">
      <xdr:nvSpPr>
        <xdr:cNvPr id="144" name="テキスト ボックス 143"/>
        <xdr:cNvSpPr txBox="1"/>
      </xdr:nvSpPr>
      <xdr:spPr>
        <a:xfrm>
          <a:off x="863111" y="95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104366</xdr:rowOff>
    </xdr:from>
    <xdr:to>
      <xdr:col>6</xdr:col>
      <xdr:colOff>511175</xdr:colOff>
      <xdr:row>78</xdr:row>
      <xdr:rowOff>119518</xdr:rowOff>
    </xdr:to>
    <xdr:cxnSp macro="">
      <xdr:nvCxnSpPr>
        <xdr:cNvPr id="175" name="直線コネクタ 174"/>
        <xdr:cNvCxnSpPr/>
      </xdr:nvCxnSpPr>
      <xdr:spPr>
        <a:xfrm>
          <a:off x="3797300" y="13477466"/>
          <a:ext cx="8382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104366</xdr:rowOff>
    </xdr:from>
    <xdr:to>
      <xdr:col>5</xdr:col>
      <xdr:colOff>358775</xdr:colOff>
      <xdr:row>78</xdr:row>
      <xdr:rowOff>124613</xdr:rowOff>
    </xdr:to>
    <xdr:cxnSp macro="">
      <xdr:nvCxnSpPr>
        <xdr:cNvPr id="178" name="直線コネクタ 177"/>
        <xdr:cNvCxnSpPr/>
      </xdr:nvCxnSpPr>
      <xdr:spPr>
        <a:xfrm flipV="1">
          <a:off x="2908300" y="1347746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80671</xdr:rowOff>
    </xdr:from>
    <xdr:to>
      <xdr:col>5</xdr:col>
      <xdr:colOff>409575</xdr:colOff>
      <xdr:row>78</xdr:row>
      <xdr:rowOff>10821</xdr:rowOff>
    </xdr:to>
    <xdr:sp macro="" textlink="">
      <xdr:nvSpPr>
        <xdr:cNvPr id="179" name="フローチャート : 判断 178"/>
        <xdr:cNvSpPr/>
      </xdr:nvSpPr>
      <xdr:spPr>
        <a:xfrm>
          <a:off x="3746500" y="1328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27348</xdr:rowOff>
    </xdr:from>
    <xdr:ext cx="469744" cy="259045"/>
    <xdr:sp macro="" textlink="">
      <xdr:nvSpPr>
        <xdr:cNvPr id="180" name="テキスト ボックス 179"/>
        <xdr:cNvSpPr txBox="1"/>
      </xdr:nvSpPr>
      <xdr:spPr>
        <a:xfrm>
          <a:off x="3562427" y="130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124613</xdr:rowOff>
    </xdr:from>
    <xdr:to>
      <xdr:col>4</xdr:col>
      <xdr:colOff>155575</xdr:colOff>
      <xdr:row>78</xdr:row>
      <xdr:rowOff>131504</xdr:rowOff>
    </xdr:to>
    <xdr:cxnSp macro="">
      <xdr:nvCxnSpPr>
        <xdr:cNvPr id="181" name="直線コネクタ 180"/>
        <xdr:cNvCxnSpPr/>
      </xdr:nvCxnSpPr>
      <xdr:spPr>
        <a:xfrm flipV="1">
          <a:off x="2019300" y="13497713"/>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93342</xdr:rowOff>
    </xdr:from>
    <xdr:to>
      <xdr:col>4</xdr:col>
      <xdr:colOff>206375</xdr:colOff>
      <xdr:row>78</xdr:row>
      <xdr:rowOff>23492</xdr:rowOff>
    </xdr:to>
    <xdr:sp macro="" textlink="">
      <xdr:nvSpPr>
        <xdr:cNvPr id="182" name="フローチャート : 判断 181"/>
        <xdr:cNvSpPr/>
      </xdr:nvSpPr>
      <xdr:spPr>
        <a:xfrm>
          <a:off x="2857500" y="132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40019</xdr:rowOff>
    </xdr:from>
    <xdr:ext cx="469744" cy="259045"/>
    <xdr:sp macro="" textlink="">
      <xdr:nvSpPr>
        <xdr:cNvPr id="183" name="テキスト ボックス 182"/>
        <xdr:cNvSpPr txBox="1"/>
      </xdr:nvSpPr>
      <xdr:spPr>
        <a:xfrm>
          <a:off x="2673427" y="1307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131504</xdr:rowOff>
    </xdr:from>
    <xdr:to>
      <xdr:col>2</xdr:col>
      <xdr:colOff>638175</xdr:colOff>
      <xdr:row>78</xdr:row>
      <xdr:rowOff>154983</xdr:rowOff>
    </xdr:to>
    <xdr:cxnSp macro="">
      <xdr:nvCxnSpPr>
        <xdr:cNvPr id="184" name="直線コネクタ 183"/>
        <xdr:cNvCxnSpPr/>
      </xdr:nvCxnSpPr>
      <xdr:spPr>
        <a:xfrm flipV="1">
          <a:off x="1130300" y="13504604"/>
          <a:ext cx="889000" cy="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109572</xdr:rowOff>
    </xdr:from>
    <xdr:to>
      <xdr:col>3</xdr:col>
      <xdr:colOff>3175</xdr:colOff>
      <xdr:row>78</xdr:row>
      <xdr:rowOff>39722</xdr:rowOff>
    </xdr:to>
    <xdr:sp macro="" textlink="">
      <xdr:nvSpPr>
        <xdr:cNvPr id="185" name="フローチャート : 判断 184"/>
        <xdr:cNvSpPr/>
      </xdr:nvSpPr>
      <xdr:spPr>
        <a:xfrm>
          <a:off x="1968500" y="1331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56249</xdr:rowOff>
    </xdr:from>
    <xdr:ext cx="469744" cy="259045"/>
    <xdr:sp macro="" textlink="">
      <xdr:nvSpPr>
        <xdr:cNvPr id="186" name="テキスト ボックス 185"/>
        <xdr:cNvSpPr txBox="1"/>
      </xdr:nvSpPr>
      <xdr:spPr>
        <a:xfrm>
          <a:off x="1784427" y="130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134457</xdr:rowOff>
    </xdr:from>
    <xdr:to>
      <xdr:col>1</xdr:col>
      <xdr:colOff>485775</xdr:colOff>
      <xdr:row>78</xdr:row>
      <xdr:rowOff>64607</xdr:rowOff>
    </xdr:to>
    <xdr:sp macro="" textlink="">
      <xdr:nvSpPr>
        <xdr:cNvPr id="187" name="フローチャート : 判断 186"/>
        <xdr:cNvSpPr/>
      </xdr:nvSpPr>
      <xdr:spPr>
        <a:xfrm>
          <a:off x="1079500" y="1333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81134</xdr:rowOff>
    </xdr:from>
    <xdr:ext cx="469744" cy="259045"/>
    <xdr:sp macro="" textlink="">
      <xdr:nvSpPr>
        <xdr:cNvPr id="188" name="テキスト ボックス 187"/>
        <xdr:cNvSpPr txBox="1"/>
      </xdr:nvSpPr>
      <xdr:spPr>
        <a:xfrm>
          <a:off x="895427" y="131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68718</xdr:rowOff>
    </xdr:from>
    <xdr:to>
      <xdr:col>6</xdr:col>
      <xdr:colOff>561975</xdr:colOff>
      <xdr:row>78</xdr:row>
      <xdr:rowOff>170318</xdr:rowOff>
    </xdr:to>
    <xdr:sp macro="" textlink="">
      <xdr:nvSpPr>
        <xdr:cNvPr id="194" name="円/楕円 193"/>
        <xdr:cNvSpPr/>
      </xdr:nvSpPr>
      <xdr:spPr>
        <a:xfrm>
          <a:off x="4584700" y="134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8642</xdr:rowOff>
    </xdr:from>
    <xdr:ext cx="469744" cy="259045"/>
    <xdr:sp macro="" textlink="">
      <xdr:nvSpPr>
        <xdr:cNvPr id="195" name="維持補修費該当値テキスト"/>
        <xdr:cNvSpPr txBox="1"/>
      </xdr:nvSpPr>
      <xdr:spPr>
        <a:xfrm>
          <a:off x="4686300" y="13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53566</xdr:rowOff>
    </xdr:from>
    <xdr:to>
      <xdr:col>5</xdr:col>
      <xdr:colOff>409575</xdr:colOff>
      <xdr:row>78</xdr:row>
      <xdr:rowOff>155166</xdr:rowOff>
    </xdr:to>
    <xdr:sp macro="" textlink="">
      <xdr:nvSpPr>
        <xdr:cNvPr id="196" name="円/楕円 195"/>
        <xdr:cNvSpPr/>
      </xdr:nvSpPr>
      <xdr:spPr>
        <a:xfrm>
          <a:off x="3746500" y="134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146293</xdr:rowOff>
    </xdr:from>
    <xdr:ext cx="469744" cy="259045"/>
    <xdr:sp macro="" textlink="">
      <xdr:nvSpPr>
        <xdr:cNvPr id="197" name="テキスト ボックス 196"/>
        <xdr:cNvSpPr txBox="1"/>
      </xdr:nvSpPr>
      <xdr:spPr>
        <a:xfrm>
          <a:off x="3562427" y="135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73813</xdr:rowOff>
    </xdr:from>
    <xdr:to>
      <xdr:col>4</xdr:col>
      <xdr:colOff>206375</xdr:colOff>
      <xdr:row>79</xdr:row>
      <xdr:rowOff>3963</xdr:rowOff>
    </xdr:to>
    <xdr:sp macro="" textlink="">
      <xdr:nvSpPr>
        <xdr:cNvPr id="198" name="円/楕円 197"/>
        <xdr:cNvSpPr/>
      </xdr:nvSpPr>
      <xdr:spPr>
        <a:xfrm>
          <a:off x="2857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166540</xdr:rowOff>
    </xdr:from>
    <xdr:ext cx="469744" cy="259045"/>
    <xdr:sp macro="" textlink="">
      <xdr:nvSpPr>
        <xdr:cNvPr id="199" name="テキスト ボックス 198"/>
        <xdr:cNvSpPr txBox="1"/>
      </xdr:nvSpPr>
      <xdr:spPr>
        <a:xfrm>
          <a:off x="2673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80704</xdr:rowOff>
    </xdr:from>
    <xdr:to>
      <xdr:col>3</xdr:col>
      <xdr:colOff>3175</xdr:colOff>
      <xdr:row>79</xdr:row>
      <xdr:rowOff>10854</xdr:rowOff>
    </xdr:to>
    <xdr:sp macro="" textlink="">
      <xdr:nvSpPr>
        <xdr:cNvPr id="200" name="円/楕円 199"/>
        <xdr:cNvSpPr/>
      </xdr:nvSpPr>
      <xdr:spPr>
        <a:xfrm>
          <a:off x="1968500" y="134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1981</xdr:rowOff>
    </xdr:from>
    <xdr:ext cx="469744" cy="259045"/>
    <xdr:sp macro="" textlink="">
      <xdr:nvSpPr>
        <xdr:cNvPr id="201" name="テキスト ボックス 200"/>
        <xdr:cNvSpPr txBox="1"/>
      </xdr:nvSpPr>
      <xdr:spPr>
        <a:xfrm>
          <a:off x="1784427" y="1354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104183</xdr:rowOff>
    </xdr:from>
    <xdr:to>
      <xdr:col>1</xdr:col>
      <xdr:colOff>485775</xdr:colOff>
      <xdr:row>79</xdr:row>
      <xdr:rowOff>34333</xdr:rowOff>
    </xdr:to>
    <xdr:sp macro="" textlink="">
      <xdr:nvSpPr>
        <xdr:cNvPr id="202" name="円/楕円 201"/>
        <xdr:cNvSpPr/>
      </xdr:nvSpPr>
      <xdr:spPr>
        <a:xfrm>
          <a:off x="1079500" y="1347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25460</xdr:rowOff>
    </xdr:from>
    <xdr:ext cx="469744" cy="259045"/>
    <xdr:sp macro="" textlink="">
      <xdr:nvSpPr>
        <xdr:cNvPr id="203" name="テキスト ボックス 202"/>
        <xdr:cNvSpPr txBox="1"/>
      </xdr:nvSpPr>
      <xdr:spPr>
        <a:xfrm>
          <a:off x="895427" y="1357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98422</xdr:rowOff>
    </xdr:from>
    <xdr:to>
      <xdr:col>6</xdr:col>
      <xdr:colOff>511175</xdr:colOff>
      <xdr:row>90</xdr:row>
      <xdr:rowOff>106792</xdr:rowOff>
    </xdr:to>
    <xdr:cxnSp macro="">
      <xdr:nvCxnSpPr>
        <xdr:cNvPr id="235" name="直線コネクタ 234"/>
        <xdr:cNvCxnSpPr/>
      </xdr:nvCxnSpPr>
      <xdr:spPr>
        <a:xfrm>
          <a:off x="3797300" y="15528922"/>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49616</xdr:rowOff>
    </xdr:from>
    <xdr:ext cx="599010" cy="259045"/>
    <xdr:sp macro="" textlink="">
      <xdr:nvSpPr>
        <xdr:cNvPr id="236" name="扶助費平均値テキスト"/>
        <xdr:cNvSpPr txBox="1"/>
      </xdr:nvSpPr>
      <xdr:spPr>
        <a:xfrm>
          <a:off x="4686300" y="16508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98422</xdr:rowOff>
    </xdr:from>
    <xdr:to>
      <xdr:col>5</xdr:col>
      <xdr:colOff>358775</xdr:colOff>
      <xdr:row>91</xdr:row>
      <xdr:rowOff>22569</xdr:rowOff>
    </xdr:to>
    <xdr:cxnSp macro="">
      <xdr:nvCxnSpPr>
        <xdr:cNvPr id="238" name="直線コネクタ 237"/>
        <xdr:cNvCxnSpPr/>
      </xdr:nvCxnSpPr>
      <xdr:spPr>
        <a:xfrm flipV="1">
          <a:off x="2908300" y="15528922"/>
          <a:ext cx="889000" cy="9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43562</xdr:rowOff>
    </xdr:from>
    <xdr:to>
      <xdr:col>5</xdr:col>
      <xdr:colOff>409575</xdr:colOff>
      <xdr:row>95</xdr:row>
      <xdr:rowOff>145162</xdr:rowOff>
    </xdr:to>
    <xdr:sp macro="" textlink="">
      <xdr:nvSpPr>
        <xdr:cNvPr id="239" name="フローチャート : 判断 238"/>
        <xdr:cNvSpPr/>
      </xdr:nvSpPr>
      <xdr:spPr>
        <a:xfrm>
          <a:off x="3746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136289</xdr:rowOff>
    </xdr:from>
    <xdr:ext cx="599010" cy="259045"/>
    <xdr:sp macro="" textlink="">
      <xdr:nvSpPr>
        <xdr:cNvPr id="240" name="テキスト ボックス 239"/>
        <xdr:cNvSpPr txBox="1"/>
      </xdr:nvSpPr>
      <xdr:spPr>
        <a:xfrm>
          <a:off x="3497794"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5110</xdr:rowOff>
    </xdr:from>
    <xdr:to>
      <xdr:col>4</xdr:col>
      <xdr:colOff>155575</xdr:colOff>
      <xdr:row>91</xdr:row>
      <xdr:rowOff>22569</xdr:rowOff>
    </xdr:to>
    <xdr:cxnSp macro="">
      <xdr:nvCxnSpPr>
        <xdr:cNvPr id="241" name="直線コネクタ 240"/>
        <xdr:cNvCxnSpPr/>
      </xdr:nvCxnSpPr>
      <xdr:spPr>
        <a:xfrm>
          <a:off x="2019300" y="15607060"/>
          <a:ext cx="889000" cy="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112054</xdr:rowOff>
    </xdr:from>
    <xdr:to>
      <xdr:col>4</xdr:col>
      <xdr:colOff>206375</xdr:colOff>
      <xdr:row>96</xdr:row>
      <xdr:rowOff>42204</xdr:rowOff>
    </xdr:to>
    <xdr:sp macro="" textlink="">
      <xdr:nvSpPr>
        <xdr:cNvPr id="242" name="フローチャート : 判断 241"/>
        <xdr:cNvSpPr/>
      </xdr:nvSpPr>
      <xdr:spPr>
        <a:xfrm>
          <a:off x="2857500" y="163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33331</xdr:rowOff>
    </xdr:from>
    <xdr:ext cx="599010" cy="259045"/>
    <xdr:sp macro="" textlink="">
      <xdr:nvSpPr>
        <xdr:cNvPr id="243" name="テキスト ボックス 242"/>
        <xdr:cNvSpPr txBox="1"/>
      </xdr:nvSpPr>
      <xdr:spPr>
        <a:xfrm>
          <a:off x="2608794" y="1649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5110</xdr:rowOff>
    </xdr:from>
    <xdr:to>
      <xdr:col>2</xdr:col>
      <xdr:colOff>638175</xdr:colOff>
      <xdr:row>91</xdr:row>
      <xdr:rowOff>51580</xdr:rowOff>
    </xdr:to>
    <xdr:cxnSp macro="">
      <xdr:nvCxnSpPr>
        <xdr:cNvPr id="244" name="直線コネクタ 243"/>
        <xdr:cNvCxnSpPr/>
      </xdr:nvCxnSpPr>
      <xdr:spPr>
        <a:xfrm flipV="1">
          <a:off x="1130300" y="15607060"/>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111651</xdr:rowOff>
    </xdr:from>
    <xdr:to>
      <xdr:col>3</xdr:col>
      <xdr:colOff>3175</xdr:colOff>
      <xdr:row>96</xdr:row>
      <xdr:rowOff>41801</xdr:rowOff>
    </xdr:to>
    <xdr:sp macro="" textlink="">
      <xdr:nvSpPr>
        <xdr:cNvPr id="245" name="フローチャート : 判断 244"/>
        <xdr:cNvSpPr/>
      </xdr:nvSpPr>
      <xdr:spPr>
        <a:xfrm>
          <a:off x="1968500" y="1639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32928</xdr:rowOff>
    </xdr:from>
    <xdr:ext cx="599010" cy="259045"/>
    <xdr:sp macro="" textlink="">
      <xdr:nvSpPr>
        <xdr:cNvPr id="246" name="テキスト ボックス 245"/>
        <xdr:cNvSpPr txBox="1"/>
      </xdr:nvSpPr>
      <xdr:spPr>
        <a:xfrm>
          <a:off x="1719794" y="164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131648</xdr:rowOff>
    </xdr:from>
    <xdr:to>
      <xdr:col>1</xdr:col>
      <xdr:colOff>485775</xdr:colOff>
      <xdr:row>96</xdr:row>
      <xdr:rowOff>61798</xdr:rowOff>
    </xdr:to>
    <xdr:sp macro="" textlink="">
      <xdr:nvSpPr>
        <xdr:cNvPr id="247" name="フローチャート : 判断 246"/>
        <xdr:cNvSpPr/>
      </xdr:nvSpPr>
      <xdr:spPr>
        <a:xfrm>
          <a:off x="1079500" y="1641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52925</xdr:rowOff>
    </xdr:from>
    <xdr:ext cx="599010" cy="259045"/>
    <xdr:sp macro="" textlink="">
      <xdr:nvSpPr>
        <xdr:cNvPr id="248" name="テキスト ボックス 247"/>
        <xdr:cNvSpPr txBox="1"/>
      </xdr:nvSpPr>
      <xdr:spPr>
        <a:xfrm>
          <a:off x="830794" y="1651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55992</xdr:rowOff>
    </xdr:from>
    <xdr:to>
      <xdr:col>6</xdr:col>
      <xdr:colOff>561975</xdr:colOff>
      <xdr:row>90</xdr:row>
      <xdr:rowOff>157592</xdr:rowOff>
    </xdr:to>
    <xdr:sp macro="" textlink="">
      <xdr:nvSpPr>
        <xdr:cNvPr id="254" name="円/楕円 253"/>
        <xdr:cNvSpPr/>
      </xdr:nvSpPr>
      <xdr:spPr>
        <a:xfrm>
          <a:off x="4584700" y="154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142369</xdr:rowOff>
    </xdr:from>
    <xdr:ext cx="599010" cy="259045"/>
    <xdr:sp macro="" textlink="">
      <xdr:nvSpPr>
        <xdr:cNvPr id="255" name="扶助費該当値テキスト"/>
        <xdr:cNvSpPr txBox="1"/>
      </xdr:nvSpPr>
      <xdr:spPr>
        <a:xfrm>
          <a:off x="4686300" y="1540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201,023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47622</xdr:rowOff>
    </xdr:from>
    <xdr:to>
      <xdr:col>5</xdr:col>
      <xdr:colOff>409575</xdr:colOff>
      <xdr:row>90</xdr:row>
      <xdr:rowOff>149222</xdr:rowOff>
    </xdr:to>
    <xdr:sp macro="" textlink="">
      <xdr:nvSpPr>
        <xdr:cNvPr id="256" name="円/楕円 255"/>
        <xdr:cNvSpPr/>
      </xdr:nvSpPr>
      <xdr:spPr>
        <a:xfrm>
          <a:off x="3746500" y="154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165749</xdr:rowOff>
    </xdr:from>
    <xdr:ext cx="599010" cy="259045"/>
    <xdr:sp macro="" textlink="">
      <xdr:nvSpPr>
        <xdr:cNvPr id="257" name="テキスト ボックス 256"/>
        <xdr:cNvSpPr txBox="1"/>
      </xdr:nvSpPr>
      <xdr:spPr>
        <a:xfrm>
          <a:off x="3497794" y="1525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201,792</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143219</xdr:rowOff>
    </xdr:from>
    <xdr:to>
      <xdr:col>4</xdr:col>
      <xdr:colOff>206375</xdr:colOff>
      <xdr:row>91</xdr:row>
      <xdr:rowOff>73369</xdr:rowOff>
    </xdr:to>
    <xdr:sp macro="" textlink="">
      <xdr:nvSpPr>
        <xdr:cNvPr id="258" name="円/楕円 257"/>
        <xdr:cNvSpPr/>
      </xdr:nvSpPr>
      <xdr:spPr>
        <a:xfrm>
          <a:off x="2857500" y="155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89896</xdr:rowOff>
    </xdr:from>
    <xdr:ext cx="599010" cy="259045"/>
    <xdr:sp macro="" textlink="">
      <xdr:nvSpPr>
        <xdr:cNvPr id="259" name="テキスト ボックス 258"/>
        <xdr:cNvSpPr txBox="1"/>
      </xdr:nvSpPr>
      <xdr:spPr>
        <a:xfrm>
          <a:off x="2608794" y="153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125760</xdr:rowOff>
    </xdr:from>
    <xdr:to>
      <xdr:col>3</xdr:col>
      <xdr:colOff>3175</xdr:colOff>
      <xdr:row>91</xdr:row>
      <xdr:rowOff>55910</xdr:rowOff>
    </xdr:to>
    <xdr:sp macro="" textlink="">
      <xdr:nvSpPr>
        <xdr:cNvPr id="260" name="円/楕円 259"/>
        <xdr:cNvSpPr/>
      </xdr:nvSpPr>
      <xdr:spPr>
        <a:xfrm>
          <a:off x="1968500" y="155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72437</xdr:rowOff>
    </xdr:from>
    <xdr:ext cx="599010" cy="259045"/>
    <xdr:sp macro="" textlink="">
      <xdr:nvSpPr>
        <xdr:cNvPr id="261" name="テキスト ボックス 260"/>
        <xdr:cNvSpPr txBox="1"/>
      </xdr:nvSpPr>
      <xdr:spPr>
        <a:xfrm>
          <a:off x="1719794" y="153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194,614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780</xdr:rowOff>
    </xdr:from>
    <xdr:to>
      <xdr:col>1</xdr:col>
      <xdr:colOff>485775</xdr:colOff>
      <xdr:row>91</xdr:row>
      <xdr:rowOff>102380</xdr:rowOff>
    </xdr:to>
    <xdr:sp macro="" textlink="">
      <xdr:nvSpPr>
        <xdr:cNvPr id="262" name="円/楕円 261"/>
        <xdr:cNvSpPr/>
      </xdr:nvSpPr>
      <xdr:spPr>
        <a:xfrm>
          <a:off x="1079500" y="15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118907</xdr:rowOff>
    </xdr:from>
    <xdr:ext cx="599010" cy="259045"/>
    <xdr:sp macro="" textlink="">
      <xdr:nvSpPr>
        <xdr:cNvPr id="263" name="テキスト ボックス 262"/>
        <xdr:cNvSpPr txBox="1"/>
      </xdr:nvSpPr>
      <xdr:spPr>
        <a:xfrm>
          <a:off x="830794" y="1537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141879</xdr:rowOff>
    </xdr:from>
    <xdr:to>
      <xdr:col>15</xdr:col>
      <xdr:colOff>180975</xdr:colOff>
      <xdr:row>36</xdr:row>
      <xdr:rowOff>160693</xdr:rowOff>
    </xdr:to>
    <xdr:cxnSp macro="">
      <xdr:nvCxnSpPr>
        <xdr:cNvPr id="292" name="直線コネクタ 291"/>
        <xdr:cNvCxnSpPr/>
      </xdr:nvCxnSpPr>
      <xdr:spPr>
        <a:xfrm flipV="1">
          <a:off x="9639300" y="6314079"/>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160693</xdr:rowOff>
    </xdr:from>
    <xdr:to>
      <xdr:col>14</xdr:col>
      <xdr:colOff>28575</xdr:colOff>
      <xdr:row>37</xdr:row>
      <xdr:rowOff>6975</xdr:rowOff>
    </xdr:to>
    <xdr:cxnSp macro="">
      <xdr:nvCxnSpPr>
        <xdr:cNvPr id="295" name="直線コネクタ 294"/>
        <xdr:cNvCxnSpPr/>
      </xdr:nvCxnSpPr>
      <xdr:spPr>
        <a:xfrm flipV="1">
          <a:off x="8750300" y="6332893"/>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103835</xdr:rowOff>
    </xdr:from>
    <xdr:to>
      <xdr:col>14</xdr:col>
      <xdr:colOff>79375</xdr:colOff>
      <xdr:row>37</xdr:row>
      <xdr:rowOff>33985</xdr:rowOff>
    </xdr:to>
    <xdr:sp macro="" textlink="">
      <xdr:nvSpPr>
        <xdr:cNvPr id="296" name="フローチャート : 判断 295"/>
        <xdr:cNvSpPr/>
      </xdr:nvSpPr>
      <xdr:spPr>
        <a:xfrm>
          <a:off x="9588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50512</xdr:rowOff>
    </xdr:from>
    <xdr:ext cx="534377" cy="259045"/>
    <xdr:sp macro="" textlink="">
      <xdr:nvSpPr>
        <xdr:cNvPr id="297" name="テキスト ボックス 296"/>
        <xdr:cNvSpPr txBox="1"/>
      </xdr:nvSpPr>
      <xdr:spPr>
        <a:xfrm>
          <a:off x="9372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6975</xdr:rowOff>
    </xdr:from>
    <xdr:to>
      <xdr:col>12</xdr:col>
      <xdr:colOff>511175</xdr:colOff>
      <xdr:row>37</xdr:row>
      <xdr:rowOff>26414</xdr:rowOff>
    </xdr:to>
    <xdr:cxnSp macro="">
      <xdr:nvCxnSpPr>
        <xdr:cNvPr id="298" name="直線コネクタ 297"/>
        <xdr:cNvCxnSpPr/>
      </xdr:nvCxnSpPr>
      <xdr:spPr>
        <a:xfrm flipV="1">
          <a:off x="7861300" y="6350625"/>
          <a:ext cx="889000"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148283</xdr:rowOff>
    </xdr:from>
    <xdr:to>
      <xdr:col>12</xdr:col>
      <xdr:colOff>561975</xdr:colOff>
      <xdr:row>37</xdr:row>
      <xdr:rowOff>78433</xdr:rowOff>
    </xdr:to>
    <xdr:sp macro="" textlink="">
      <xdr:nvSpPr>
        <xdr:cNvPr id="299" name="フローチャート : 判断 298"/>
        <xdr:cNvSpPr/>
      </xdr:nvSpPr>
      <xdr:spPr>
        <a:xfrm>
          <a:off x="8699500" y="63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69560</xdr:rowOff>
    </xdr:from>
    <xdr:ext cx="534377" cy="259045"/>
    <xdr:sp macro="" textlink="">
      <xdr:nvSpPr>
        <xdr:cNvPr id="300" name="テキスト ボックス 299"/>
        <xdr:cNvSpPr txBox="1"/>
      </xdr:nvSpPr>
      <xdr:spPr>
        <a:xfrm>
          <a:off x="8483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12987</xdr:rowOff>
    </xdr:from>
    <xdr:to>
      <xdr:col>11</xdr:col>
      <xdr:colOff>307975</xdr:colOff>
      <xdr:row>37</xdr:row>
      <xdr:rowOff>26414</xdr:rowOff>
    </xdr:to>
    <xdr:cxnSp macro="">
      <xdr:nvCxnSpPr>
        <xdr:cNvPr id="301" name="直線コネクタ 300"/>
        <xdr:cNvCxnSpPr/>
      </xdr:nvCxnSpPr>
      <xdr:spPr>
        <a:xfrm>
          <a:off x="6972300" y="6356637"/>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157320</xdr:rowOff>
    </xdr:from>
    <xdr:to>
      <xdr:col>11</xdr:col>
      <xdr:colOff>358775</xdr:colOff>
      <xdr:row>37</xdr:row>
      <xdr:rowOff>87470</xdr:rowOff>
    </xdr:to>
    <xdr:sp macro="" textlink="">
      <xdr:nvSpPr>
        <xdr:cNvPr id="302" name="フローチャート : 判断 301"/>
        <xdr:cNvSpPr/>
      </xdr:nvSpPr>
      <xdr:spPr>
        <a:xfrm>
          <a:off x="7810500" y="63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78597</xdr:rowOff>
    </xdr:from>
    <xdr:ext cx="534377" cy="259045"/>
    <xdr:sp macro="" textlink="">
      <xdr:nvSpPr>
        <xdr:cNvPr id="303" name="テキスト ボックス 302"/>
        <xdr:cNvSpPr txBox="1"/>
      </xdr:nvSpPr>
      <xdr:spPr>
        <a:xfrm>
          <a:off x="7594111" y="64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132608</xdr:rowOff>
    </xdr:from>
    <xdr:to>
      <xdr:col>10</xdr:col>
      <xdr:colOff>155575</xdr:colOff>
      <xdr:row>37</xdr:row>
      <xdr:rowOff>62758</xdr:rowOff>
    </xdr:to>
    <xdr:sp macro="" textlink="">
      <xdr:nvSpPr>
        <xdr:cNvPr id="304" name="フローチャート : 判断 303"/>
        <xdr:cNvSpPr/>
      </xdr:nvSpPr>
      <xdr:spPr>
        <a:xfrm>
          <a:off x="6921500" y="63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79285</xdr:rowOff>
    </xdr:from>
    <xdr:ext cx="534377" cy="259045"/>
    <xdr:sp macro="" textlink="">
      <xdr:nvSpPr>
        <xdr:cNvPr id="305" name="テキスト ボックス 304"/>
        <xdr:cNvSpPr txBox="1"/>
      </xdr:nvSpPr>
      <xdr:spPr>
        <a:xfrm>
          <a:off x="6705111" y="60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91079</xdr:rowOff>
    </xdr:from>
    <xdr:to>
      <xdr:col>15</xdr:col>
      <xdr:colOff>231775</xdr:colOff>
      <xdr:row>37</xdr:row>
      <xdr:rowOff>21229</xdr:rowOff>
    </xdr:to>
    <xdr:sp macro="" textlink="">
      <xdr:nvSpPr>
        <xdr:cNvPr id="311" name="円/楕円 310"/>
        <xdr:cNvSpPr/>
      </xdr:nvSpPr>
      <xdr:spPr>
        <a:xfrm>
          <a:off x="10426700" y="62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69506</xdr:rowOff>
    </xdr:from>
    <xdr:ext cx="534377" cy="259045"/>
    <xdr:sp macro="" textlink="">
      <xdr:nvSpPr>
        <xdr:cNvPr id="312" name="補助費等該当値テキスト"/>
        <xdr:cNvSpPr txBox="1"/>
      </xdr:nvSpPr>
      <xdr:spPr>
        <a:xfrm>
          <a:off x="10528300" y="62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109893</xdr:rowOff>
    </xdr:from>
    <xdr:to>
      <xdr:col>14</xdr:col>
      <xdr:colOff>79375</xdr:colOff>
      <xdr:row>37</xdr:row>
      <xdr:rowOff>40043</xdr:rowOff>
    </xdr:to>
    <xdr:sp macro="" textlink="">
      <xdr:nvSpPr>
        <xdr:cNvPr id="313" name="円/楕円 312"/>
        <xdr:cNvSpPr/>
      </xdr:nvSpPr>
      <xdr:spPr>
        <a:xfrm>
          <a:off x="9588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31170</xdr:rowOff>
    </xdr:from>
    <xdr:ext cx="534377" cy="259045"/>
    <xdr:sp macro="" textlink="">
      <xdr:nvSpPr>
        <xdr:cNvPr id="314" name="テキスト ボックス 313"/>
        <xdr:cNvSpPr txBox="1"/>
      </xdr:nvSpPr>
      <xdr:spPr>
        <a:xfrm>
          <a:off x="9372111" y="63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127625</xdr:rowOff>
    </xdr:from>
    <xdr:to>
      <xdr:col>12</xdr:col>
      <xdr:colOff>561975</xdr:colOff>
      <xdr:row>37</xdr:row>
      <xdr:rowOff>57775</xdr:rowOff>
    </xdr:to>
    <xdr:sp macro="" textlink="">
      <xdr:nvSpPr>
        <xdr:cNvPr id="315" name="円/楕円 314"/>
        <xdr:cNvSpPr/>
      </xdr:nvSpPr>
      <xdr:spPr>
        <a:xfrm>
          <a:off x="8699500" y="62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74302</xdr:rowOff>
    </xdr:from>
    <xdr:ext cx="534377" cy="259045"/>
    <xdr:sp macro="" textlink="">
      <xdr:nvSpPr>
        <xdr:cNvPr id="316" name="テキスト ボックス 315"/>
        <xdr:cNvSpPr txBox="1"/>
      </xdr:nvSpPr>
      <xdr:spPr>
        <a:xfrm>
          <a:off x="8483111" y="60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147064</xdr:rowOff>
    </xdr:from>
    <xdr:to>
      <xdr:col>11</xdr:col>
      <xdr:colOff>358775</xdr:colOff>
      <xdr:row>37</xdr:row>
      <xdr:rowOff>77214</xdr:rowOff>
    </xdr:to>
    <xdr:sp macro="" textlink="">
      <xdr:nvSpPr>
        <xdr:cNvPr id="317" name="円/楕円 316"/>
        <xdr:cNvSpPr/>
      </xdr:nvSpPr>
      <xdr:spPr>
        <a:xfrm>
          <a:off x="7810500" y="63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93741</xdr:rowOff>
    </xdr:from>
    <xdr:ext cx="534377" cy="259045"/>
    <xdr:sp macro="" textlink="">
      <xdr:nvSpPr>
        <xdr:cNvPr id="318" name="テキスト ボックス 317"/>
        <xdr:cNvSpPr txBox="1"/>
      </xdr:nvSpPr>
      <xdr:spPr>
        <a:xfrm>
          <a:off x="7594111" y="60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133637</xdr:rowOff>
    </xdr:from>
    <xdr:to>
      <xdr:col>10</xdr:col>
      <xdr:colOff>155575</xdr:colOff>
      <xdr:row>37</xdr:row>
      <xdr:rowOff>63787</xdr:rowOff>
    </xdr:to>
    <xdr:sp macro="" textlink="">
      <xdr:nvSpPr>
        <xdr:cNvPr id="319" name="円/楕円 318"/>
        <xdr:cNvSpPr/>
      </xdr:nvSpPr>
      <xdr:spPr>
        <a:xfrm>
          <a:off x="6921500" y="63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54914</xdr:rowOff>
    </xdr:from>
    <xdr:ext cx="534377" cy="259045"/>
    <xdr:sp macro="" textlink="">
      <xdr:nvSpPr>
        <xdr:cNvPr id="320" name="テキスト ボックス 319"/>
        <xdr:cNvSpPr txBox="1"/>
      </xdr:nvSpPr>
      <xdr:spPr>
        <a:xfrm>
          <a:off x="6705111" y="63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45445</xdr:rowOff>
    </xdr:from>
    <xdr:to>
      <xdr:col>15</xdr:col>
      <xdr:colOff>180975</xdr:colOff>
      <xdr:row>58</xdr:row>
      <xdr:rowOff>49283</xdr:rowOff>
    </xdr:to>
    <xdr:cxnSp macro="">
      <xdr:nvCxnSpPr>
        <xdr:cNvPr id="349" name="直線コネクタ 348"/>
        <xdr:cNvCxnSpPr/>
      </xdr:nvCxnSpPr>
      <xdr:spPr>
        <a:xfrm flipV="1">
          <a:off x="9639300" y="9989545"/>
          <a:ext cx="8382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18222</xdr:rowOff>
    </xdr:from>
    <xdr:to>
      <xdr:col>14</xdr:col>
      <xdr:colOff>28575</xdr:colOff>
      <xdr:row>58</xdr:row>
      <xdr:rowOff>49283</xdr:rowOff>
    </xdr:to>
    <xdr:cxnSp macro="">
      <xdr:nvCxnSpPr>
        <xdr:cNvPr id="352" name="直線コネクタ 351"/>
        <xdr:cNvCxnSpPr/>
      </xdr:nvCxnSpPr>
      <xdr:spPr>
        <a:xfrm>
          <a:off x="8750300" y="9962322"/>
          <a:ext cx="889000" cy="3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55187</xdr:rowOff>
    </xdr:from>
    <xdr:to>
      <xdr:col>14</xdr:col>
      <xdr:colOff>79375</xdr:colOff>
      <xdr:row>58</xdr:row>
      <xdr:rowOff>156787</xdr:rowOff>
    </xdr:to>
    <xdr:sp macro="" textlink="">
      <xdr:nvSpPr>
        <xdr:cNvPr id="353" name="フローチャート : 判断 352"/>
        <xdr:cNvSpPr/>
      </xdr:nvSpPr>
      <xdr:spPr>
        <a:xfrm>
          <a:off x="9588500" y="99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147914</xdr:rowOff>
    </xdr:from>
    <xdr:ext cx="534377" cy="259045"/>
    <xdr:sp macro="" textlink="">
      <xdr:nvSpPr>
        <xdr:cNvPr id="354" name="テキスト ボックス 353"/>
        <xdr:cNvSpPr txBox="1"/>
      </xdr:nvSpPr>
      <xdr:spPr>
        <a:xfrm>
          <a:off x="9372111" y="100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18222</xdr:rowOff>
    </xdr:from>
    <xdr:to>
      <xdr:col>12</xdr:col>
      <xdr:colOff>511175</xdr:colOff>
      <xdr:row>58</xdr:row>
      <xdr:rowOff>25335</xdr:rowOff>
    </xdr:to>
    <xdr:cxnSp macro="">
      <xdr:nvCxnSpPr>
        <xdr:cNvPr id="355" name="直線コネクタ 354"/>
        <xdr:cNvCxnSpPr/>
      </xdr:nvCxnSpPr>
      <xdr:spPr>
        <a:xfrm flipV="1">
          <a:off x="7861300" y="9962322"/>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12416</xdr:rowOff>
    </xdr:from>
    <xdr:to>
      <xdr:col>12</xdr:col>
      <xdr:colOff>561975</xdr:colOff>
      <xdr:row>58</xdr:row>
      <xdr:rowOff>114016</xdr:rowOff>
    </xdr:to>
    <xdr:sp macro="" textlink="">
      <xdr:nvSpPr>
        <xdr:cNvPr id="356" name="フローチャート : 判断 355"/>
        <xdr:cNvSpPr/>
      </xdr:nvSpPr>
      <xdr:spPr>
        <a:xfrm>
          <a:off x="8699500" y="99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105143</xdr:rowOff>
    </xdr:from>
    <xdr:ext cx="534377" cy="259045"/>
    <xdr:sp macro="" textlink="">
      <xdr:nvSpPr>
        <xdr:cNvPr id="357" name="テキスト ボックス 356"/>
        <xdr:cNvSpPr txBox="1"/>
      </xdr:nvSpPr>
      <xdr:spPr>
        <a:xfrm>
          <a:off x="8483111" y="100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25335</xdr:rowOff>
    </xdr:from>
    <xdr:to>
      <xdr:col>11</xdr:col>
      <xdr:colOff>307975</xdr:colOff>
      <xdr:row>58</xdr:row>
      <xdr:rowOff>48833</xdr:rowOff>
    </xdr:to>
    <xdr:cxnSp macro="">
      <xdr:nvCxnSpPr>
        <xdr:cNvPr id="358" name="直線コネクタ 357"/>
        <xdr:cNvCxnSpPr/>
      </xdr:nvCxnSpPr>
      <xdr:spPr>
        <a:xfrm flipV="1">
          <a:off x="6972300" y="9969435"/>
          <a:ext cx="889000" cy="2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45992</xdr:rowOff>
    </xdr:from>
    <xdr:to>
      <xdr:col>11</xdr:col>
      <xdr:colOff>358775</xdr:colOff>
      <xdr:row>58</xdr:row>
      <xdr:rowOff>147592</xdr:rowOff>
    </xdr:to>
    <xdr:sp macro="" textlink="">
      <xdr:nvSpPr>
        <xdr:cNvPr id="359" name="フローチャート : 判断 358"/>
        <xdr:cNvSpPr/>
      </xdr:nvSpPr>
      <xdr:spPr>
        <a:xfrm>
          <a:off x="7810500" y="99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138719</xdr:rowOff>
    </xdr:from>
    <xdr:ext cx="534377" cy="259045"/>
    <xdr:sp macro="" textlink="">
      <xdr:nvSpPr>
        <xdr:cNvPr id="360" name="テキスト ボックス 359"/>
        <xdr:cNvSpPr txBox="1"/>
      </xdr:nvSpPr>
      <xdr:spPr>
        <a:xfrm>
          <a:off x="7594111" y="100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65322</xdr:rowOff>
    </xdr:from>
    <xdr:to>
      <xdr:col>10</xdr:col>
      <xdr:colOff>155575</xdr:colOff>
      <xdr:row>58</xdr:row>
      <xdr:rowOff>166922</xdr:rowOff>
    </xdr:to>
    <xdr:sp macro="" textlink="">
      <xdr:nvSpPr>
        <xdr:cNvPr id="361" name="フローチャート : 判断 360"/>
        <xdr:cNvSpPr/>
      </xdr:nvSpPr>
      <xdr:spPr>
        <a:xfrm>
          <a:off x="6921500" y="100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158049</xdr:rowOff>
    </xdr:from>
    <xdr:ext cx="534377" cy="259045"/>
    <xdr:sp macro="" textlink="">
      <xdr:nvSpPr>
        <xdr:cNvPr id="362" name="テキスト ボックス 361"/>
        <xdr:cNvSpPr txBox="1"/>
      </xdr:nvSpPr>
      <xdr:spPr>
        <a:xfrm>
          <a:off x="6705111" y="10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166095</xdr:rowOff>
    </xdr:from>
    <xdr:to>
      <xdr:col>15</xdr:col>
      <xdr:colOff>231775</xdr:colOff>
      <xdr:row>58</xdr:row>
      <xdr:rowOff>96245</xdr:rowOff>
    </xdr:to>
    <xdr:sp macro="" textlink="">
      <xdr:nvSpPr>
        <xdr:cNvPr id="368" name="円/楕円 367"/>
        <xdr:cNvSpPr/>
      </xdr:nvSpPr>
      <xdr:spPr>
        <a:xfrm>
          <a:off x="10426700" y="99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125472</xdr:rowOff>
    </xdr:from>
    <xdr:ext cx="534377" cy="259045"/>
    <xdr:sp macro="" textlink="">
      <xdr:nvSpPr>
        <xdr:cNvPr id="369" name="普通建設事業費該当値テキスト"/>
        <xdr:cNvSpPr txBox="1"/>
      </xdr:nvSpPr>
      <xdr:spPr>
        <a:xfrm>
          <a:off x="10528300" y="97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169933</xdr:rowOff>
    </xdr:from>
    <xdr:to>
      <xdr:col>14</xdr:col>
      <xdr:colOff>79375</xdr:colOff>
      <xdr:row>58</xdr:row>
      <xdr:rowOff>100083</xdr:rowOff>
    </xdr:to>
    <xdr:sp macro="" textlink="">
      <xdr:nvSpPr>
        <xdr:cNvPr id="370" name="円/楕円 369"/>
        <xdr:cNvSpPr/>
      </xdr:nvSpPr>
      <xdr:spPr>
        <a:xfrm>
          <a:off x="9588500" y="99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116610</xdr:rowOff>
    </xdr:from>
    <xdr:ext cx="534377" cy="259045"/>
    <xdr:sp macro="" textlink="">
      <xdr:nvSpPr>
        <xdr:cNvPr id="371" name="テキスト ボックス 370"/>
        <xdr:cNvSpPr txBox="1"/>
      </xdr:nvSpPr>
      <xdr:spPr>
        <a:xfrm>
          <a:off x="9372111" y="97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138872</xdr:rowOff>
    </xdr:from>
    <xdr:to>
      <xdr:col>12</xdr:col>
      <xdr:colOff>561975</xdr:colOff>
      <xdr:row>58</xdr:row>
      <xdr:rowOff>69022</xdr:rowOff>
    </xdr:to>
    <xdr:sp macro="" textlink="">
      <xdr:nvSpPr>
        <xdr:cNvPr id="372" name="円/楕円 371"/>
        <xdr:cNvSpPr/>
      </xdr:nvSpPr>
      <xdr:spPr>
        <a:xfrm>
          <a:off x="8699500" y="99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85549</xdr:rowOff>
    </xdr:from>
    <xdr:ext cx="599010" cy="259045"/>
    <xdr:sp macro="" textlink="">
      <xdr:nvSpPr>
        <xdr:cNvPr id="373" name="テキスト ボックス 372"/>
        <xdr:cNvSpPr txBox="1"/>
      </xdr:nvSpPr>
      <xdr:spPr>
        <a:xfrm>
          <a:off x="8450794" y="968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145985</xdr:rowOff>
    </xdr:from>
    <xdr:to>
      <xdr:col>11</xdr:col>
      <xdr:colOff>358775</xdr:colOff>
      <xdr:row>58</xdr:row>
      <xdr:rowOff>76135</xdr:rowOff>
    </xdr:to>
    <xdr:sp macro="" textlink="">
      <xdr:nvSpPr>
        <xdr:cNvPr id="374" name="円/楕円 373"/>
        <xdr:cNvSpPr/>
      </xdr:nvSpPr>
      <xdr:spPr>
        <a:xfrm>
          <a:off x="7810500" y="99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92662</xdr:rowOff>
    </xdr:from>
    <xdr:ext cx="599010" cy="259045"/>
    <xdr:sp macro="" textlink="">
      <xdr:nvSpPr>
        <xdr:cNvPr id="375" name="テキスト ボックス 374"/>
        <xdr:cNvSpPr txBox="1"/>
      </xdr:nvSpPr>
      <xdr:spPr>
        <a:xfrm>
          <a:off x="7561794" y="969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169483</xdr:rowOff>
    </xdr:from>
    <xdr:to>
      <xdr:col>10</xdr:col>
      <xdr:colOff>155575</xdr:colOff>
      <xdr:row>58</xdr:row>
      <xdr:rowOff>99633</xdr:rowOff>
    </xdr:to>
    <xdr:sp macro="" textlink="">
      <xdr:nvSpPr>
        <xdr:cNvPr id="376" name="円/楕円 375"/>
        <xdr:cNvSpPr/>
      </xdr:nvSpPr>
      <xdr:spPr>
        <a:xfrm>
          <a:off x="6921500" y="99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116160</xdr:rowOff>
    </xdr:from>
    <xdr:ext cx="534377" cy="259045"/>
    <xdr:sp macro="" textlink="">
      <xdr:nvSpPr>
        <xdr:cNvPr id="377" name="テキスト ボックス 376"/>
        <xdr:cNvSpPr txBox="1"/>
      </xdr:nvSpPr>
      <xdr:spPr>
        <a:xfrm>
          <a:off x="6705111" y="97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88920</xdr:rowOff>
    </xdr:from>
    <xdr:to>
      <xdr:col>15</xdr:col>
      <xdr:colOff>180975</xdr:colOff>
      <xdr:row>78</xdr:row>
      <xdr:rowOff>45582</xdr:rowOff>
    </xdr:to>
    <xdr:cxnSp macro="">
      <xdr:nvCxnSpPr>
        <xdr:cNvPr id="406" name="直線コネクタ 405"/>
        <xdr:cNvCxnSpPr/>
      </xdr:nvCxnSpPr>
      <xdr:spPr>
        <a:xfrm flipV="1">
          <a:off x="9639300" y="13290570"/>
          <a:ext cx="838200" cy="1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85753</xdr:rowOff>
    </xdr:from>
    <xdr:to>
      <xdr:col>14</xdr:col>
      <xdr:colOff>79375</xdr:colOff>
      <xdr:row>79</xdr:row>
      <xdr:rowOff>15903</xdr:rowOff>
    </xdr:to>
    <xdr:sp macro="" textlink="">
      <xdr:nvSpPr>
        <xdr:cNvPr id="409" name="フローチャート : 判断 408"/>
        <xdr:cNvSpPr/>
      </xdr:nvSpPr>
      <xdr:spPr>
        <a:xfrm>
          <a:off x="9588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7030</xdr:rowOff>
    </xdr:from>
    <xdr:ext cx="534377" cy="259045"/>
    <xdr:sp macro="" textlink="">
      <xdr:nvSpPr>
        <xdr:cNvPr id="410" name="テキスト ボックス 409"/>
        <xdr:cNvSpPr txBox="1"/>
      </xdr:nvSpPr>
      <xdr:spPr>
        <a:xfrm>
          <a:off x="9372111" y="135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38120</xdr:rowOff>
    </xdr:from>
    <xdr:to>
      <xdr:col>15</xdr:col>
      <xdr:colOff>231775</xdr:colOff>
      <xdr:row>77</xdr:row>
      <xdr:rowOff>139720</xdr:rowOff>
    </xdr:to>
    <xdr:sp macro="" textlink="">
      <xdr:nvSpPr>
        <xdr:cNvPr id="416" name="円/楕円 415"/>
        <xdr:cNvSpPr/>
      </xdr:nvSpPr>
      <xdr:spPr>
        <a:xfrm>
          <a:off x="10426700" y="132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60997</xdr:rowOff>
    </xdr:from>
    <xdr:ext cx="534377" cy="259045"/>
    <xdr:sp macro="" textlink="">
      <xdr:nvSpPr>
        <xdr:cNvPr id="417" name="普通建設事業費 （ うち新規整備　）該当値テキスト"/>
        <xdr:cNvSpPr txBox="1"/>
      </xdr:nvSpPr>
      <xdr:spPr>
        <a:xfrm>
          <a:off x="10528300" y="130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166232</xdr:rowOff>
    </xdr:from>
    <xdr:to>
      <xdr:col>14</xdr:col>
      <xdr:colOff>79375</xdr:colOff>
      <xdr:row>78</xdr:row>
      <xdr:rowOff>96382</xdr:rowOff>
    </xdr:to>
    <xdr:sp macro="" textlink="">
      <xdr:nvSpPr>
        <xdr:cNvPr id="418" name="円/楕円 417"/>
        <xdr:cNvSpPr/>
      </xdr:nvSpPr>
      <xdr:spPr>
        <a:xfrm>
          <a:off x="9588500" y="133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112909</xdr:rowOff>
    </xdr:from>
    <xdr:ext cx="534377" cy="259045"/>
    <xdr:sp macro="" textlink="">
      <xdr:nvSpPr>
        <xdr:cNvPr id="419" name="テキスト ボックス 418"/>
        <xdr:cNvSpPr txBox="1"/>
      </xdr:nvSpPr>
      <xdr:spPr>
        <a:xfrm>
          <a:off x="9372111" y="1314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144748</xdr:rowOff>
    </xdr:from>
    <xdr:to>
      <xdr:col>15</xdr:col>
      <xdr:colOff>180975</xdr:colOff>
      <xdr:row>98</xdr:row>
      <xdr:rowOff>100408</xdr:rowOff>
    </xdr:to>
    <xdr:cxnSp macro="">
      <xdr:nvCxnSpPr>
        <xdr:cNvPr id="446" name="直線コネクタ 445"/>
        <xdr:cNvCxnSpPr/>
      </xdr:nvCxnSpPr>
      <xdr:spPr>
        <a:xfrm>
          <a:off x="9639300" y="16603948"/>
          <a:ext cx="838200" cy="2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153284</xdr:rowOff>
    </xdr:from>
    <xdr:to>
      <xdr:col>14</xdr:col>
      <xdr:colOff>79375</xdr:colOff>
      <xdr:row>97</xdr:row>
      <xdr:rowOff>83434</xdr:rowOff>
    </xdr:to>
    <xdr:sp macro="" textlink="">
      <xdr:nvSpPr>
        <xdr:cNvPr id="449" name="フローチャート : 判断 448"/>
        <xdr:cNvSpPr/>
      </xdr:nvSpPr>
      <xdr:spPr>
        <a:xfrm>
          <a:off x="9588500" y="1661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74561</xdr:rowOff>
    </xdr:from>
    <xdr:ext cx="534377" cy="259045"/>
    <xdr:sp macro="" textlink="">
      <xdr:nvSpPr>
        <xdr:cNvPr id="450" name="テキスト ボックス 449"/>
        <xdr:cNvSpPr txBox="1"/>
      </xdr:nvSpPr>
      <xdr:spPr>
        <a:xfrm>
          <a:off x="9372111" y="167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49608</xdr:rowOff>
    </xdr:from>
    <xdr:to>
      <xdr:col>15</xdr:col>
      <xdr:colOff>231775</xdr:colOff>
      <xdr:row>98</xdr:row>
      <xdr:rowOff>151208</xdr:rowOff>
    </xdr:to>
    <xdr:sp macro="" textlink="">
      <xdr:nvSpPr>
        <xdr:cNvPr id="456" name="円/楕円 455"/>
        <xdr:cNvSpPr/>
      </xdr:nvSpPr>
      <xdr:spPr>
        <a:xfrm>
          <a:off x="10426700" y="168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135985</xdr:rowOff>
    </xdr:from>
    <xdr:ext cx="469744" cy="259045"/>
    <xdr:sp macro="" textlink="">
      <xdr:nvSpPr>
        <xdr:cNvPr id="457" name="普通建設事業費 （ うち更新整備　）該当値テキスト"/>
        <xdr:cNvSpPr txBox="1"/>
      </xdr:nvSpPr>
      <xdr:spPr>
        <a:xfrm>
          <a:off x="10528300" y="1676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93948</xdr:rowOff>
    </xdr:from>
    <xdr:to>
      <xdr:col>14</xdr:col>
      <xdr:colOff>79375</xdr:colOff>
      <xdr:row>97</xdr:row>
      <xdr:rowOff>24098</xdr:rowOff>
    </xdr:to>
    <xdr:sp macro="" textlink="">
      <xdr:nvSpPr>
        <xdr:cNvPr id="458" name="円/楕円 457"/>
        <xdr:cNvSpPr/>
      </xdr:nvSpPr>
      <xdr:spPr>
        <a:xfrm>
          <a:off x="9588500" y="165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40625</xdr:rowOff>
    </xdr:from>
    <xdr:ext cx="534377" cy="259045"/>
    <xdr:sp macro="" textlink="">
      <xdr:nvSpPr>
        <xdr:cNvPr id="459" name="テキスト ボックス 458"/>
        <xdr:cNvSpPr txBox="1"/>
      </xdr:nvSpPr>
      <xdr:spPr>
        <a:xfrm>
          <a:off x="9372111" y="163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166751</xdr:rowOff>
    </xdr:from>
    <xdr:to>
      <xdr:col>23</xdr:col>
      <xdr:colOff>517525</xdr:colOff>
      <xdr:row>38</xdr:row>
      <xdr:rowOff>168028</xdr:rowOff>
    </xdr:to>
    <xdr:cxnSp macro="">
      <xdr:nvCxnSpPr>
        <xdr:cNvPr id="488" name="直線コネクタ 487"/>
        <xdr:cNvCxnSpPr/>
      </xdr:nvCxnSpPr>
      <xdr:spPr>
        <a:xfrm>
          <a:off x="15481300" y="6681851"/>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44869</xdr:rowOff>
    </xdr:from>
    <xdr:to>
      <xdr:col>22</xdr:col>
      <xdr:colOff>365125</xdr:colOff>
      <xdr:row>38</xdr:row>
      <xdr:rowOff>166751</xdr:rowOff>
    </xdr:to>
    <xdr:cxnSp macro="">
      <xdr:nvCxnSpPr>
        <xdr:cNvPr id="491" name="直線コネクタ 490"/>
        <xdr:cNvCxnSpPr/>
      </xdr:nvCxnSpPr>
      <xdr:spPr>
        <a:xfrm>
          <a:off x="14592300" y="6559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128543</xdr:rowOff>
    </xdr:from>
    <xdr:to>
      <xdr:col>22</xdr:col>
      <xdr:colOff>415925</xdr:colOff>
      <xdr:row>39</xdr:row>
      <xdr:rowOff>58693</xdr:rowOff>
    </xdr:to>
    <xdr:sp macro="" textlink="">
      <xdr:nvSpPr>
        <xdr:cNvPr id="492" name="フローチャート : 判断 491"/>
        <xdr:cNvSpPr/>
      </xdr:nvSpPr>
      <xdr:spPr>
        <a:xfrm>
          <a:off x="15430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49820</xdr:rowOff>
    </xdr:from>
    <xdr:ext cx="469744" cy="259045"/>
    <xdr:sp macro="" textlink="">
      <xdr:nvSpPr>
        <xdr:cNvPr id="493" name="テキスト ボックス 492"/>
        <xdr:cNvSpPr txBox="1"/>
      </xdr:nvSpPr>
      <xdr:spPr>
        <a:xfrm>
          <a:off x="15246427"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158236</xdr:rowOff>
    </xdr:from>
    <xdr:to>
      <xdr:col>21</xdr:col>
      <xdr:colOff>161925</xdr:colOff>
      <xdr:row>38</xdr:row>
      <xdr:rowOff>44869</xdr:rowOff>
    </xdr:to>
    <xdr:cxnSp macro="">
      <xdr:nvCxnSpPr>
        <xdr:cNvPr id="494" name="直線コネクタ 493"/>
        <xdr:cNvCxnSpPr/>
      </xdr:nvCxnSpPr>
      <xdr:spPr>
        <a:xfrm>
          <a:off x="13703300" y="6330436"/>
          <a:ext cx="889000" cy="2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119056</xdr:rowOff>
    </xdr:from>
    <xdr:to>
      <xdr:col>21</xdr:col>
      <xdr:colOff>212725</xdr:colOff>
      <xdr:row>39</xdr:row>
      <xdr:rowOff>49206</xdr:rowOff>
    </xdr:to>
    <xdr:sp macro="" textlink="">
      <xdr:nvSpPr>
        <xdr:cNvPr id="495" name="フローチャート : 判断 494"/>
        <xdr:cNvSpPr/>
      </xdr:nvSpPr>
      <xdr:spPr>
        <a:xfrm>
          <a:off x="14541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40333</xdr:rowOff>
    </xdr:from>
    <xdr:ext cx="469744" cy="259045"/>
    <xdr:sp macro="" textlink="">
      <xdr:nvSpPr>
        <xdr:cNvPr id="496" name="テキスト ボックス 495"/>
        <xdr:cNvSpPr txBox="1"/>
      </xdr:nvSpPr>
      <xdr:spPr>
        <a:xfrm>
          <a:off x="14357427" y="672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117373</xdr:rowOff>
    </xdr:from>
    <xdr:to>
      <xdr:col>19</xdr:col>
      <xdr:colOff>644525</xdr:colOff>
      <xdr:row>36</xdr:row>
      <xdr:rowOff>158236</xdr:rowOff>
    </xdr:to>
    <xdr:cxnSp macro="">
      <xdr:nvCxnSpPr>
        <xdr:cNvPr id="497" name="直線コネクタ 496"/>
        <xdr:cNvCxnSpPr/>
      </xdr:nvCxnSpPr>
      <xdr:spPr>
        <a:xfrm>
          <a:off x="12814300" y="5775223"/>
          <a:ext cx="889000" cy="55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43314</xdr:rowOff>
    </xdr:from>
    <xdr:to>
      <xdr:col>20</xdr:col>
      <xdr:colOff>9525</xdr:colOff>
      <xdr:row>38</xdr:row>
      <xdr:rowOff>144914</xdr:rowOff>
    </xdr:to>
    <xdr:sp macro="" textlink="">
      <xdr:nvSpPr>
        <xdr:cNvPr id="498" name="フローチャート : 判断 497"/>
        <xdr:cNvSpPr/>
      </xdr:nvSpPr>
      <xdr:spPr>
        <a:xfrm>
          <a:off x="13652500" y="655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136041</xdr:rowOff>
    </xdr:from>
    <xdr:ext cx="469744" cy="259045"/>
    <xdr:sp macro="" textlink="">
      <xdr:nvSpPr>
        <xdr:cNvPr id="499" name="テキスト ボックス 498"/>
        <xdr:cNvSpPr txBox="1"/>
      </xdr:nvSpPr>
      <xdr:spPr>
        <a:xfrm>
          <a:off x="13468427" y="665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67716</xdr:rowOff>
    </xdr:from>
    <xdr:to>
      <xdr:col>18</xdr:col>
      <xdr:colOff>492125</xdr:colOff>
      <xdr:row>37</xdr:row>
      <xdr:rowOff>169317</xdr:rowOff>
    </xdr:to>
    <xdr:sp macro="" textlink="">
      <xdr:nvSpPr>
        <xdr:cNvPr id="500" name="フローチャート : 判断 499"/>
        <xdr:cNvSpPr/>
      </xdr:nvSpPr>
      <xdr:spPr>
        <a:xfrm>
          <a:off x="12763500" y="641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160443</xdr:rowOff>
    </xdr:from>
    <xdr:ext cx="534377" cy="259045"/>
    <xdr:sp macro="" textlink="">
      <xdr:nvSpPr>
        <xdr:cNvPr id="501" name="テキスト ボックス 500"/>
        <xdr:cNvSpPr txBox="1"/>
      </xdr:nvSpPr>
      <xdr:spPr>
        <a:xfrm>
          <a:off x="12547111" y="65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117228</xdr:rowOff>
    </xdr:from>
    <xdr:to>
      <xdr:col>23</xdr:col>
      <xdr:colOff>568325</xdr:colOff>
      <xdr:row>39</xdr:row>
      <xdr:rowOff>47378</xdr:rowOff>
    </xdr:to>
    <xdr:sp macro="" textlink="">
      <xdr:nvSpPr>
        <xdr:cNvPr id="507" name="円/楕円 506"/>
        <xdr:cNvSpPr/>
      </xdr:nvSpPr>
      <xdr:spPr>
        <a:xfrm>
          <a:off x="16268700" y="66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78358</xdr:rowOff>
    </xdr:from>
    <xdr:ext cx="469744" cy="259045"/>
    <xdr:sp macro="" textlink="">
      <xdr:nvSpPr>
        <xdr:cNvPr id="508" name="災害復旧事業費該当値テキスト"/>
        <xdr:cNvSpPr txBox="1"/>
      </xdr:nvSpPr>
      <xdr:spPr>
        <a:xfrm>
          <a:off x="16370300" y="6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115951</xdr:rowOff>
    </xdr:from>
    <xdr:to>
      <xdr:col>22</xdr:col>
      <xdr:colOff>415925</xdr:colOff>
      <xdr:row>39</xdr:row>
      <xdr:rowOff>46101</xdr:rowOff>
    </xdr:to>
    <xdr:sp macro="" textlink="">
      <xdr:nvSpPr>
        <xdr:cNvPr id="509" name="円/楕円 508"/>
        <xdr:cNvSpPr/>
      </xdr:nvSpPr>
      <xdr:spPr>
        <a:xfrm>
          <a:off x="15430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62628</xdr:rowOff>
    </xdr:from>
    <xdr:ext cx="469744" cy="259045"/>
    <xdr:sp macro="" textlink="">
      <xdr:nvSpPr>
        <xdr:cNvPr id="510" name="テキスト ボックス 509"/>
        <xdr:cNvSpPr txBox="1"/>
      </xdr:nvSpPr>
      <xdr:spPr>
        <a:xfrm>
          <a:off x="15246427"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165519</xdr:rowOff>
    </xdr:from>
    <xdr:to>
      <xdr:col>21</xdr:col>
      <xdr:colOff>212725</xdr:colOff>
      <xdr:row>38</xdr:row>
      <xdr:rowOff>95669</xdr:rowOff>
    </xdr:to>
    <xdr:sp macro="" textlink="">
      <xdr:nvSpPr>
        <xdr:cNvPr id="511" name="円/楕円 510"/>
        <xdr:cNvSpPr/>
      </xdr:nvSpPr>
      <xdr:spPr>
        <a:xfrm>
          <a:off x="14541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112196</xdr:rowOff>
    </xdr:from>
    <xdr:ext cx="469744" cy="259045"/>
    <xdr:sp macro="" textlink="">
      <xdr:nvSpPr>
        <xdr:cNvPr id="512" name="テキスト ボックス 511"/>
        <xdr:cNvSpPr txBox="1"/>
      </xdr:nvSpPr>
      <xdr:spPr>
        <a:xfrm>
          <a:off x="14357427" y="62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107436</xdr:rowOff>
    </xdr:from>
    <xdr:to>
      <xdr:col>20</xdr:col>
      <xdr:colOff>9525</xdr:colOff>
      <xdr:row>37</xdr:row>
      <xdr:rowOff>37586</xdr:rowOff>
    </xdr:to>
    <xdr:sp macro="" textlink="">
      <xdr:nvSpPr>
        <xdr:cNvPr id="513" name="円/楕円 512"/>
        <xdr:cNvSpPr/>
      </xdr:nvSpPr>
      <xdr:spPr>
        <a:xfrm>
          <a:off x="13652500" y="6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54113</xdr:rowOff>
    </xdr:from>
    <xdr:ext cx="534377" cy="259045"/>
    <xdr:sp macro="" textlink="">
      <xdr:nvSpPr>
        <xdr:cNvPr id="514" name="テキスト ボックス 513"/>
        <xdr:cNvSpPr txBox="1"/>
      </xdr:nvSpPr>
      <xdr:spPr>
        <a:xfrm>
          <a:off x="13436111" y="60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66573</xdr:rowOff>
    </xdr:from>
    <xdr:to>
      <xdr:col>18</xdr:col>
      <xdr:colOff>492125</xdr:colOff>
      <xdr:row>33</xdr:row>
      <xdr:rowOff>168173</xdr:rowOff>
    </xdr:to>
    <xdr:sp macro="" textlink="">
      <xdr:nvSpPr>
        <xdr:cNvPr id="515" name="円/楕円 514"/>
        <xdr:cNvSpPr/>
      </xdr:nvSpPr>
      <xdr:spPr>
        <a:xfrm>
          <a:off x="12763500" y="57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13250</xdr:rowOff>
    </xdr:from>
    <xdr:ext cx="534377" cy="259045"/>
    <xdr:sp macro="" textlink="">
      <xdr:nvSpPr>
        <xdr:cNvPr id="516" name="テキスト ボックス 515"/>
        <xdr:cNvSpPr txBox="1"/>
      </xdr:nvSpPr>
      <xdr:spPr>
        <a:xfrm>
          <a:off x="12547111" y="54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110274</xdr:rowOff>
    </xdr:from>
    <xdr:to>
      <xdr:col>23</xdr:col>
      <xdr:colOff>517525</xdr:colOff>
      <xdr:row>72</xdr:row>
      <xdr:rowOff>137033</xdr:rowOff>
    </xdr:to>
    <xdr:cxnSp macro="">
      <xdr:nvCxnSpPr>
        <xdr:cNvPr id="602" name="直線コネクタ 601"/>
        <xdr:cNvCxnSpPr/>
      </xdr:nvCxnSpPr>
      <xdr:spPr>
        <a:xfrm>
          <a:off x="15481300" y="12454674"/>
          <a:ext cx="8382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110274</xdr:rowOff>
    </xdr:from>
    <xdr:to>
      <xdr:col>22</xdr:col>
      <xdr:colOff>365125</xdr:colOff>
      <xdr:row>72</xdr:row>
      <xdr:rowOff>117094</xdr:rowOff>
    </xdr:to>
    <xdr:cxnSp macro="">
      <xdr:nvCxnSpPr>
        <xdr:cNvPr id="605" name="直線コネクタ 604"/>
        <xdr:cNvCxnSpPr/>
      </xdr:nvCxnSpPr>
      <xdr:spPr>
        <a:xfrm flipV="1">
          <a:off x="14592300" y="1245467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101524</xdr:rowOff>
    </xdr:from>
    <xdr:to>
      <xdr:col>22</xdr:col>
      <xdr:colOff>415925</xdr:colOff>
      <xdr:row>74</xdr:row>
      <xdr:rowOff>31674</xdr:rowOff>
    </xdr:to>
    <xdr:sp macro="" textlink="">
      <xdr:nvSpPr>
        <xdr:cNvPr id="606" name="フローチャート : 判断 605"/>
        <xdr:cNvSpPr/>
      </xdr:nvSpPr>
      <xdr:spPr>
        <a:xfrm>
          <a:off x="15430500" y="1261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22801</xdr:rowOff>
    </xdr:from>
    <xdr:ext cx="534377" cy="259045"/>
    <xdr:sp macro="" textlink="">
      <xdr:nvSpPr>
        <xdr:cNvPr id="607" name="テキスト ボックス 606"/>
        <xdr:cNvSpPr txBox="1"/>
      </xdr:nvSpPr>
      <xdr:spPr>
        <a:xfrm>
          <a:off x="15214111" y="127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96076</xdr:rowOff>
    </xdr:from>
    <xdr:to>
      <xdr:col>21</xdr:col>
      <xdr:colOff>161925</xdr:colOff>
      <xdr:row>72</xdr:row>
      <xdr:rowOff>117094</xdr:rowOff>
    </xdr:to>
    <xdr:cxnSp macro="">
      <xdr:nvCxnSpPr>
        <xdr:cNvPr id="608" name="直線コネクタ 607"/>
        <xdr:cNvCxnSpPr/>
      </xdr:nvCxnSpPr>
      <xdr:spPr>
        <a:xfrm>
          <a:off x="13703300" y="12440476"/>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79769</xdr:rowOff>
    </xdr:from>
    <xdr:to>
      <xdr:col>21</xdr:col>
      <xdr:colOff>212725</xdr:colOff>
      <xdr:row>74</xdr:row>
      <xdr:rowOff>9919</xdr:rowOff>
    </xdr:to>
    <xdr:sp macro="" textlink="">
      <xdr:nvSpPr>
        <xdr:cNvPr id="609" name="フローチャート : 判断 608"/>
        <xdr:cNvSpPr/>
      </xdr:nvSpPr>
      <xdr:spPr>
        <a:xfrm>
          <a:off x="14541500" y="1259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1046</xdr:rowOff>
    </xdr:from>
    <xdr:ext cx="534377" cy="259045"/>
    <xdr:sp macro="" textlink="">
      <xdr:nvSpPr>
        <xdr:cNvPr id="610" name="テキスト ボックス 609"/>
        <xdr:cNvSpPr txBox="1"/>
      </xdr:nvSpPr>
      <xdr:spPr>
        <a:xfrm>
          <a:off x="14325111" y="126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96076</xdr:rowOff>
    </xdr:from>
    <xdr:to>
      <xdr:col>19</xdr:col>
      <xdr:colOff>644525</xdr:colOff>
      <xdr:row>72</xdr:row>
      <xdr:rowOff>143218</xdr:rowOff>
    </xdr:to>
    <xdr:cxnSp macro="">
      <xdr:nvCxnSpPr>
        <xdr:cNvPr id="611" name="直線コネクタ 610"/>
        <xdr:cNvCxnSpPr/>
      </xdr:nvCxnSpPr>
      <xdr:spPr>
        <a:xfrm flipV="1">
          <a:off x="12814300" y="12440476"/>
          <a:ext cx="889000" cy="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58738</xdr:rowOff>
    </xdr:from>
    <xdr:to>
      <xdr:col>20</xdr:col>
      <xdr:colOff>9525</xdr:colOff>
      <xdr:row>73</xdr:row>
      <xdr:rowOff>160338</xdr:rowOff>
    </xdr:to>
    <xdr:sp macro="" textlink="">
      <xdr:nvSpPr>
        <xdr:cNvPr id="612" name="フローチャート : 判断 611"/>
        <xdr:cNvSpPr/>
      </xdr:nvSpPr>
      <xdr:spPr>
        <a:xfrm>
          <a:off x="13652500" y="125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151465</xdr:rowOff>
    </xdr:from>
    <xdr:ext cx="534377" cy="259045"/>
    <xdr:sp macro="" textlink="">
      <xdr:nvSpPr>
        <xdr:cNvPr id="613" name="テキスト ボックス 612"/>
        <xdr:cNvSpPr txBox="1"/>
      </xdr:nvSpPr>
      <xdr:spPr>
        <a:xfrm>
          <a:off x="13436111" y="126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51600</xdr:rowOff>
    </xdr:from>
    <xdr:to>
      <xdr:col>18</xdr:col>
      <xdr:colOff>492125</xdr:colOff>
      <xdr:row>73</xdr:row>
      <xdr:rowOff>153200</xdr:rowOff>
    </xdr:to>
    <xdr:sp macro="" textlink="">
      <xdr:nvSpPr>
        <xdr:cNvPr id="614" name="フローチャート : 判断 613"/>
        <xdr:cNvSpPr/>
      </xdr:nvSpPr>
      <xdr:spPr>
        <a:xfrm>
          <a:off x="12763500" y="125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144327</xdr:rowOff>
    </xdr:from>
    <xdr:ext cx="534377" cy="259045"/>
    <xdr:sp macro="" textlink="">
      <xdr:nvSpPr>
        <xdr:cNvPr id="615" name="テキスト ボックス 614"/>
        <xdr:cNvSpPr txBox="1"/>
      </xdr:nvSpPr>
      <xdr:spPr>
        <a:xfrm>
          <a:off x="12547111" y="126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86233</xdr:rowOff>
    </xdr:from>
    <xdr:to>
      <xdr:col>23</xdr:col>
      <xdr:colOff>568325</xdr:colOff>
      <xdr:row>73</xdr:row>
      <xdr:rowOff>16383</xdr:rowOff>
    </xdr:to>
    <xdr:sp macro="" textlink="">
      <xdr:nvSpPr>
        <xdr:cNvPr id="621" name="円/楕円 620"/>
        <xdr:cNvSpPr/>
      </xdr:nvSpPr>
      <xdr:spPr>
        <a:xfrm>
          <a:off x="16268700" y="124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109110</xdr:rowOff>
    </xdr:from>
    <xdr:ext cx="534377" cy="259045"/>
    <xdr:sp macro="" textlink="">
      <xdr:nvSpPr>
        <xdr:cNvPr id="622" name="公債費該当値テキスト"/>
        <xdr:cNvSpPr txBox="1"/>
      </xdr:nvSpPr>
      <xdr:spPr>
        <a:xfrm>
          <a:off x="16370300" y="122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59474</xdr:rowOff>
    </xdr:from>
    <xdr:to>
      <xdr:col>22</xdr:col>
      <xdr:colOff>415925</xdr:colOff>
      <xdr:row>72</xdr:row>
      <xdr:rowOff>161074</xdr:rowOff>
    </xdr:to>
    <xdr:sp macro="" textlink="">
      <xdr:nvSpPr>
        <xdr:cNvPr id="623" name="円/楕円 622"/>
        <xdr:cNvSpPr/>
      </xdr:nvSpPr>
      <xdr:spPr>
        <a:xfrm>
          <a:off x="15430500" y="124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6151</xdr:rowOff>
    </xdr:from>
    <xdr:ext cx="534377" cy="259045"/>
    <xdr:sp macro="" textlink="">
      <xdr:nvSpPr>
        <xdr:cNvPr id="624" name="テキスト ボックス 623"/>
        <xdr:cNvSpPr txBox="1"/>
      </xdr:nvSpPr>
      <xdr:spPr>
        <a:xfrm>
          <a:off x="15214111" y="121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89,317</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66294</xdr:rowOff>
    </xdr:from>
    <xdr:to>
      <xdr:col>21</xdr:col>
      <xdr:colOff>212725</xdr:colOff>
      <xdr:row>72</xdr:row>
      <xdr:rowOff>167894</xdr:rowOff>
    </xdr:to>
    <xdr:sp macro="" textlink="">
      <xdr:nvSpPr>
        <xdr:cNvPr id="625" name="円/楕円 624"/>
        <xdr:cNvSpPr/>
      </xdr:nvSpPr>
      <xdr:spPr>
        <a:xfrm>
          <a:off x="14541500" y="124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12971</xdr:rowOff>
    </xdr:from>
    <xdr:ext cx="534377" cy="259045"/>
    <xdr:sp macro="" textlink="">
      <xdr:nvSpPr>
        <xdr:cNvPr id="626" name="テキスト ボックス 625"/>
        <xdr:cNvSpPr txBox="1"/>
      </xdr:nvSpPr>
      <xdr:spPr>
        <a:xfrm>
          <a:off x="14325111" y="121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45276</xdr:rowOff>
    </xdr:from>
    <xdr:to>
      <xdr:col>20</xdr:col>
      <xdr:colOff>9525</xdr:colOff>
      <xdr:row>72</xdr:row>
      <xdr:rowOff>146876</xdr:rowOff>
    </xdr:to>
    <xdr:sp macro="" textlink="">
      <xdr:nvSpPr>
        <xdr:cNvPr id="627" name="円/楕円 626"/>
        <xdr:cNvSpPr/>
      </xdr:nvSpPr>
      <xdr:spPr>
        <a:xfrm>
          <a:off x="13652500" y="123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163403</xdr:rowOff>
    </xdr:from>
    <xdr:ext cx="534377" cy="259045"/>
    <xdr:sp macro="" textlink="">
      <xdr:nvSpPr>
        <xdr:cNvPr id="628" name="テキスト ボックス 627"/>
        <xdr:cNvSpPr txBox="1"/>
      </xdr:nvSpPr>
      <xdr:spPr>
        <a:xfrm>
          <a:off x="13436111" y="121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92418</xdr:rowOff>
    </xdr:from>
    <xdr:to>
      <xdr:col>18</xdr:col>
      <xdr:colOff>492125</xdr:colOff>
      <xdr:row>73</xdr:row>
      <xdr:rowOff>22568</xdr:rowOff>
    </xdr:to>
    <xdr:sp macro="" textlink="">
      <xdr:nvSpPr>
        <xdr:cNvPr id="629" name="円/楕円 628"/>
        <xdr:cNvSpPr/>
      </xdr:nvSpPr>
      <xdr:spPr>
        <a:xfrm>
          <a:off x="12763500" y="124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39095</xdr:rowOff>
    </xdr:from>
    <xdr:ext cx="534377" cy="259045"/>
    <xdr:sp macro="" textlink="">
      <xdr:nvSpPr>
        <xdr:cNvPr id="630" name="テキスト ボックス 629"/>
        <xdr:cNvSpPr txBox="1"/>
      </xdr:nvSpPr>
      <xdr:spPr>
        <a:xfrm>
          <a:off x="12547111" y="122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163912</xdr:rowOff>
    </xdr:from>
    <xdr:to>
      <xdr:col>23</xdr:col>
      <xdr:colOff>517525</xdr:colOff>
      <xdr:row>98</xdr:row>
      <xdr:rowOff>167991</xdr:rowOff>
    </xdr:to>
    <xdr:cxnSp macro="">
      <xdr:nvCxnSpPr>
        <xdr:cNvPr id="661" name="直線コネクタ 660"/>
        <xdr:cNvCxnSpPr/>
      </xdr:nvCxnSpPr>
      <xdr:spPr>
        <a:xfrm>
          <a:off x="15481300" y="16966012"/>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163912</xdr:rowOff>
    </xdr:from>
    <xdr:to>
      <xdr:col>22</xdr:col>
      <xdr:colOff>365125</xdr:colOff>
      <xdr:row>98</xdr:row>
      <xdr:rowOff>166306</xdr:rowOff>
    </xdr:to>
    <xdr:cxnSp macro="">
      <xdr:nvCxnSpPr>
        <xdr:cNvPr id="664" name="直線コネクタ 663"/>
        <xdr:cNvCxnSpPr/>
      </xdr:nvCxnSpPr>
      <xdr:spPr>
        <a:xfrm flipV="1">
          <a:off x="14592300" y="16966012"/>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157418</xdr:rowOff>
    </xdr:from>
    <xdr:to>
      <xdr:col>22</xdr:col>
      <xdr:colOff>415925</xdr:colOff>
      <xdr:row>99</xdr:row>
      <xdr:rowOff>87568</xdr:rowOff>
    </xdr:to>
    <xdr:sp macro="" textlink="">
      <xdr:nvSpPr>
        <xdr:cNvPr id="665" name="フローチャート : 判断 664"/>
        <xdr:cNvSpPr/>
      </xdr:nvSpPr>
      <xdr:spPr>
        <a:xfrm>
          <a:off x="15430500" y="169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78695</xdr:rowOff>
    </xdr:from>
    <xdr:ext cx="534377" cy="259045"/>
    <xdr:sp macro="" textlink="">
      <xdr:nvSpPr>
        <xdr:cNvPr id="666" name="テキスト ボックス 665"/>
        <xdr:cNvSpPr txBox="1"/>
      </xdr:nvSpPr>
      <xdr:spPr>
        <a:xfrm>
          <a:off x="15214111" y="170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166306</xdr:rowOff>
    </xdr:from>
    <xdr:to>
      <xdr:col>21</xdr:col>
      <xdr:colOff>161925</xdr:colOff>
      <xdr:row>99</xdr:row>
      <xdr:rowOff>34776</xdr:rowOff>
    </xdr:to>
    <xdr:cxnSp macro="">
      <xdr:nvCxnSpPr>
        <xdr:cNvPr id="667" name="直線コネクタ 666"/>
        <xdr:cNvCxnSpPr/>
      </xdr:nvCxnSpPr>
      <xdr:spPr>
        <a:xfrm flipV="1">
          <a:off x="13703300" y="16968406"/>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147513</xdr:rowOff>
    </xdr:from>
    <xdr:to>
      <xdr:col>21</xdr:col>
      <xdr:colOff>212725</xdr:colOff>
      <xdr:row>99</xdr:row>
      <xdr:rowOff>77663</xdr:rowOff>
    </xdr:to>
    <xdr:sp macro="" textlink="">
      <xdr:nvSpPr>
        <xdr:cNvPr id="668" name="フローチャート : 判断 667"/>
        <xdr:cNvSpPr/>
      </xdr:nvSpPr>
      <xdr:spPr>
        <a:xfrm>
          <a:off x="14541500" y="169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68790</xdr:rowOff>
    </xdr:from>
    <xdr:ext cx="534377" cy="259045"/>
    <xdr:sp macro="" textlink="">
      <xdr:nvSpPr>
        <xdr:cNvPr id="669" name="テキスト ボックス 668"/>
        <xdr:cNvSpPr txBox="1"/>
      </xdr:nvSpPr>
      <xdr:spPr>
        <a:xfrm>
          <a:off x="14325111" y="170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26970</xdr:rowOff>
    </xdr:from>
    <xdr:to>
      <xdr:col>19</xdr:col>
      <xdr:colOff>644525</xdr:colOff>
      <xdr:row>99</xdr:row>
      <xdr:rowOff>34776</xdr:rowOff>
    </xdr:to>
    <xdr:cxnSp macro="">
      <xdr:nvCxnSpPr>
        <xdr:cNvPr id="670" name="直線コネクタ 669"/>
        <xdr:cNvCxnSpPr/>
      </xdr:nvCxnSpPr>
      <xdr:spPr>
        <a:xfrm>
          <a:off x="12814300" y="17000520"/>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157967</xdr:rowOff>
    </xdr:from>
    <xdr:to>
      <xdr:col>20</xdr:col>
      <xdr:colOff>9525</xdr:colOff>
      <xdr:row>99</xdr:row>
      <xdr:rowOff>88117</xdr:rowOff>
    </xdr:to>
    <xdr:sp macro="" textlink="">
      <xdr:nvSpPr>
        <xdr:cNvPr id="671" name="フローチャート : 判断 670"/>
        <xdr:cNvSpPr/>
      </xdr:nvSpPr>
      <xdr:spPr>
        <a:xfrm>
          <a:off x="13652500" y="1696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79244</xdr:rowOff>
    </xdr:from>
    <xdr:ext cx="534377" cy="259045"/>
    <xdr:sp macro="" textlink="">
      <xdr:nvSpPr>
        <xdr:cNvPr id="672" name="テキスト ボックス 671"/>
        <xdr:cNvSpPr txBox="1"/>
      </xdr:nvSpPr>
      <xdr:spPr>
        <a:xfrm>
          <a:off x="13436111" y="170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163973</xdr:rowOff>
    </xdr:from>
    <xdr:to>
      <xdr:col>18</xdr:col>
      <xdr:colOff>492125</xdr:colOff>
      <xdr:row>99</xdr:row>
      <xdr:rowOff>94123</xdr:rowOff>
    </xdr:to>
    <xdr:sp macro="" textlink="">
      <xdr:nvSpPr>
        <xdr:cNvPr id="673" name="フローチャート : 判断 672"/>
        <xdr:cNvSpPr/>
      </xdr:nvSpPr>
      <xdr:spPr>
        <a:xfrm>
          <a:off x="12763500" y="169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85250</xdr:rowOff>
    </xdr:from>
    <xdr:ext cx="534377" cy="259045"/>
    <xdr:sp macro="" textlink="">
      <xdr:nvSpPr>
        <xdr:cNvPr id="674" name="テキスト ボックス 673"/>
        <xdr:cNvSpPr txBox="1"/>
      </xdr:nvSpPr>
      <xdr:spPr>
        <a:xfrm>
          <a:off x="12547111" y="170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117191</xdr:rowOff>
    </xdr:from>
    <xdr:to>
      <xdr:col>23</xdr:col>
      <xdr:colOff>568325</xdr:colOff>
      <xdr:row>99</xdr:row>
      <xdr:rowOff>47341</xdr:rowOff>
    </xdr:to>
    <xdr:sp macro="" textlink="">
      <xdr:nvSpPr>
        <xdr:cNvPr id="680" name="円/楕円 679"/>
        <xdr:cNvSpPr/>
      </xdr:nvSpPr>
      <xdr:spPr>
        <a:xfrm>
          <a:off x="16268700" y="169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76568</xdr:rowOff>
    </xdr:from>
    <xdr:ext cx="534377" cy="259045"/>
    <xdr:sp macro="" textlink="">
      <xdr:nvSpPr>
        <xdr:cNvPr id="681" name="積立金該当値テキスト"/>
        <xdr:cNvSpPr txBox="1"/>
      </xdr:nvSpPr>
      <xdr:spPr>
        <a:xfrm>
          <a:off x="16370300" y="167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113112</xdr:rowOff>
    </xdr:from>
    <xdr:to>
      <xdr:col>22</xdr:col>
      <xdr:colOff>415925</xdr:colOff>
      <xdr:row>99</xdr:row>
      <xdr:rowOff>43262</xdr:rowOff>
    </xdr:to>
    <xdr:sp macro="" textlink="">
      <xdr:nvSpPr>
        <xdr:cNvPr id="682" name="円/楕円 681"/>
        <xdr:cNvSpPr/>
      </xdr:nvSpPr>
      <xdr:spPr>
        <a:xfrm>
          <a:off x="15430500" y="169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59789</xdr:rowOff>
    </xdr:from>
    <xdr:ext cx="534377" cy="259045"/>
    <xdr:sp macro="" textlink="">
      <xdr:nvSpPr>
        <xdr:cNvPr id="683" name="テキスト ボックス 682"/>
        <xdr:cNvSpPr txBox="1"/>
      </xdr:nvSpPr>
      <xdr:spPr>
        <a:xfrm>
          <a:off x="15214111" y="1669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115506</xdr:rowOff>
    </xdr:from>
    <xdr:to>
      <xdr:col>21</xdr:col>
      <xdr:colOff>212725</xdr:colOff>
      <xdr:row>99</xdr:row>
      <xdr:rowOff>45656</xdr:rowOff>
    </xdr:to>
    <xdr:sp macro="" textlink="">
      <xdr:nvSpPr>
        <xdr:cNvPr id="684" name="円/楕円 683"/>
        <xdr:cNvSpPr/>
      </xdr:nvSpPr>
      <xdr:spPr>
        <a:xfrm>
          <a:off x="14541500" y="16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62183</xdr:rowOff>
    </xdr:from>
    <xdr:ext cx="534377" cy="259045"/>
    <xdr:sp macro="" textlink="">
      <xdr:nvSpPr>
        <xdr:cNvPr id="685" name="テキスト ボックス 684"/>
        <xdr:cNvSpPr txBox="1"/>
      </xdr:nvSpPr>
      <xdr:spPr>
        <a:xfrm>
          <a:off x="14325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155426</xdr:rowOff>
    </xdr:from>
    <xdr:to>
      <xdr:col>20</xdr:col>
      <xdr:colOff>9525</xdr:colOff>
      <xdr:row>99</xdr:row>
      <xdr:rowOff>85576</xdr:rowOff>
    </xdr:to>
    <xdr:sp macro="" textlink="">
      <xdr:nvSpPr>
        <xdr:cNvPr id="686" name="円/楕円 685"/>
        <xdr:cNvSpPr/>
      </xdr:nvSpPr>
      <xdr:spPr>
        <a:xfrm>
          <a:off x="13652500" y="16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102103</xdr:rowOff>
    </xdr:from>
    <xdr:ext cx="534377" cy="259045"/>
    <xdr:sp macro="" textlink="">
      <xdr:nvSpPr>
        <xdr:cNvPr id="687" name="テキスト ボックス 686"/>
        <xdr:cNvSpPr txBox="1"/>
      </xdr:nvSpPr>
      <xdr:spPr>
        <a:xfrm>
          <a:off x="13436111" y="167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147620</xdr:rowOff>
    </xdr:from>
    <xdr:to>
      <xdr:col>18</xdr:col>
      <xdr:colOff>492125</xdr:colOff>
      <xdr:row>99</xdr:row>
      <xdr:rowOff>77770</xdr:rowOff>
    </xdr:to>
    <xdr:sp macro="" textlink="">
      <xdr:nvSpPr>
        <xdr:cNvPr id="688" name="円/楕円 687"/>
        <xdr:cNvSpPr/>
      </xdr:nvSpPr>
      <xdr:spPr>
        <a:xfrm>
          <a:off x="12763500" y="169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94297</xdr:rowOff>
    </xdr:from>
    <xdr:ext cx="534377" cy="259045"/>
    <xdr:sp macro="" textlink="">
      <xdr:nvSpPr>
        <xdr:cNvPr id="689" name="テキスト ボックス 688"/>
        <xdr:cNvSpPr txBox="1"/>
      </xdr:nvSpPr>
      <xdr:spPr>
        <a:xfrm>
          <a:off x="12547111" y="167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49266</xdr:rowOff>
    </xdr:from>
    <xdr:to>
      <xdr:col>32</xdr:col>
      <xdr:colOff>187325</xdr:colOff>
      <xdr:row>38</xdr:row>
      <xdr:rowOff>8666</xdr:rowOff>
    </xdr:to>
    <xdr:cxnSp macro="">
      <xdr:nvCxnSpPr>
        <xdr:cNvPr id="716" name="直線コネクタ 715"/>
        <xdr:cNvCxnSpPr/>
      </xdr:nvCxnSpPr>
      <xdr:spPr>
        <a:xfrm flipV="1">
          <a:off x="21323300" y="6392916"/>
          <a:ext cx="8382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111950</xdr:rowOff>
    </xdr:from>
    <xdr:ext cx="469744" cy="259045"/>
    <xdr:sp macro="" textlink="">
      <xdr:nvSpPr>
        <xdr:cNvPr id="717" name="投資及び出資金平均値テキスト"/>
        <xdr:cNvSpPr txBox="1"/>
      </xdr:nvSpPr>
      <xdr:spPr>
        <a:xfrm>
          <a:off x="22212300" y="645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4049</xdr:rowOff>
    </xdr:from>
    <xdr:to>
      <xdr:col>31</xdr:col>
      <xdr:colOff>34925</xdr:colOff>
      <xdr:row>38</xdr:row>
      <xdr:rowOff>8666</xdr:rowOff>
    </xdr:to>
    <xdr:cxnSp macro="">
      <xdr:nvCxnSpPr>
        <xdr:cNvPr id="719" name="直線コネクタ 718"/>
        <xdr:cNvCxnSpPr/>
      </xdr:nvCxnSpPr>
      <xdr:spPr>
        <a:xfrm>
          <a:off x="20434300" y="6519149"/>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61834</xdr:rowOff>
    </xdr:from>
    <xdr:to>
      <xdr:col>31</xdr:col>
      <xdr:colOff>85725</xdr:colOff>
      <xdr:row>37</xdr:row>
      <xdr:rowOff>163433</xdr:rowOff>
    </xdr:to>
    <xdr:sp macro="" textlink="">
      <xdr:nvSpPr>
        <xdr:cNvPr id="720" name="フローチャート : 判断 719"/>
        <xdr:cNvSpPr/>
      </xdr:nvSpPr>
      <xdr:spPr>
        <a:xfrm>
          <a:off x="21272500" y="64054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8511</xdr:rowOff>
    </xdr:from>
    <xdr:ext cx="469744" cy="259045"/>
    <xdr:sp macro="" textlink="">
      <xdr:nvSpPr>
        <xdr:cNvPr id="721" name="テキスト ボックス 720"/>
        <xdr:cNvSpPr txBox="1"/>
      </xdr:nvSpPr>
      <xdr:spPr>
        <a:xfrm>
          <a:off x="21088427" y="61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170973</xdr:rowOff>
    </xdr:from>
    <xdr:to>
      <xdr:col>29</xdr:col>
      <xdr:colOff>517525</xdr:colOff>
      <xdr:row>38</xdr:row>
      <xdr:rowOff>4049</xdr:rowOff>
    </xdr:to>
    <xdr:cxnSp macro="">
      <xdr:nvCxnSpPr>
        <xdr:cNvPr id="722" name="直線コネクタ 721"/>
        <xdr:cNvCxnSpPr/>
      </xdr:nvCxnSpPr>
      <xdr:spPr>
        <a:xfrm>
          <a:off x="19545300" y="6514623"/>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36733</xdr:rowOff>
    </xdr:from>
    <xdr:to>
      <xdr:col>29</xdr:col>
      <xdr:colOff>568325</xdr:colOff>
      <xdr:row>37</xdr:row>
      <xdr:rowOff>138333</xdr:rowOff>
    </xdr:to>
    <xdr:sp macro="" textlink="">
      <xdr:nvSpPr>
        <xdr:cNvPr id="723" name="フローチャート : 判断 722"/>
        <xdr:cNvSpPr/>
      </xdr:nvSpPr>
      <xdr:spPr>
        <a:xfrm>
          <a:off x="20383500" y="638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154860</xdr:rowOff>
    </xdr:from>
    <xdr:ext cx="469744" cy="259045"/>
    <xdr:sp macro="" textlink="">
      <xdr:nvSpPr>
        <xdr:cNvPr id="724" name="テキスト ボックス 723"/>
        <xdr:cNvSpPr txBox="1"/>
      </xdr:nvSpPr>
      <xdr:spPr>
        <a:xfrm>
          <a:off x="20199427" y="61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170973</xdr:rowOff>
    </xdr:from>
    <xdr:to>
      <xdr:col>28</xdr:col>
      <xdr:colOff>314325</xdr:colOff>
      <xdr:row>38</xdr:row>
      <xdr:rowOff>574</xdr:rowOff>
    </xdr:to>
    <xdr:cxnSp macro="">
      <xdr:nvCxnSpPr>
        <xdr:cNvPr id="725" name="直線コネクタ 724"/>
        <xdr:cNvCxnSpPr/>
      </xdr:nvCxnSpPr>
      <xdr:spPr>
        <a:xfrm flipV="1">
          <a:off x="18656300" y="651462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54701</xdr:rowOff>
    </xdr:from>
    <xdr:to>
      <xdr:col>28</xdr:col>
      <xdr:colOff>365125</xdr:colOff>
      <xdr:row>37</xdr:row>
      <xdr:rowOff>156301</xdr:rowOff>
    </xdr:to>
    <xdr:sp macro="" textlink="">
      <xdr:nvSpPr>
        <xdr:cNvPr id="726" name="フローチャート : 判断 725"/>
        <xdr:cNvSpPr/>
      </xdr:nvSpPr>
      <xdr:spPr>
        <a:xfrm>
          <a:off x="19494500" y="63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1378</xdr:rowOff>
    </xdr:from>
    <xdr:ext cx="469744" cy="259045"/>
    <xdr:sp macro="" textlink="">
      <xdr:nvSpPr>
        <xdr:cNvPr id="727" name="テキスト ボックス 726"/>
        <xdr:cNvSpPr txBox="1"/>
      </xdr:nvSpPr>
      <xdr:spPr>
        <a:xfrm>
          <a:off x="19310427" y="617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59548</xdr:rowOff>
    </xdr:from>
    <xdr:to>
      <xdr:col>27</xdr:col>
      <xdr:colOff>161925</xdr:colOff>
      <xdr:row>37</xdr:row>
      <xdr:rowOff>161148</xdr:rowOff>
    </xdr:to>
    <xdr:sp macro="" textlink="">
      <xdr:nvSpPr>
        <xdr:cNvPr id="728" name="フローチャート : 判断 727"/>
        <xdr:cNvSpPr/>
      </xdr:nvSpPr>
      <xdr:spPr>
        <a:xfrm>
          <a:off x="18605500" y="64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6225</xdr:rowOff>
    </xdr:from>
    <xdr:ext cx="469744" cy="259045"/>
    <xdr:sp macro="" textlink="">
      <xdr:nvSpPr>
        <xdr:cNvPr id="729" name="テキスト ボックス 728"/>
        <xdr:cNvSpPr txBox="1"/>
      </xdr:nvSpPr>
      <xdr:spPr>
        <a:xfrm>
          <a:off x="18421427" y="61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169916</xdr:rowOff>
    </xdr:from>
    <xdr:to>
      <xdr:col>32</xdr:col>
      <xdr:colOff>238125</xdr:colOff>
      <xdr:row>37</xdr:row>
      <xdr:rowOff>100066</xdr:rowOff>
    </xdr:to>
    <xdr:sp macro="" textlink="">
      <xdr:nvSpPr>
        <xdr:cNvPr id="735" name="円/楕円 734"/>
        <xdr:cNvSpPr/>
      </xdr:nvSpPr>
      <xdr:spPr>
        <a:xfrm>
          <a:off x="22110700" y="63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21343</xdr:rowOff>
    </xdr:from>
    <xdr:ext cx="469744" cy="259045"/>
    <xdr:sp macro="" textlink="">
      <xdr:nvSpPr>
        <xdr:cNvPr id="736" name="投資及び出資金該当値テキスト"/>
        <xdr:cNvSpPr txBox="1"/>
      </xdr:nvSpPr>
      <xdr:spPr>
        <a:xfrm>
          <a:off x="22212300" y="619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129317</xdr:rowOff>
    </xdr:from>
    <xdr:to>
      <xdr:col>31</xdr:col>
      <xdr:colOff>85725</xdr:colOff>
      <xdr:row>38</xdr:row>
      <xdr:rowOff>59466</xdr:rowOff>
    </xdr:to>
    <xdr:sp macro="" textlink="">
      <xdr:nvSpPr>
        <xdr:cNvPr id="737" name="円/楕円 736"/>
        <xdr:cNvSpPr/>
      </xdr:nvSpPr>
      <xdr:spPr>
        <a:xfrm>
          <a:off x="21272500" y="6472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50593</xdr:rowOff>
    </xdr:from>
    <xdr:ext cx="469744" cy="259045"/>
    <xdr:sp macro="" textlink="">
      <xdr:nvSpPr>
        <xdr:cNvPr id="738" name="テキスト ボックス 737"/>
        <xdr:cNvSpPr txBox="1"/>
      </xdr:nvSpPr>
      <xdr:spPr>
        <a:xfrm>
          <a:off x="21088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124699</xdr:rowOff>
    </xdr:from>
    <xdr:to>
      <xdr:col>29</xdr:col>
      <xdr:colOff>568325</xdr:colOff>
      <xdr:row>38</xdr:row>
      <xdr:rowOff>54849</xdr:rowOff>
    </xdr:to>
    <xdr:sp macro="" textlink="">
      <xdr:nvSpPr>
        <xdr:cNvPr id="739" name="円/楕円 738"/>
        <xdr:cNvSpPr/>
      </xdr:nvSpPr>
      <xdr:spPr>
        <a:xfrm>
          <a:off x="20383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45976</xdr:rowOff>
    </xdr:from>
    <xdr:ext cx="469744" cy="259045"/>
    <xdr:sp macro="" textlink="">
      <xdr:nvSpPr>
        <xdr:cNvPr id="740" name="テキスト ボックス 739"/>
        <xdr:cNvSpPr txBox="1"/>
      </xdr:nvSpPr>
      <xdr:spPr>
        <a:xfrm>
          <a:off x="20199427" y="65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120173</xdr:rowOff>
    </xdr:from>
    <xdr:to>
      <xdr:col>28</xdr:col>
      <xdr:colOff>365125</xdr:colOff>
      <xdr:row>38</xdr:row>
      <xdr:rowOff>50323</xdr:rowOff>
    </xdr:to>
    <xdr:sp macro="" textlink="">
      <xdr:nvSpPr>
        <xdr:cNvPr id="741" name="円/楕円 740"/>
        <xdr:cNvSpPr/>
      </xdr:nvSpPr>
      <xdr:spPr>
        <a:xfrm>
          <a:off x="19494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41450</xdr:rowOff>
    </xdr:from>
    <xdr:ext cx="469744" cy="259045"/>
    <xdr:sp macro="" textlink="">
      <xdr:nvSpPr>
        <xdr:cNvPr id="742" name="テキスト ボックス 741"/>
        <xdr:cNvSpPr txBox="1"/>
      </xdr:nvSpPr>
      <xdr:spPr>
        <a:xfrm>
          <a:off x="19310427" y="655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121224</xdr:rowOff>
    </xdr:from>
    <xdr:to>
      <xdr:col>27</xdr:col>
      <xdr:colOff>161925</xdr:colOff>
      <xdr:row>38</xdr:row>
      <xdr:rowOff>51374</xdr:rowOff>
    </xdr:to>
    <xdr:sp macro="" textlink="">
      <xdr:nvSpPr>
        <xdr:cNvPr id="743" name="円/楕円 742"/>
        <xdr:cNvSpPr/>
      </xdr:nvSpPr>
      <xdr:spPr>
        <a:xfrm>
          <a:off x="18605500" y="646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42501</xdr:rowOff>
    </xdr:from>
    <xdr:ext cx="469744" cy="259045"/>
    <xdr:sp macro="" textlink="">
      <xdr:nvSpPr>
        <xdr:cNvPr id="744" name="テキスト ボックス 743"/>
        <xdr:cNvSpPr txBox="1"/>
      </xdr:nvSpPr>
      <xdr:spPr>
        <a:xfrm>
          <a:off x="18421427" y="655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44864</xdr:rowOff>
    </xdr:from>
    <xdr:to>
      <xdr:col>32</xdr:col>
      <xdr:colOff>187325</xdr:colOff>
      <xdr:row>59</xdr:row>
      <xdr:rowOff>47313</xdr:rowOff>
    </xdr:to>
    <xdr:cxnSp macro="">
      <xdr:nvCxnSpPr>
        <xdr:cNvPr id="775" name="直線コネクタ 774"/>
        <xdr:cNvCxnSpPr/>
      </xdr:nvCxnSpPr>
      <xdr:spPr>
        <a:xfrm>
          <a:off x="21323300" y="10160414"/>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86502</xdr:rowOff>
    </xdr:from>
    <xdr:to>
      <xdr:col>31</xdr:col>
      <xdr:colOff>34925</xdr:colOff>
      <xdr:row>59</xdr:row>
      <xdr:rowOff>44864</xdr:rowOff>
    </xdr:to>
    <xdr:cxnSp macro="">
      <xdr:nvCxnSpPr>
        <xdr:cNvPr id="778" name="直線コネクタ 777"/>
        <xdr:cNvCxnSpPr/>
      </xdr:nvCxnSpPr>
      <xdr:spPr>
        <a:xfrm>
          <a:off x="20434300" y="10030602"/>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96770</xdr:rowOff>
    </xdr:from>
    <xdr:to>
      <xdr:col>31</xdr:col>
      <xdr:colOff>85725</xdr:colOff>
      <xdr:row>58</xdr:row>
      <xdr:rowOff>26920</xdr:rowOff>
    </xdr:to>
    <xdr:sp macro="" textlink="">
      <xdr:nvSpPr>
        <xdr:cNvPr id="779" name="フローチャート : 判断 778"/>
        <xdr:cNvSpPr/>
      </xdr:nvSpPr>
      <xdr:spPr>
        <a:xfrm>
          <a:off x="21272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43447</xdr:rowOff>
    </xdr:from>
    <xdr:ext cx="469744" cy="259045"/>
    <xdr:sp macro="" textlink="">
      <xdr:nvSpPr>
        <xdr:cNvPr id="780" name="テキスト ボックス 779"/>
        <xdr:cNvSpPr txBox="1"/>
      </xdr:nvSpPr>
      <xdr:spPr>
        <a:xfrm>
          <a:off x="21088427"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86502</xdr:rowOff>
    </xdr:from>
    <xdr:to>
      <xdr:col>29</xdr:col>
      <xdr:colOff>517525</xdr:colOff>
      <xdr:row>58</xdr:row>
      <xdr:rowOff>125168</xdr:rowOff>
    </xdr:to>
    <xdr:cxnSp macro="">
      <xdr:nvCxnSpPr>
        <xdr:cNvPr id="781" name="直線コネクタ 780"/>
        <xdr:cNvCxnSpPr/>
      </xdr:nvCxnSpPr>
      <xdr:spPr>
        <a:xfrm flipV="1">
          <a:off x="19545300" y="1003060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120348</xdr:rowOff>
    </xdr:from>
    <xdr:to>
      <xdr:col>29</xdr:col>
      <xdr:colOff>568325</xdr:colOff>
      <xdr:row>58</xdr:row>
      <xdr:rowOff>50498</xdr:rowOff>
    </xdr:to>
    <xdr:sp macro="" textlink="">
      <xdr:nvSpPr>
        <xdr:cNvPr id="782" name="フローチャート : 判断 781"/>
        <xdr:cNvSpPr/>
      </xdr:nvSpPr>
      <xdr:spPr>
        <a:xfrm>
          <a:off x="20383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67025</xdr:rowOff>
    </xdr:from>
    <xdr:ext cx="469744" cy="259045"/>
    <xdr:sp macro="" textlink="">
      <xdr:nvSpPr>
        <xdr:cNvPr id="783" name="テキスト ボックス 782"/>
        <xdr:cNvSpPr txBox="1"/>
      </xdr:nvSpPr>
      <xdr:spPr>
        <a:xfrm>
          <a:off x="20199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125168</xdr:rowOff>
    </xdr:from>
    <xdr:to>
      <xdr:col>28</xdr:col>
      <xdr:colOff>314325</xdr:colOff>
      <xdr:row>59</xdr:row>
      <xdr:rowOff>4924</xdr:rowOff>
    </xdr:to>
    <xdr:cxnSp macro="">
      <xdr:nvCxnSpPr>
        <xdr:cNvPr id="784" name="直線コネクタ 783"/>
        <xdr:cNvCxnSpPr/>
      </xdr:nvCxnSpPr>
      <xdr:spPr>
        <a:xfrm flipV="1">
          <a:off x="18656300" y="1006926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35734</xdr:rowOff>
    </xdr:from>
    <xdr:to>
      <xdr:col>28</xdr:col>
      <xdr:colOff>365125</xdr:colOff>
      <xdr:row>57</xdr:row>
      <xdr:rowOff>137334</xdr:rowOff>
    </xdr:to>
    <xdr:sp macro="" textlink="">
      <xdr:nvSpPr>
        <xdr:cNvPr id="785" name="フローチャート : 判断 784"/>
        <xdr:cNvSpPr/>
      </xdr:nvSpPr>
      <xdr:spPr>
        <a:xfrm>
          <a:off x="19494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153861</xdr:rowOff>
    </xdr:from>
    <xdr:ext cx="534377" cy="259045"/>
    <xdr:sp macro="" textlink="">
      <xdr:nvSpPr>
        <xdr:cNvPr id="786" name="テキスト ボックス 785"/>
        <xdr:cNvSpPr txBox="1"/>
      </xdr:nvSpPr>
      <xdr:spPr>
        <a:xfrm>
          <a:off x="19278111" y="9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60489</xdr:rowOff>
    </xdr:from>
    <xdr:to>
      <xdr:col>27</xdr:col>
      <xdr:colOff>161925</xdr:colOff>
      <xdr:row>57</xdr:row>
      <xdr:rowOff>162089</xdr:rowOff>
    </xdr:to>
    <xdr:sp macro="" textlink="">
      <xdr:nvSpPr>
        <xdr:cNvPr id="787" name="フローチャート : 判断 786"/>
        <xdr:cNvSpPr/>
      </xdr:nvSpPr>
      <xdr:spPr>
        <a:xfrm>
          <a:off x="18605500" y="983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7166</xdr:rowOff>
    </xdr:from>
    <xdr:ext cx="534377" cy="259045"/>
    <xdr:sp macro="" textlink="">
      <xdr:nvSpPr>
        <xdr:cNvPr id="788" name="テキスト ボックス 787"/>
        <xdr:cNvSpPr txBox="1"/>
      </xdr:nvSpPr>
      <xdr:spPr>
        <a:xfrm>
          <a:off x="18389111" y="96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167963</xdr:rowOff>
    </xdr:from>
    <xdr:to>
      <xdr:col>32</xdr:col>
      <xdr:colOff>238125</xdr:colOff>
      <xdr:row>59</xdr:row>
      <xdr:rowOff>98113</xdr:rowOff>
    </xdr:to>
    <xdr:sp macro="" textlink="">
      <xdr:nvSpPr>
        <xdr:cNvPr id="794" name="円/楕円 793"/>
        <xdr:cNvSpPr/>
      </xdr:nvSpPr>
      <xdr:spPr>
        <a:xfrm>
          <a:off x="221107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82890</xdr:rowOff>
    </xdr:from>
    <xdr:ext cx="469744" cy="259045"/>
    <xdr:sp macro="" textlink="">
      <xdr:nvSpPr>
        <xdr:cNvPr id="795" name="貸付金該当値テキスト"/>
        <xdr:cNvSpPr txBox="1"/>
      </xdr:nvSpPr>
      <xdr:spPr>
        <a:xfrm>
          <a:off x="22212300" y="100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165514</xdr:rowOff>
    </xdr:from>
    <xdr:to>
      <xdr:col>31</xdr:col>
      <xdr:colOff>85725</xdr:colOff>
      <xdr:row>59</xdr:row>
      <xdr:rowOff>95664</xdr:rowOff>
    </xdr:to>
    <xdr:sp macro="" textlink="">
      <xdr:nvSpPr>
        <xdr:cNvPr id="796" name="円/楕円 795"/>
        <xdr:cNvSpPr/>
      </xdr:nvSpPr>
      <xdr:spPr>
        <a:xfrm>
          <a:off x="21272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86791</xdr:rowOff>
    </xdr:from>
    <xdr:ext cx="469744" cy="259045"/>
    <xdr:sp macro="" textlink="">
      <xdr:nvSpPr>
        <xdr:cNvPr id="797" name="テキスト ボックス 796"/>
        <xdr:cNvSpPr txBox="1"/>
      </xdr:nvSpPr>
      <xdr:spPr>
        <a:xfrm>
          <a:off x="21088427"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35702</xdr:rowOff>
    </xdr:from>
    <xdr:to>
      <xdr:col>29</xdr:col>
      <xdr:colOff>568325</xdr:colOff>
      <xdr:row>58</xdr:row>
      <xdr:rowOff>137302</xdr:rowOff>
    </xdr:to>
    <xdr:sp macro="" textlink="">
      <xdr:nvSpPr>
        <xdr:cNvPr id="798" name="円/楕円 797"/>
        <xdr:cNvSpPr/>
      </xdr:nvSpPr>
      <xdr:spPr>
        <a:xfrm>
          <a:off x="20383500" y="99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128429</xdr:rowOff>
    </xdr:from>
    <xdr:ext cx="469744" cy="259045"/>
    <xdr:sp macro="" textlink="">
      <xdr:nvSpPr>
        <xdr:cNvPr id="799" name="テキスト ボックス 798"/>
        <xdr:cNvSpPr txBox="1"/>
      </xdr:nvSpPr>
      <xdr:spPr>
        <a:xfrm>
          <a:off x="20199427" y="100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74368</xdr:rowOff>
    </xdr:from>
    <xdr:to>
      <xdr:col>28</xdr:col>
      <xdr:colOff>365125</xdr:colOff>
      <xdr:row>59</xdr:row>
      <xdr:rowOff>4518</xdr:rowOff>
    </xdr:to>
    <xdr:sp macro="" textlink="">
      <xdr:nvSpPr>
        <xdr:cNvPr id="800" name="円/楕円 799"/>
        <xdr:cNvSpPr/>
      </xdr:nvSpPr>
      <xdr:spPr>
        <a:xfrm>
          <a:off x="19494500" y="100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167095</xdr:rowOff>
    </xdr:from>
    <xdr:ext cx="469744" cy="259045"/>
    <xdr:sp macro="" textlink="">
      <xdr:nvSpPr>
        <xdr:cNvPr id="801" name="テキスト ボックス 800"/>
        <xdr:cNvSpPr txBox="1"/>
      </xdr:nvSpPr>
      <xdr:spPr>
        <a:xfrm>
          <a:off x="19310427" y="101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125574</xdr:rowOff>
    </xdr:from>
    <xdr:to>
      <xdr:col>27</xdr:col>
      <xdr:colOff>161925</xdr:colOff>
      <xdr:row>59</xdr:row>
      <xdr:rowOff>55724</xdr:rowOff>
    </xdr:to>
    <xdr:sp macro="" textlink="">
      <xdr:nvSpPr>
        <xdr:cNvPr id="802" name="円/楕円 801"/>
        <xdr:cNvSpPr/>
      </xdr:nvSpPr>
      <xdr:spPr>
        <a:xfrm>
          <a:off x="18605500" y="100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46851</xdr:rowOff>
    </xdr:from>
    <xdr:ext cx="469744" cy="259045"/>
    <xdr:sp macro="" textlink="">
      <xdr:nvSpPr>
        <xdr:cNvPr id="803" name="テキスト ボックス 802"/>
        <xdr:cNvSpPr txBox="1"/>
      </xdr:nvSpPr>
      <xdr:spPr>
        <a:xfrm>
          <a:off x="18421427" y="1016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145763</xdr:rowOff>
    </xdr:from>
    <xdr:to>
      <xdr:col>32</xdr:col>
      <xdr:colOff>187325</xdr:colOff>
      <xdr:row>77</xdr:row>
      <xdr:rowOff>168613</xdr:rowOff>
    </xdr:to>
    <xdr:cxnSp macro="">
      <xdr:nvCxnSpPr>
        <xdr:cNvPr id="831" name="直線コネクタ 830"/>
        <xdr:cNvCxnSpPr/>
      </xdr:nvCxnSpPr>
      <xdr:spPr>
        <a:xfrm flipV="1">
          <a:off x="21323300" y="13347413"/>
          <a:ext cx="8382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168613</xdr:rowOff>
    </xdr:from>
    <xdr:to>
      <xdr:col>31</xdr:col>
      <xdr:colOff>34925</xdr:colOff>
      <xdr:row>78</xdr:row>
      <xdr:rowOff>4324</xdr:rowOff>
    </xdr:to>
    <xdr:cxnSp macro="">
      <xdr:nvCxnSpPr>
        <xdr:cNvPr id="834" name="直線コネクタ 833"/>
        <xdr:cNvCxnSpPr/>
      </xdr:nvCxnSpPr>
      <xdr:spPr>
        <a:xfrm flipV="1">
          <a:off x="20434300" y="13370263"/>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109502</xdr:rowOff>
    </xdr:from>
    <xdr:to>
      <xdr:col>31</xdr:col>
      <xdr:colOff>85725</xdr:colOff>
      <xdr:row>78</xdr:row>
      <xdr:rowOff>39652</xdr:rowOff>
    </xdr:to>
    <xdr:sp macro="" textlink="">
      <xdr:nvSpPr>
        <xdr:cNvPr id="835" name="フローチャート : 判断 834"/>
        <xdr:cNvSpPr/>
      </xdr:nvSpPr>
      <xdr:spPr>
        <a:xfrm>
          <a:off x="21272500" y="1331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56179</xdr:rowOff>
    </xdr:from>
    <xdr:ext cx="534377" cy="259045"/>
    <xdr:sp macro="" textlink="">
      <xdr:nvSpPr>
        <xdr:cNvPr id="836" name="テキスト ボックス 835"/>
        <xdr:cNvSpPr txBox="1"/>
      </xdr:nvSpPr>
      <xdr:spPr>
        <a:xfrm>
          <a:off x="21056111" y="130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160375</xdr:rowOff>
    </xdr:from>
    <xdr:to>
      <xdr:col>29</xdr:col>
      <xdr:colOff>517525</xdr:colOff>
      <xdr:row>78</xdr:row>
      <xdr:rowOff>4324</xdr:rowOff>
    </xdr:to>
    <xdr:cxnSp macro="">
      <xdr:nvCxnSpPr>
        <xdr:cNvPr id="837" name="直線コネクタ 836"/>
        <xdr:cNvCxnSpPr/>
      </xdr:nvCxnSpPr>
      <xdr:spPr>
        <a:xfrm>
          <a:off x="19545300" y="13362025"/>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144249</xdr:rowOff>
    </xdr:from>
    <xdr:to>
      <xdr:col>29</xdr:col>
      <xdr:colOff>568325</xdr:colOff>
      <xdr:row>78</xdr:row>
      <xdr:rowOff>74399</xdr:rowOff>
    </xdr:to>
    <xdr:sp macro="" textlink="">
      <xdr:nvSpPr>
        <xdr:cNvPr id="838" name="フローチャート : 判断 837"/>
        <xdr:cNvSpPr/>
      </xdr:nvSpPr>
      <xdr:spPr>
        <a:xfrm>
          <a:off x="20383500" y="1334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65526</xdr:rowOff>
    </xdr:from>
    <xdr:ext cx="534377" cy="259045"/>
    <xdr:sp macro="" textlink="">
      <xdr:nvSpPr>
        <xdr:cNvPr id="839" name="テキスト ボックス 838"/>
        <xdr:cNvSpPr txBox="1"/>
      </xdr:nvSpPr>
      <xdr:spPr>
        <a:xfrm>
          <a:off x="20167111" y="134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160375</xdr:rowOff>
    </xdr:from>
    <xdr:to>
      <xdr:col>28</xdr:col>
      <xdr:colOff>314325</xdr:colOff>
      <xdr:row>78</xdr:row>
      <xdr:rowOff>35623</xdr:rowOff>
    </xdr:to>
    <xdr:cxnSp macro="">
      <xdr:nvCxnSpPr>
        <xdr:cNvPr id="840" name="直線コネクタ 839"/>
        <xdr:cNvCxnSpPr/>
      </xdr:nvCxnSpPr>
      <xdr:spPr>
        <a:xfrm flipV="1">
          <a:off x="18656300" y="13362025"/>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146883</xdr:rowOff>
    </xdr:from>
    <xdr:to>
      <xdr:col>28</xdr:col>
      <xdr:colOff>365125</xdr:colOff>
      <xdr:row>78</xdr:row>
      <xdr:rowOff>77033</xdr:rowOff>
    </xdr:to>
    <xdr:sp macro="" textlink="">
      <xdr:nvSpPr>
        <xdr:cNvPr id="841" name="フローチャート : 判断 840"/>
        <xdr:cNvSpPr/>
      </xdr:nvSpPr>
      <xdr:spPr>
        <a:xfrm>
          <a:off x="19494500" y="1334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68160</xdr:rowOff>
    </xdr:from>
    <xdr:ext cx="534377" cy="259045"/>
    <xdr:sp macro="" textlink="">
      <xdr:nvSpPr>
        <xdr:cNvPr id="842" name="テキスト ボックス 841"/>
        <xdr:cNvSpPr txBox="1"/>
      </xdr:nvSpPr>
      <xdr:spPr>
        <a:xfrm>
          <a:off x="19278111" y="134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147532</xdr:rowOff>
    </xdr:from>
    <xdr:to>
      <xdr:col>27</xdr:col>
      <xdr:colOff>161925</xdr:colOff>
      <xdr:row>78</xdr:row>
      <xdr:rowOff>77682</xdr:rowOff>
    </xdr:to>
    <xdr:sp macro="" textlink="">
      <xdr:nvSpPr>
        <xdr:cNvPr id="843" name="フローチャート : 判断 842"/>
        <xdr:cNvSpPr/>
      </xdr:nvSpPr>
      <xdr:spPr>
        <a:xfrm>
          <a:off x="18605500" y="1334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94209</xdr:rowOff>
    </xdr:from>
    <xdr:ext cx="534377" cy="259045"/>
    <xdr:sp macro="" textlink="">
      <xdr:nvSpPr>
        <xdr:cNvPr id="844" name="テキスト ボックス 843"/>
        <xdr:cNvSpPr txBox="1"/>
      </xdr:nvSpPr>
      <xdr:spPr>
        <a:xfrm>
          <a:off x="18389111" y="131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94963</xdr:rowOff>
    </xdr:from>
    <xdr:to>
      <xdr:col>32</xdr:col>
      <xdr:colOff>238125</xdr:colOff>
      <xdr:row>78</xdr:row>
      <xdr:rowOff>25113</xdr:rowOff>
    </xdr:to>
    <xdr:sp macro="" textlink="">
      <xdr:nvSpPr>
        <xdr:cNvPr id="850" name="円/楕円 849"/>
        <xdr:cNvSpPr/>
      </xdr:nvSpPr>
      <xdr:spPr>
        <a:xfrm>
          <a:off x="22110700" y="132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117840</xdr:rowOff>
    </xdr:from>
    <xdr:ext cx="534377" cy="259045"/>
    <xdr:sp macro="" textlink="">
      <xdr:nvSpPr>
        <xdr:cNvPr id="851" name="繰出金該当値テキスト"/>
        <xdr:cNvSpPr txBox="1"/>
      </xdr:nvSpPr>
      <xdr:spPr>
        <a:xfrm>
          <a:off x="22212300" y="131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117813</xdr:rowOff>
    </xdr:from>
    <xdr:to>
      <xdr:col>31</xdr:col>
      <xdr:colOff>85725</xdr:colOff>
      <xdr:row>78</xdr:row>
      <xdr:rowOff>47963</xdr:rowOff>
    </xdr:to>
    <xdr:sp macro="" textlink="">
      <xdr:nvSpPr>
        <xdr:cNvPr id="852" name="円/楕円 851"/>
        <xdr:cNvSpPr/>
      </xdr:nvSpPr>
      <xdr:spPr>
        <a:xfrm>
          <a:off x="21272500" y="133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39090</xdr:rowOff>
    </xdr:from>
    <xdr:ext cx="534377" cy="259045"/>
    <xdr:sp macro="" textlink="">
      <xdr:nvSpPr>
        <xdr:cNvPr id="853" name="テキスト ボックス 852"/>
        <xdr:cNvSpPr txBox="1"/>
      </xdr:nvSpPr>
      <xdr:spPr>
        <a:xfrm>
          <a:off x="21056111" y="134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124974</xdr:rowOff>
    </xdr:from>
    <xdr:to>
      <xdr:col>29</xdr:col>
      <xdr:colOff>568325</xdr:colOff>
      <xdr:row>78</xdr:row>
      <xdr:rowOff>55124</xdr:rowOff>
    </xdr:to>
    <xdr:sp macro="" textlink="">
      <xdr:nvSpPr>
        <xdr:cNvPr id="854" name="円/楕円 853"/>
        <xdr:cNvSpPr/>
      </xdr:nvSpPr>
      <xdr:spPr>
        <a:xfrm>
          <a:off x="20383500" y="133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71651</xdr:rowOff>
    </xdr:from>
    <xdr:ext cx="534377" cy="259045"/>
    <xdr:sp macro="" textlink="">
      <xdr:nvSpPr>
        <xdr:cNvPr id="855" name="テキスト ボックス 854"/>
        <xdr:cNvSpPr txBox="1"/>
      </xdr:nvSpPr>
      <xdr:spPr>
        <a:xfrm>
          <a:off x="20167111" y="1310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109575</xdr:rowOff>
    </xdr:from>
    <xdr:to>
      <xdr:col>28</xdr:col>
      <xdr:colOff>365125</xdr:colOff>
      <xdr:row>78</xdr:row>
      <xdr:rowOff>39725</xdr:rowOff>
    </xdr:to>
    <xdr:sp macro="" textlink="">
      <xdr:nvSpPr>
        <xdr:cNvPr id="856" name="円/楕円 855"/>
        <xdr:cNvSpPr/>
      </xdr:nvSpPr>
      <xdr:spPr>
        <a:xfrm>
          <a:off x="19494500" y="133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56252</xdr:rowOff>
    </xdr:from>
    <xdr:ext cx="534377" cy="259045"/>
    <xdr:sp macro="" textlink="">
      <xdr:nvSpPr>
        <xdr:cNvPr id="857" name="テキスト ボックス 856"/>
        <xdr:cNvSpPr txBox="1"/>
      </xdr:nvSpPr>
      <xdr:spPr>
        <a:xfrm>
          <a:off x="19278111" y="13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156273</xdr:rowOff>
    </xdr:from>
    <xdr:to>
      <xdr:col>27</xdr:col>
      <xdr:colOff>161925</xdr:colOff>
      <xdr:row>78</xdr:row>
      <xdr:rowOff>86423</xdr:rowOff>
    </xdr:to>
    <xdr:sp macro="" textlink="">
      <xdr:nvSpPr>
        <xdr:cNvPr id="858" name="円/楕円 857"/>
        <xdr:cNvSpPr/>
      </xdr:nvSpPr>
      <xdr:spPr>
        <a:xfrm>
          <a:off x="18605500" y="133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77550</xdr:rowOff>
    </xdr:from>
    <xdr:ext cx="534377" cy="259045"/>
    <xdr:sp macro="" textlink="">
      <xdr:nvSpPr>
        <xdr:cNvPr id="859" name="テキスト ボックス 858"/>
        <xdr:cNvSpPr txBox="1"/>
      </xdr:nvSpPr>
      <xdr:spPr>
        <a:xfrm>
          <a:off x="18389111" y="134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201,023</a:t>
          </a:r>
          <a:r>
            <a:rPr kumimoji="1" lang="ja-JP" altLang="en-US" sz="1300">
              <a:latin typeface="ＭＳ Ｐゴシック"/>
            </a:rPr>
            <a:t>円となっている。主な扶助費は生活保護費であるが、平成</a:t>
          </a:r>
          <a:r>
            <a:rPr kumimoji="1" lang="en-US" altLang="ja-JP" sz="1300">
              <a:latin typeface="ＭＳ Ｐゴシック"/>
            </a:rPr>
            <a:t>24</a:t>
          </a:r>
          <a:r>
            <a:rPr kumimoji="1" lang="ja-JP" altLang="en-US" sz="1300">
              <a:latin typeface="ＭＳ Ｐゴシック"/>
            </a:rPr>
            <a:t>年度で高止まりの傾向にある。しかしながら、社会福祉費が平成</a:t>
          </a:r>
          <a:r>
            <a:rPr kumimoji="1" lang="en-US" altLang="ja-JP" sz="1300">
              <a:latin typeface="ＭＳ Ｐゴシック"/>
            </a:rPr>
            <a:t>18</a:t>
          </a:r>
          <a:r>
            <a:rPr kumimoji="1" lang="ja-JP" altLang="en-US" sz="1300">
              <a:latin typeface="ＭＳ Ｐゴシック"/>
            </a:rPr>
            <a:t>年度から比較すると</a:t>
          </a:r>
          <a:r>
            <a:rPr kumimoji="1" lang="en-US" altLang="ja-JP" sz="1300">
              <a:latin typeface="ＭＳ Ｐゴシック"/>
            </a:rPr>
            <a:t>268</a:t>
          </a:r>
          <a:r>
            <a:rPr kumimoji="1" lang="ja-JP" altLang="en-US" sz="1300">
              <a:latin typeface="ＭＳ Ｐゴシック"/>
            </a:rPr>
            <a:t>％増加していることから類似団体平均と比べて高い水準にある。 </a:t>
          </a:r>
        </a:p>
        <a:p>
          <a:r>
            <a:rPr kumimoji="1" lang="ja-JP" altLang="en-US" sz="1300">
              <a:latin typeface="ＭＳ Ｐゴシック"/>
            </a:rPr>
            <a:t>・投資及び出資金は住民一人当たり</a:t>
          </a:r>
          <a:r>
            <a:rPr kumimoji="1" lang="en-US" altLang="ja-JP" sz="1300">
              <a:latin typeface="ＭＳ Ｐゴシック"/>
            </a:rPr>
            <a:t>5,728</a:t>
          </a:r>
          <a:r>
            <a:rPr kumimoji="1" lang="ja-JP" altLang="en-US" sz="1300">
              <a:latin typeface="ＭＳ Ｐゴシック"/>
            </a:rPr>
            <a:t>円となっており、近年と比較しても約２倍の額となっており類似団体と比較しても平成</a:t>
          </a:r>
          <a:r>
            <a:rPr kumimoji="1" lang="en-US" altLang="ja-JP" sz="1300">
              <a:latin typeface="ＭＳ Ｐゴシック"/>
            </a:rPr>
            <a:t>27</a:t>
          </a:r>
          <a:r>
            <a:rPr kumimoji="1" lang="ja-JP" altLang="en-US" sz="1300">
              <a:latin typeface="ＭＳ Ｐゴシック"/>
            </a:rPr>
            <a:t>年度のみ高い状況となっている。これは、水道事業における浄水場建設事業への出資金によるものである。 </a:t>
          </a:r>
          <a:endParaRPr kumimoji="1" lang="en-US" altLang="ja-JP" sz="1300">
            <a:latin typeface="ＭＳ Ｐゴシック"/>
          </a:endParaRPr>
        </a:p>
        <a:p>
          <a:r>
            <a:rPr kumimoji="1" lang="ja-JP" altLang="en-US" sz="1300">
              <a:latin typeface="ＭＳ Ｐゴシック"/>
            </a:rPr>
            <a:t>・災害復旧費が平成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年度まで類似団体より大幅に大きくなっており平成</a:t>
          </a:r>
          <a:r>
            <a:rPr kumimoji="1" lang="en-US" altLang="ja-JP" sz="1300">
              <a:latin typeface="ＭＳ Ｐゴシック"/>
            </a:rPr>
            <a:t>27</a:t>
          </a:r>
          <a:r>
            <a:rPr kumimoji="1" lang="ja-JP" altLang="en-US" sz="1300">
              <a:latin typeface="ＭＳ Ｐゴシック"/>
            </a:rPr>
            <a:t>年度では類似団体より低くなっているのは、平成</a:t>
          </a:r>
          <a:r>
            <a:rPr kumimoji="1" lang="en-US" altLang="ja-JP" sz="1300">
              <a:latin typeface="ＭＳ Ｐゴシック"/>
            </a:rPr>
            <a:t>25</a:t>
          </a:r>
          <a:r>
            <a:rPr kumimoji="1" lang="ja-JP" altLang="en-US" sz="1300">
              <a:latin typeface="ＭＳ Ｐゴシック"/>
            </a:rPr>
            <a:t>年度以降は無いが平成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年度には大雨や台風による災害が発生したことが主な要因である。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鹿児島県奄美市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44,721
44,625
30,827.00
32,794,284
31,647,382
1,066,599
17,157,107
37,197,298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148996</xdr:rowOff>
    </xdr:from>
    <xdr:to>
      <xdr:col>6</xdr:col>
      <xdr:colOff>511175</xdr:colOff>
      <xdr:row>36</xdr:row>
      <xdr:rowOff>154711</xdr:rowOff>
    </xdr:to>
    <xdr:cxnSp macro="">
      <xdr:nvCxnSpPr>
        <xdr:cNvPr id="60" name="直線コネクタ 59"/>
        <xdr:cNvCxnSpPr/>
      </xdr:nvCxnSpPr>
      <xdr:spPr>
        <a:xfrm flipV="1">
          <a:off x="3797300" y="632119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154711</xdr:rowOff>
    </xdr:from>
    <xdr:to>
      <xdr:col>5</xdr:col>
      <xdr:colOff>358775</xdr:colOff>
      <xdr:row>36</xdr:row>
      <xdr:rowOff>166751</xdr:rowOff>
    </xdr:to>
    <xdr:cxnSp macro="">
      <xdr:nvCxnSpPr>
        <xdr:cNvPr id="63" name="直線コネクタ 62"/>
        <xdr:cNvCxnSpPr/>
      </xdr:nvCxnSpPr>
      <xdr:spPr>
        <a:xfrm flipV="1">
          <a:off x="2908300" y="632691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98349</xdr:rowOff>
    </xdr:from>
    <xdr:to>
      <xdr:col>5</xdr:col>
      <xdr:colOff>409575</xdr:colOff>
      <xdr:row>37</xdr:row>
      <xdr:rowOff>28499</xdr:rowOff>
    </xdr:to>
    <xdr:sp macro="" textlink="">
      <xdr:nvSpPr>
        <xdr:cNvPr id="64" name="フローチャート : 判断 63"/>
        <xdr:cNvSpPr/>
      </xdr:nvSpPr>
      <xdr:spPr>
        <a:xfrm>
          <a:off x="3746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45026</xdr:rowOff>
    </xdr:from>
    <xdr:ext cx="469744" cy="259045"/>
    <xdr:sp macro="" textlink="">
      <xdr:nvSpPr>
        <xdr:cNvPr id="65" name="テキスト ボックス 64"/>
        <xdr:cNvSpPr txBox="1"/>
      </xdr:nvSpPr>
      <xdr:spPr>
        <a:xfrm>
          <a:off x="3562427"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162408</xdr:rowOff>
    </xdr:from>
    <xdr:to>
      <xdr:col>4</xdr:col>
      <xdr:colOff>155575</xdr:colOff>
      <xdr:row>36</xdr:row>
      <xdr:rowOff>166751</xdr:rowOff>
    </xdr:to>
    <xdr:cxnSp macro="">
      <xdr:nvCxnSpPr>
        <xdr:cNvPr id="66" name="直線コネクタ 65"/>
        <xdr:cNvCxnSpPr/>
      </xdr:nvCxnSpPr>
      <xdr:spPr>
        <a:xfrm>
          <a:off x="2019300" y="633460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114884</xdr:rowOff>
    </xdr:from>
    <xdr:to>
      <xdr:col>4</xdr:col>
      <xdr:colOff>206375</xdr:colOff>
      <xdr:row>37</xdr:row>
      <xdr:rowOff>45034</xdr:rowOff>
    </xdr:to>
    <xdr:sp macro="" textlink="">
      <xdr:nvSpPr>
        <xdr:cNvPr id="67" name="フローチャート : 判断 66"/>
        <xdr:cNvSpPr/>
      </xdr:nvSpPr>
      <xdr:spPr>
        <a:xfrm>
          <a:off x="2857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61561</xdr:rowOff>
    </xdr:from>
    <xdr:ext cx="469744" cy="259045"/>
    <xdr:sp macro="" textlink="">
      <xdr:nvSpPr>
        <xdr:cNvPr id="68" name="テキスト ボックス 67"/>
        <xdr:cNvSpPr txBox="1"/>
      </xdr:nvSpPr>
      <xdr:spPr>
        <a:xfrm>
          <a:off x="2673427"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86436</xdr:rowOff>
    </xdr:from>
    <xdr:to>
      <xdr:col>2</xdr:col>
      <xdr:colOff>638175</xdr:colOff>
      <xdr:row>36</xdr:row>
      <xdr:rowOff>162408</xdr:rowOff>
    </xdr:to>
    <xdr:cxnSp macro="">
      <xdr:nvCxnSpPr>
        <xdr:cNvPr id="69" name="直線コネクタ 68"/>
        <xdr:cNvCxnSpPr/>
      </xdr:nvCxnSpPr>
      <xdr:spPr>
        <a:xfrm>
          <a:off x="1130300" y="6258636"/>
          <a:ext cx="889000" cy="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99720</xdr:rowOff>
    </xdr:from>
    <xdr:to>
      <xdr:col>3</xdr:col>
      <xdr:colOff>3175</xdr:colOff>
      <xdr:row>37</xdr:row>
      <xdr:rowOff>29870</xdr:rowOff>
    </xdr:to>
    <xdr:sp macro="" textlink="">
      <xdr:nvSpPr>
        <xdr:cNvPr id="70" name="フローチャート : 判断 69"/>
        <xdr:cNvSpPr/>
      </xdr:nvSpPr>
      <xdr:spPr>
        <a:xfrm>
          <a:off x="1968500" y="62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46397</xdr:rowOff>
    </xdr:from>
    <xdr:ext cx="469744" cy="259045"/>
    <xdr:sp macro="" textlink="">
      <xdr:nvSpPr>
        <xdr:cNvPr id="71" name="テキスト ボックス 70"/>
        <xdr:cNvSpPr txBox="1"/>
      </xdr:nvSpPr>
      <xdr:spPr>
        <a:xfrm>
          <a:off x="1784427" y="60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39218</xdr:rowOff>
    </xdr:from>
    <xdr:to>
      <xdr:col>1</xdr:col>
      <xdr:colOff>485775</xdr:colOff>
      <xdr:row>36</xdr:row>
      <xdr:rowOff>140818</xdr:rowOff>
    </xdr:to>
    <xdr:sp macro="" textlink="">
      <xdr:nvSpPr>
        <xdr:cNvPr id="72" name="フローチャート : 判断 71"/>
        <xdr:cNvSpPr/>
      </xdr:nvSpPr>
      <xdr:spPr>
        <a:xfrm>
          <a:off x="1079500" y="62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131945</xdr:rowOff>
    </xdr:from>
    <xdr:ext cx="469744" cy="259045"/>
    <xdr:sp macro="" textlink="">
      <xdr:nvSpPr>
        <xdr:cNvPr id="73" name="テキスト ボックス 72"/>
        <xdr:cNvSpPr txBox="1"/>
      </xdr:nvSpPr>
      <xdr:spPr>
        <a:xfrm>
          <a:off x="895427" y="63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98196</xdr:rowOff>
    </xdr:from>
    <xdr:to>
      <xdr:col>6</xdr:col>
      <xdr:colOff>561975</xdr:colOff>
      <xdr:row>37</xdr:row>
      <xdr:rowOff>28346</xdr:rowOff>
    </xdr:to>
    <xdr:sp macro="" textlink="">
      <xdr:nvSpPr>
        <xdr:cNvPr id="79" name="円/楕円 78"/>
        <xdr:cNvSpPr/>
      </xdr:nvSpPr>
      <xdr:spPr>
        <a:xfrm>
          <a:off x="4584700" y="62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121073</xdr:rowOff>
    </xdr:from>
    <xdr:ext cx="469744" cy="259045"/>
    <xdr:sp macro="" textlink="">
      <xdr:nvSpPr>
        <xdr:cNvPr id="80" name="議会費該当値テキスト"/>
        <xdr:cNvSpPr txBox="1"/>
      </xdr:nvSpPr>
      <xdr:spPr>
        <a:xfrm>
          <a:off x="4686300"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103911</xdr:rowOff>
    </xdr:from>
    <xdr:to>
      <xdr:col>5</xdr:col>
      <xdr:colOff>409575</xdr:colOff>
      <xdr:row>37</xdr:row>
      <xdr:rowOff>34061</xdr:rowOff>
    </xdr:to>
    <xdr:sp macro="" textlink="">
      <xdr:nvSpPr>
        <xdr:cNvPr id="81" name="円/楕円 80"/>
        <xdr:cNvSpPr/>
      </xdr:nvSpPr>
      <xdr:spPr>
        <a:xfrm>
          <a:off x="3746500" y="62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25188</xdr:rowOff>
    </xdr:from>
    <xdr:ext cx="469744" cy="259045"/>
    <xdr:sp macro="" textlink="">
      <xdr:nvSpPr>
        <xdr:cNvPr id="82" name="テキスト ボックス 81"/>
        <xdr:cNvSpPr txBox="1"/>
      </xdr:nvSpPr>
      <xdr:spPr>
        <a:xfrm>
          <a:off x="3562427" y="63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115951</xdr:rowOff>
    </xdr:from>
    <xdr:to>
      <xdr:col>4</xdr:col>
      <xdr:colOff>206375</xdr:colOff>
      <xdr:row>37</xdr:row>
      <xdr:rowOff>46101</xdr:rowOff>
    </xdr:to>
    <xdr:sp macro="" textlink="">
      <xdr:nvSpPr>
        <xdr:cNvPr id="83" name="円/楕円 82"/>
        <xdr:cNvSpPr/>
      </xdr:nvSpPr>
      <xdr:spPr>
        <a:xfrm>
          <a:off x="2857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37228</xdr:rowOff>
    </xdr:from>
    <xdr:ext cx="469744" cy="259045"/>
    <xdr:sp macro="" textlink="">
      <xdr:nvSpPr>
        <xdr:cNvPr id="84" name="テキスト ボックス 83"/>
        <xdr:cNvSpPr txBox="1"/>
      </xdr:nvSpPr>
      <xdr:spPr>
        <a:xfrm>
          <a:off x="2673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111608</xdr:rowOff>
    </xdr:from>
    <xdr:to>
      <xdr:col>3</xdr:col>
      <xdr:colOff>3175</xdr:colOff>
      <xdr:row>37</xdr:row>
      <xdr:rowOff>41758</xdr:rowOff>
    </xdr:to>
    <xdr:sp macro="" textlink="">
      <xdr:nvSpPr>
        <xdr:cNvPr id="85" name="円/楕円 84"/>
        <xdr:cNvSpPr/>
      </xdr:nvSpPr>
      <xdr:spPr>
        <a:xfrm>
          <a:off x="1968500" y="62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32885</xdr:rowOff>
    </xdr:from>
    <xdr:ext cx="469744" cy="259045"/>
    <xdr:sp macro="" textlink="">
      <xdr:nvSpPr>
        <xdr:cNvPr id="86" name="テキスト ボックス 85"/>
        <xdr:cNvSpPr txBox="1"/>
      </xdr:nvSpPr>
      <xdr:spPr>
        <a:xfrm>
          <a:off x="1784427" y="63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35636</xdr:rowOff>
    </xdr:from>
    <xdr:to>
      <xdr:col>1</xdr:col>
      <xdr:colOff>485775</xdr:colOff>
      <xdr:row>36</xdr:row>
      <xdr:rowOff>137236</xdr:rowOff>
    </xdr:to>
    <xdr:sp macro="" textlink="">
      <xdr:nvSpPr>
        <xdr:cNvPr id="87" name="円/楕円 86"/>
        <xdr:cNvSpPr/>
      </xdr:nvSpPr>
      <xdr:spPr>
        <a:xfrm>
          <a:off x="1079500" y="62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153763</xdr:rowOff>
    </xdr:from>
    <xdr:ext cx="469744" cy="259045"/>
    <xdr:sp macro="" textlink="">
      <xdr:nvSpPr>
        <xdr:cNvPr id="88" name="テキスト ボックス 87"/>
        <xdr:cNvSpPr txBox="1"/>
      </xdr:nvSpPr>
      <xdr:spPr>
        <a:xfrm>
          <a:off x="895427" y="59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75820</xdr:rowOff>
    </xdr:from>
    <xdr:to>
      <xdr:col>6</xdr:col>
      <xdr:colOff>511175</xdr:colOff>
      <xdr:row>57</xdr:row>
      <xdr:rowOff>99754</xdr:rowOff>
    </xdr:to>
    <xdr:cxnSp macro="">
      <xdr:nvCxnSpPr>
        <xdr:cNvPr id="115" name="直線コネクタ 114"/>
        <xdr:cNvCxnSpPr/>
      </xdr:nvCxnSpPr>
      <xdr:spPr>
        <a:xfrm>
          <a:off x="3797300" y="9848470"/>
          <a:ext cx="8382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44680</xdr:rowOff>
    </xdr:from>
    <xdr:to>
      <xdr:col>5</xdr:col>
      <xdr:colOff>358775</xdr:colOff>
      <xdr:row>57</xdr:row>
      <xdr:rowOff>75820</xdr:rowOff>
    </xdr:to>
    <xdr:cxnSp macro="">
      <xdr:nvCxnSpPr>
        <xdr:cNvPr id="118" name="直線コネクタ 117"/>
        <xdr:cNvCxnSpPr/>
      </xdr:nvCxnSpPr>
      <xdr:spPr>
        <a:xfrm>
          <a:off x="2908300" y="9817330"/>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74962</xdr:rowOff>
    </xdr:from>
    <xdr:to>
      <xdr:col>5</xdr:col>
      <xdr:colOff>409575</xdr:colOff>
      <xdr:row>58</xdr:row>
      <xdr:rowOff>5112</xdr:rowOff>
    </xdr:to>
    <xdr:sp macro="" textlink="">
      <xdr:nvSpPr>
        <xdr:cNvPr id="119" name="フローチャート : 判断 118"/>
        <xdr:cNvSpPr/>
      </xdr:nvSpPr>
      <xdr:spPr>
        <a:xfrm>
          <a:off x="3746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167689</xdr:rowOff>
    </xdr:from>
    <xdr:ext cx="534377" cy="259045"/>
    <xdr:sp macro="" textlink="">
      <xdr:nvSpPr>
        <xdr:cNvPr id="120" name="テキスト ボックス 119"/>
        <xdr:cNvSpPr txBox="1"/>
      </xdr:nvSpPr>
      <xdr:spPr>
        <a:xfrm>
          <a:off x="3530111" y="9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44680</xdr:rowOff>
    </xdr:from>
    <xdr:to>
      <xdr:col>4</xdr:col>
      <xdr:colOff>155575</xdr:colOff>
      <xdr:row>57</xdr:row>
      <xdr:rowOff>76846</xdr:rowOff>
    </xdr:to>
    <xdr:cxnSp macro="">
      <xdr:nvCxnSpPr>
        <xdr:cNvPr id="121" name="直線コネクタ 120"/>
        <xdr:cNvCxnSpPr/>
      </xdr:nvCxnSpPr>
      <xdr:spPr>
        <a:xfrm flipV="1">
          <a:off x="2019300" y="9817330"/>
          <a:ext cx="889000" cy="3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75157</xdr:rowOff>
    </xdr:from>
    <xdr:to>
      <xdr:col>4</xdr:col>
      <xdr:colOff>206375</xdr:colOff>
      <xdr:row>58</xdr:row>
      <xdr:rowOff>5307</xdr:rowOff>
    </xdr:to>
    <xdr:sp macro="" textlink="">
      <xdr:nvSpPr>
        <xdr:cNvPr id="122" name="フローチャート : 判断 121"/>
        <xdr:cNvSpPr/>
      </xdr:nvSpPr>
      <xdr:spPr>
        <a:xfrm>
          <a:off x="2857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167884</xdr:rowOff>
    </xdr:from>
    <xdr:ext cx="534377" cy="259045"/>
    <xdr:sp macro="" textlink="">
      <xdr:nvSpPr>
        <xdr:cNvPr id="123" name="テキスト ボックス 122"/>
        <xdr:cNvSpPr txBox="1"/>
      </xdr:nvSpPr>
      <xdr:spPr>
        <a:xfrm>
          <a:off x="2641111" y="9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76846</xdr:rowOff>
    </xdr:from>
    <xdr:to>
      <xdr:col>2</xdr:col>
      <xdr:colOff>638175</xdr:colOff>
      <xdr:row>57</xdr:row>
      <xdr:rowOff>117423</xdr:rowOff>
    </xdr:to>
    <xdr:cxnSp macro="">
      <xdr:nvCxnSpPr>
        <xdr:cNvPr id="124" name="直線コネクタ 123"/>
        <xdr:cNvCxnSpPr/>
      </xdr:nvCxnSpPr>
      <xdr:spPr>
        <a:xfrm flipV="1">
          <a:off x="1130300" y="9849496"/>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82358</xdr:rowOff>
    </xdr:from>
    <xdr:to>
      <xdr:col>3</xdr:col>
      <xdr:colOff>3175</xdr:colOff>
      <xdr:row>58</xdr:row>
      <xdr:rowOff>12508</xdr:rowOff>
    </xdr:to>
    <xdr:sp macro="" textlink="">
      <xdr:nvSpPr>
        <xdr:cNvPr id="125" name="フローチャート : 判断 124"/>
        <xdr:cNvSpPr/>
      </xdr:nvSpPr>
      <xdr:spPr>
        <a:xfrm>
          <a:off x="1968500" y="98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3635</xdr:rowOff>
    </xdr:from>
    <xdr:ext cx="534377" cy="259045"/>
    <xdr:sp macro="" textlink="">
      <xdr:nvSpPr>
        <xdr:cNvPr id="126" name="テキスト ボックス 125"/>
        <xdr:cNvSpPr txBox="1"/>
      </xdr:nvSpPr>
      <xdr:spPr>
        <a:xfrm>
          <a:off x="1752111" y="99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104756</xdr:rowOff>
    </xdr:from>
    <xdr:to>
      <xdr:col>1</xdr:col>
      <xdr:colOff>485775</xdr:colOff>
      <xdr:row>58</xdr:row>
      <xdr:rowOff>34906</xdr:rowOff>
    </xdr:to>
    <xdr:sp macro="" textlink="">
      <xdr:nvSpPr>
        <xdr:cNvPr id="127" name="フローチャート : 判断 126"/>
        <xdr:cNvSpPr/>
      </xdr:nvSpPr>
      <xdr:spPr>
        <a:xfrm>
          <a:off x="1079500" y="9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26033</xdr:rowOff>
    </xdr:from>
    <xdr:ext cx="534377" cy="259045"/>
    <xdr:sp macro="" textlink="">
      <xdr:nvSpPr>
        <xdr:cNvPr id="128" name="テキスト ボックス 127"/>
        <xdr:cNvSpPr txBox="1"/>
      </xdr:nvSpPr>
      <xdr:spPr>
        <a:xfrm>
          <a:off x="863111" y="9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48954</xdr:rowOff>
    </xdr:from>
    <xdr:to>
      <xdr:col>6</xdr:col>
      <xdr:colOff>561975</xdr:colOff>
      <xdr:row>57</xdr:row>
      <xdr:rowOff>150554</xdr:rowOff>
    </xdr:to>
    <xdr:sp macro="" textlink="">
      <xdr:nvSpPr>
        <xdr:cNvPr id="134" name="円/楕円 133"/>
        <xdr:cNvSpPr/>
      </xdr:nvSpPr>
      <xdr:spPr>
        <a:xfrm>
          <a:off x="4584700" y="9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71831</xdr:rowOff>
    </xdr:from>
    <xdr:ext cx="534377" cy="259045"/>
    <xdr:sp macro="" textlink="">
      <xdr:nvSpPr>
        <xdr:cNvPr id="135" name="総務費該当値テキスト"/>
        <xdr:cNvSpPr txBox="1"/>
      </xdr:nvSpPr>
      <xdr:spPr>
        <a:xfrm>
          <a:off x="4686300" y="96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25020</xdr:rowOff>
    </xdr:from>
    <xdr:to>
      <xdr:col>5</xdr:col>
      <xdr:colOff>409575</xdr:colOff>
      <xdr:row>57</xdr:row>
      <xdr:rowOff>126620</xdr:rowOff>
    </xdr:to>
    <xdr:sp macro="" textlink="">
      <xdr:nvSpPr>
        <xdr:cNvPr id="136" name="円/楕円 135"/>
        <xdr:cNvSpPr/>
      </xdr:nvSpPr>
      <xdr:spPr>
        <a:xfrm>
          <a:off x="3746500" y="97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143147</xdr:rowOff>
    </xdr:from>
    <xdr:ext cx="599010" cy="259045"/>
    <xdr:sp macro="" textlink="">
      <xdr:nvSpPr>
        <xdr:cNvPr id="137" name="テキスト ボックス 136"/>
        <xdr:cNvSpPr txBox="1"/>
      </xdr:nvSpPr>
      <xdr:spPr>
        <a:xfrm>
          <a:off x="3497794" y="95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165330</xdr:rowOff>
    </xdr:from>
    <xdr:to>
      <xdr:col>4</xdr:col>
      <xdr:colOff>206375</xdr:colOff>
      <xdr:row>57</xdr:row>
      <xdr:rowOff>95480</xdr:rowOff>
    </xdr:to>
    <xdr:sp macro="" textlink="">
      <xdr:nvSpPr>
        <xdr:cNvPr id="138" name="円/楕円 137"/>
        <xdr:cNvSpPr/>
      </xdr:nvSpPr>
      <xdr:spPr>
        <a:xfrm>
          <a:off x="2857500" y="97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112007</xdr:rowOff>
    </xdr:from>
    <xdr:ext cx="599010" cy="259045"/>
    <xdr:sp macro="" textlink="">
      <xdr:nvSpPr>
        <xdr:cNvPr id="139" name="テキスト ボックス 138"/>
        <xdr:cNvSpPr txBox="1"/>
      </xdr:nvSpPr>
      <xdr:spPr>
        <a:xfrm>
          <a:off x="2608794" y="954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26046</xdr:rowOff>
    </xdr:from>
    <xdr:to>
      <xdr:col>3</xdr:col>
      <xdr:colOff>3175</xdr:colOff>
      <xdr:row>57</xdr:row>
      <xdr:rowOff>127646</xdr:rowOff>
    </xdr:to>
    <xdr:sp macro="" textlink="">
      <xdr:nvSpPr>
        <xdr:cNvPr id="140" name="円/楕円 139"/>
        <xdr:cNvSpPr/>
      </xdr:nvSpPr>
      <xdr:spPr>
        <a:xfrm>
          <a:off x="1968500" y="97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144173</xdr:rowOff>
    </xdr:from>
    <xdr:ext cx="599010" cy="259045"/>
    <xdr:sp macro="" textlink="">
      <xdr:nvSpPr>
        <xdr:cNvPr id="141" name="テキスト ボックス 140"/>
        <xdr:cNvSpPr txBox="1"/>
      </xdr:nvSpPr>
      <xdr:spPr>
        <a:xfrm>
          <a:off x="1719794" y="957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66623</xdr:rowOff>
    </xdr:from>
    <xdr:to>
      <xdr:col>1</xdr:col>
      <xdr:colOff>485775</xdr:colOff>
      <xdr:row>57</xdr:row>
      <xdr:rowOff>168223</xdr:rowOff>
    </xdr:to>
    <xdr:sp macro="" textlink="">
      <xdr:nvSpPr>
        <xdr:cNvPr id="142" name="円/楕円 141"/>
        <xdr:cNvSpPr/>
      </xdr:nvSpPr>
      <xdr:spPr>
        <a:xfrm>
          <a:off x="1079500" y="98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13300</xdr:rowOff>
    </xdr:from>
    <xdr:ext cx="534377" cy="259045"/>
    <xdr:sp macro="" textlink="">
      <xdr:nvSpPr>
        <xdr:cNvPr id="143" name="テキスト ボックス 142"/>
        <xdr:cNvSpPr txBox="1"/>
      </xdr:nvSpPr>
      <xdr:spPr>
        <a:xfrm>
          <a:off x="863111" y="9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63454</xdr:rowOff>
    </xdr:from>
    <xdr:to>
      <xdr:col>6</xdr:col>
      <xdr:colOff>511175</xdr:colOff>
      <xdr:row>71</xdr:row>
      <xdr:rowOff>66876</xdr:rowOff>
    </xdr:to>
    <xdr:cxnSp macro="">
      <xdr:nvCxnSpPr>
        <xdr:cNvPr id="173" name="直線コネクタ 172"/>
        <xdr:cNvCxnSpPr/>
      </xdr:nvCxnSpPr>
      <xdr:spPr>
        <a:xfrm flipV="1">
          <a:off x="3797300" y="12236404"/>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66876</xdr:rowOff>
    </xdr:from>
    <xdr:to>
      <xdr:col>5</xdr:col>
      <xdr:colOff>358775</xdr:colOff>
      <xdr:row>71</xdr:row>
      <xdr:rowOff>132674</xdr:rowOff>
    </xdr:to>
    <xdr:cxnSp macro="">
      <xdr:nvCxnSpPr>
        <xdr:cNvPr id="176" name="直線コネクタ 175"/>
        <xdr:cNvCxnSpPr/>
      </xdr:nvCxnSpPr>
      <xdr:spPr>
        <a:xfrm flipV="1">
          <a:off x="2908300" y="12239826"/>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116606</xdr:rowOff>
    </xdr:from>
    <xdr:to>
      <xdr:col>5</xdr:col>
      <xdr:colOff>409575</xdr:colOff>
      <xdr:row>75</xdr:row>
      <xdr:rowOff>46756</xdr:rowOff>
    </xdr:to>
    <xdr:sp macro="" textlink="">
      <xdr:nvSpPr>
        <xdr:cNvPr id="177" name="フローチャート : 判断 176"/>
        <xdr:cNvSpPr/>
      </xdr:nvSpPr>
      <xdr:spPr>
        <a:xfrm>
          <a:off x="3746500" y="1280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37883</xdr:rowOff>
    </xdr:from>
    <xdr:ext cx="599010" cy="259045"/>
    <xdr:sp macro="" textlink="">
      <xdr:nvSpPr>
        <xdr:cNvPr id="178" name="テキスト ボックス 177"/>
        <xdr:cNvSpPr txBox="1"/>
      </xdr:nvSpPr>
      <xdr:spPr>
        <a:xfrm>
          <a:off x="3497794" y="1289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132674</xdr:rowOff>
    </xdr:from>
    <xdr:to>
      <xdr:col>4</xdr:col>
      <xdr:colOff>155575</xdr:colOff>
      <xdr:row>71</xdr:row>
      <xdr:rowOff>145125</xdr:rowOff>
    </xdr:to>
    <xdr:cxnSp macro="">
      <xdr:nvCxnSpPr>
        <xdr:cNvPr id="179" name="直線コネクタ 178"/>
        <xdr:cNvCxnSpPr/>
      </xdr:nvCxnSpPr>
      <xdr:spPr>
        <a:xfrm flipV="1">
          <a:off x="2019300" y="12305624"/>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170876</xdr:rowOff>
    </xdr:from>
    <xdr:to>
      <xdr:col>4</xdr:col>
      <xdr:colOff>206375</xdr:colOff>
      <xdr:row>75</xdr:row>
      <xdr:rowOff>101026</xdr:rowOff>
    </xdr:to>
    <xdr:sp macro="" textlink="">
      <xdr:nvSpPr>
        <xdr:cNvPr id="180" name="フローチャート : 判断 179"/>
        <xdr:cNvSpPr/>
      </xdr:nvSpPr>
      <xdr:spPr>
        <a:xfrm>
          <a:off x="2857500" y="1285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92153</xdr:rowOff>
    </xdr:from>
    <xdr:ext cx="599010" cy="259045"/>
    <xdr:sp macro="" textlink="">
      <xdr:nvSpPr>
        <xdr:cNvPr id="181" name="テキスト ボックス 180"/>
        <xdr:cNvSpPr txBox="1"/>
      </xdr:nvSpPr>
      <xdr:spPr>
        <a:xfrm>
          <a:off x="2608794" y="1295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145125</xdr:rowOff>
    </xdr:from>
    <xdr:to>
      <xdr:col>2</xdr:col>
      <xdr:colOff>638175</xdr:colOff>
      <xdr:row>72</xdr:row>
      <xdr:rowOff>29187</xdr:rowOff>
    </xdr:to>
    <xdr:cxnSp macro="">
      <xdr:nvCxnSpPr>
        <xdr:cNvPr id="182" name="直線コネクタ 181"/>
        <xdr:cNvCxnSpPr/>
      </xdr:nvCxnSpPr>
      <xdr:spPr>
        <a:xfrm flipV="1">
          <a:off x="1130300" y="12318075"/>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33655</xdr:rowOff>
    </xdr:from>
    <xdr:to>
      <xdr:col>3</xdr:col>
      <xdr:colOff>3175</xdr:colOff>
      <xdr:row>75</xdr:row>
      <xdr:rowOff>135255</xdr:rowOff>
    </xdr:to>
    <xdr:sp macro="" textlink="">
      <xdr:nvSpPr>
        <xdr:cNvPr id="183" name="フローチャート : 判断 182"/>
        <xdr:cNvSpPr/>
      </xdr:nvSpPr>
      <xdr:spPr>
        <a:xfrm>
          <a:off x="1968500" y="128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126382</xdr:rowOff>
    </xdr:from>
    <xdr:ext cx="599010" cy="259045"/>
    <xdr:sp macro="" textlink="">
      <xdr:nvSpPr>
        <xdr:cNvPr id="184" name="テキスト ボックス 183"/>
        <xdr:cNvSpPr txBox="1"/>
      </xdr:nvSpPr>
      <xdr:spPr>
        <a:xfrm>
          <a:off x="1719794" y="1298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71839</xdr:rowOff>
    </xdr:from>
    <xdr:to>
      <xdr:col>1</xdr:col>
      <xdr:colOff>485775</xdr:colOff>
      <xdr:row>76</xdr:row>
      <xdr:rowOff>1989</xdr:rowOff>
    </xdr:to>
    <xdr:sp macro="" textlink="">
      <xdr:nvSpPr>
        <xdr:cNvPr id="185" name="フローチャート : 判断 184"/>
        <xdr:cNvSpPr/>
      </xdr:nvSpPr>
      <xdr:spPr>
        <a:xfrm>
          <a:off x="1079500" y="1293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164566</xdr:rowOff>
    </xdr:from>
    <xdr:ext cx="599010" cy="259045"/>
    <xdr:sp macro="" textlink="">
      <xdr:nvSpPr>
        <xdr:cNvPr id="186" name="テキスト ボックス 185"/>
        <xdr:cNvSpPr txBox="1"/>
      </xdr:nvSpPr>
      <xdr:spPr>
        <a:xfrm>
          <a:off x="830794" y="130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12654</xdr:rowOff>
    </xdr:from>
    <xdr:to>
      <xdr:col>6</xdr:col>
      <xdr:colOff>561975</xdr:colOff>
      <xdr:row>71</xdr:row>
      <xdr:rowOff>114254</xdr:rowOff>
    </xdr:to>
    <xdr:sp macro="" textlink="">
      <xdr:nvSpPr>
        <xdr:cNvPr id="192" name="円/楕円 191"/>
        <xdr:cNvSpPr/>
      </xdr:nvSpPr>
      <xdr:spPr>
        <a:xfrm>
          <a:off x="4584700" y="121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35531</xdr:rowOff>
    </xdr:from>
    <xdr:ext cx="599010" cy="259045"/>
    <xdr:sp macro="" textlink="">
      <xdr:nvSpPr>
        <xdr:cNvPr id="193" name="民生費該当値テキスト"/>
        <xdr:cNvSpPr txBox="1"/>
      </xdr:nvSpPr>
      <xdr:spPr>
        <a:xfrm>
          <a:off x="4686300" y="1203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277,506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16076</xdr:rowOff>
    </xdr:from>
    <xdr:to>
      <xdr:col>5</xdr:col>
      <xdr:colOff>409575</xdr:colOff>
      <xdr:row>71</xdr:row>
      <xdr:rowOff>117676</xdr:rowOff>
    </xdr:to>
    <xdr:sp macro="" textlink="">
      <xdr:nvSpPr>
        <xdr:cNvPr id="194" name="円/楕円 193"/>
        <xdr:cNvSpPr/>
      </xdr:nvSpPr>
      <xdr:spPr>
        <a:xfrm>
          <a:off x="3746500" y="121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134203</xdr:rowOff>
    </xdr:from>
    <xdr:ext cx="599010" cy="259045"/>
    <xdr:sp macro="" textlink="">
      <xdr:nvSpPr>
        <xdr:cNvPr id="195" name="テキスト ボックス 194"/>
        <xdr:cNvSpPr txBox="1"/>
      </xdr:nvSpPr>
      <xdr:spPr>
        <a:xfrm>
          <a:off x="3497794" y="1196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277,057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81874</xdr:rowOff>
    </xdr:from>
    <xdr:to>
      <xdr:col>4</xdr:col>
      <xdr:colOff>206375</xdr:colOff>
      <xdr:row>72</xdr:row>
      <xdr:rowOff>12024</xdr:rowOff>
    </xdr:to>
    <xdr:sp macro="" textlink="">
      <xdr:nvSpPr>
        <xdr:cNvPr id="196" name="円/楕円 195"/>
        <xdr:cNvSpPr/>
      </xdr:nvSpPr>
      <xdr:spPr>
        <a:xfrm>
          <a:off x="2857500" y="1225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28551</xdr:rowOff>
    </xdr:from>
    <xdr:ext cx="599010" cy="259045"/>
    <xdr:sp macro="" textlink="">
      <xdr:nvSpPr>
        <xdr:cNvPr id="197" name="テキスト ボックス 196"/>
        <xdr:cNvSpPr txBox="1"/>
      </xdr:nvSpPr>
      <xdr:spPr>
        <a:xfrm>
          <a:off x="2608794" y="120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268,422</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94325</xdr:rowOff>
    </xdr:from>
    <xdr:to>
      <xdr:col>3</xdr:col>
      <xdr:colOff>3175</xdr:colOff>
      <xdr:row>72</xdr:row>
      <xdr:rowOff>24475</xdr:rowOff>
    </xdr:to>
    <xdr:sp macro="" textlink="">
      <xdr:nvSpPr>
        <xdr:cNvPr id="198" name="円/楕円 197"/>
        <xdr:cNvSpPr/>
      </xdr:nvSpPr>
      <xdr:spPr>
        <a:xfrm>
          <a:off x="1968500" y="122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41002</xdr:rowOff>
    </xdr:from>
    <xdr:ext cx="599010" cy="259045"/>
    <xdr:sp macro="" textlink="">
      <xdr:nvSpPr>
        <xdr:cNvPr id="199" name="テキスト ボックス 198"/>
        <xdr:cNvSpPr txBox="1"/>
      </xdr:nvSpPr>
      <xdr:spPr>
        <a:xfrm>
          <a:off x="1719794" y="1204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266,788</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149837</xdr:rowOff>
    </xdr:from>
    <xdr:to>
      <xdr:col>1</xdr:col>
      <xdr:colOff>485775</xdr:colOff>
      <xdr:row>72</xdr:row>
      <xdr:rowOff>79987</xdr:rowOff>
    </xdr:to>
    <xdr:sp macro="" textlink="">
      <xdr:nvSpPr>
        <xdr:cNvPr id="200" name="円/楕円 199"/>
        <xdr:cNvSpPr/>
      </xdr:nvSpPr>
      <xdr:spPr>
        <a:xfrm>
          <a:off x="1079500" y="123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96514</xdr:rowOff>
    </xdr:from>
    <xdr:ext cx="599010" cy="259045"/>
    <xdr:sp macro="" textlink="">
      <xdr:nvSpPr>
        <xdr:cNvPr id="201" name="テキスト ボックス 200"/>
        <xdr:cNvSpPr txBox="1"/>
      </xdr:nvSpPr>
      <xdr:spPr>
        <a:xfrm>
          <a:off x="830794" y="120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131921</xdr:rowOff>
    </xdr:from>
    <xdr:to>
      <xdr:col>6</xdr:col>
      <xdr:colOff>511175</xdr:colOff>
      <xdr:row>97</xdr:row>
      <xdr:rowOff>147236</xdr:rowOff>
    </xdr:to>
    <xdr:cxnSp macro="">
      <xdr:nvCxnSpPr>
        <xdr:cNvPr id="230" name="直線コネクタ 229"/>
        <xdr:cNvCxnSpPr/>
      </xdr:nvCxnSpPr>
      <xdr:spPr>
        <a:xfrm flipV="1">
          <a:off x="3797300" y="16762571"/>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147236</xdr:rowOff>
    </xdr:from>
    <xdr:to>
      <xdr:col>5</xdr:col>
      <xdr:colOff>358775</xdr:colOff>
      <xdr:row>97</xdr:row>
      <xdr:rowOff>149690</xdr:rowOff>
    </xdr:to>
    <xdr:cxnSp macro="">
      <xdr:nvCxnSpPr>
        <xdr:cNvPr id="233" name="直線コネクタ 232"/>
        <xdr:cNvCxnSpPr/>
      </xdr:nvCxnSpPr>
      <xdr:spPr>
        <a:xfrm flipV="1">
          <a:off x="2908300" y="16777886"/>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127755</xdr:rowOff>
    </xdr:from>
    <xdr:to>
      <xdr:col>5</xdr:col>
      <xdr:colOff>409575</xdr:colOff>
      <xdr:row>97</xdr:row>
      <xdr:rowOff>57905</xdr:rowOff>
    </xdr:to>
    <xdr:sp macro="" textlink="">
      <xdr:nvSpPr>
        <xdr:cNvPr id="234" name="フローチャート : 判断 233"/>
        <xdr:cNvSpPr/>
      </xdr:nvSpPr>
      <xdr:spPr>
        <a:xfrm>
          <a:off x="3746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74432</xdr:rowOff>
    </xdr:from>
    <xdr:ext cx="534377" cy="259045"/>
    <xdr:sp macro="" textlink="">
      <xdr:nvSpPr>
        <xdr:cNvPr id="235" name="テキスト ボックス 234"/>
        <xdr:cNvSpPr txBox="1"/>
      </xdr:nvSpPr>
      <xdr:spPr>
        <a:xfrm>
          <a:off x="3530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146878</xdr:rowOff>
    </xdr:from>
    <xdr:to>
      <xdr:col>4</xdr:col>
      <xdr:colOff>155575</xdr:colOff>
      <xdr:row>97</xdr:row>
      <xdr:rowOff>149690</xdr:rowOff>
    </xdr:to>
    <xdr:cxnSp macro="">
      <xdr:nvCxnSpPr>
        <xdr:cNvPr id="236" name="直線コネクタ 235"/>
        <xdr:cNvCxnSpPr/>
      </xdr:nvCxnSpPr>
      <xdr:spPr>
        <a:xfrm>
          <a:off x="2019300" y="1677752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117208</xdr:rowOff>
    </xdr:from>
    <xdr:to>
      <xdr:col>4</xdr:col>
      <xdr:colOff>206375</xdr:colOff>
      <xdr:row>97</xdr:row>
      <xdr:rowOff>47358</xdr:rowOff>
    </xdr:to>
    <xdr:sp macro="" textlink="">
      <xdr:nvSpPr>
        <xdr:cNvPr id="237" name="フローチャート : 判断 236"/>
        <xdr:cNvSpPr/>
      </xdr:nvSpPr>
      <xdr:spPr>
        <a:xfrm>
          <a:off x="2857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63885</xdr:rowOff>
    </xdr:from>
    <xdr:ext cx="534377" cy="259045"/>
    <xdr:sp macro="" textlink="">
      <xdr:nvSpPr>
        <xdr:cNvPr id="238" name="テキスト ボックス 237"/>
        <xdr:cNvSpPr txBox="1"/>
      </xdr:nvSpPr>
      <xdr:spPr>
        <a:xfrm>
          <a:off x="2641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91915</xdr:rowOff>
    </xdr:from>
    <xdr:to>
      <xdr:col>2</xdr:col>
      <xdr:colOff>638175</xdr:colOff>
      <xdr:row>97</xdr:row>
      <xdr:rowOff>146878</xdr:rowOff>
    </xdr:to>
    <xdr:cxnSp macro="">
      <xdr:nvCxnSpPr>
        <xdr:cNvPr id="239" name="直線コネクタ 238"/>
        <xdr:cNvCxnSpPr/>
      </xdr:nvCxnSpPr>
      <xdr:spPr>
        <a:xfrm>
          <a:off x="1130300" y="16722565"/>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144571</xdr:rowOff>
    </xdr:from>
    <xdr:to>
      <xdr:col>3</xdr:col>
      <xdr:colOff>3175</xdr:colOff>
      <xdr:row>97</xdr:row>
      <xdr:rowOff>74721</xdr:rowOff>
    </xdr:to>
    <xdr:sp macro="" textlink="">
      <xdr:nvSpPr>
        <xdr:cNvPr id="240" name="フローチャート : 判断 239"/>
        <xdr:cNvSpPr/>
      </xdr:nvSpPr>
      <xdr:spPr>
        <a:xfrm>
          <a:off x="1968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91248</xdr:rowOff>
    </xdr:from>
    <xdr:ext cx="534377" cy="259045"/>
    <xdr:sp macro="" textlink="">
      <xdr:nvSpPr>
        <xdr:cNvPr id="241" name="テキスト ボックス 240"/>
        <xdr:cNvSpPr txBox="1"/>
      </xdr:nvSpPr>
      <xdr:spPr>
        <a:xfrm>
          <a:off x="1752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107500</xdr:rowOff>
    </xdr:from>
    <xdr:to>
      <xdr:col>1</xdr:col>
      <xdr:colOff>485775</xdr:colOff>
      <xdr:row>97</xdr:row>
      <xdr:rowOff>37650</xdr:rowOff>
    </xdr:to>
    <xdr:sp macro="" textlink="">
      <xdr:nvSpPr>
        <xdr:cNvPr id="242" name="フローチャート : 判断 241"/>
        <xdr:cNvSpPr/>
      </xdr:nvSpPr>
      <xdr:spPr>
        <a:xfrm>
          <a:off x="1079500" y="165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54177</xdr:rowOff>
    </xdr:from>
    <xdr:ext cx="534377" cy="259045"/>
    <xdr:sp macro="" textlink="">
      <xdr:nvSpPr>
        <xdr:cNvPr id="243" name="テキスト ボックス 242"/>
        <xdr:cNvSpPr txBox="1"/>
      </xdr:nvSpPr>
      <xdr:spPr>
        <a:xfrm>
          <a:off x="863111" y="163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81121</xdr:rowOff>
    </xdr:from>
    <xdr:to>
      <xdr:col>6</xdr:col>
      <xdr:colOff>561975</xdr:colOff>
      <xdr:row>98</xdr:row>
      <xdr:rowOff>11271</xdr:rowOff>
    </xdr:to>
    <xdr:sp macro="" textlink="">
      <xdr:nvSpPr>
        <xdr:cNvPr id="249" name="円/楕円 248"/>
        <xdr:cNvSpPr/>
      </xdr:nvSpPr>
      <xdr:spPr>
        <a:xfrm>
          <a:off x="4584700" y="167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167498</xdr:rowOff>
    </xdr:from>
    <xdr:ext cx="534377" cy="259045"/>
    <xdr:sp macro="" textlink="">
      <xdr:nvSpPr>
        <xdr:cNvPr id="250" name="衛生費該当値テキスト"/>
        <xdr:cNvSpPr txBox="1"/>
      </xdr:nvSpPr>
      <xdr:spPr>
        <a:xfrm>
          <a:off x="4686300" y="166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96436</xdr:rowOff>
    </xdr:from>
    <xdr:to>
      <xdr:col>5</xdr:col>
      <xdr:colOff>409575</xdr:colOff>
      <xdr:row>98</xdr:row>
      <xdr:rowOff>26586</xdr:rowOff>
    </xdr:to>
    <xdr:sp macro="" textlink="">
      <xdr:nvSpPr>
        <xdr:cNvPr id="251" name="円/楕円 250"/>
        <xdr:cNvSpPr/>
      </xdr:nvSpPr>
      <xdr:spPr>
        <a:xfrm>
          <a:off x="3746500" y="167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17713</xdr:rowOff>
    </xdr:from>
    <xdr:ext cx="534377" cy="259045"/>
    <xdr:sp macro="" textlink="">
      <xdr:nvSpPr>
        <xdr:cNvPr id="252" name="テキスト ボックス 251"/>
        <xdr:cNvSpPr txBox="1"/>
      </xdr:nvSpPr>
      <xdr:spPr>
        <a:xfrm>
          <a:off x="3530111" y="168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98890</xdr:rowOff>
    </xdr:from>
    <xdr:to>
      <xdr:col>4</xdr:col>
      <xdr:colOff>206375</xdr:colOff>
      <xdr:row>98</xdr:row>
      <xdr:rowOff>29040</xdr:rowOff>
    </xdr:to>
    <xdr:sp macro="" textlink="">
      <xdr:nvSpPr>
        <xdr:cNvPr id="253" name="円/楕円 252"/>
        <xdr:cNvSpPr/>
      </xdr:nvSpPr>
      <xdr:spPr>
        <a:xfrm>
          <a:off x="2857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20167</xdr:rowOff>
    </xdr:from>
    <xdr:ext cx="534377" cy="259045"/>
    <xdr:sp macro="" textlink="">
      <xdr:nvSpPr>
        <xdr:cNvPr id="254" name="テキスト ボックス 253"/>
        <xdr:cNvSpPr txBox="1"/>
      </xdr:nvSpPr>
      <xdr:spPr>
        <a:xfrm>
          <a:off x="2641111" y="168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96078</xdr:rowOff>
    </xdr:from>
    <xdr:to>
      <xdr:col>3</xdr:col>
      <xdr:colOff>3175</xdr:colOff>
      <xdr:row>98</xdr:row>
      <xdr:rowOff>26228</xdr:rowOff>
    </xdr:to>
    <xdr:sp macro="" textlink="">
      <xdr:nvSpPr>
        <xdr:cNvPr id="255" name="円/楕円 254"/>
        <xdr:cNvSpPr/>
      </xdr:nvSpPr>
      <xdr:spPr>
        <a:xfrm>
          <a:off x="1968500" y="167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17355</xdr:rowOff>
    </xdr:from>
    <xdr:ext cx="534377" cy="259045"/>
    <xdr:sp macro="" textlink="">
      <xdr:nvSpPr>
        <xdr:cNvPr id="256" name="テキスト ボックス 255"/>
        <xdr:cNvSpPr txBox="1"/>
      </xdr:nvSpPr>
      <xdr:spPr>
        <a:xfrm>
          <a:off x="1752111" y="168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41115</xdr:rowOff>
    </xdr:from>
    <xdr:to>
      <xdr:col>1</xdr:col>
      <xdr:colOff>485775</xdr:colOff>
      <xdr:row>97</xdr:row>
      <xdr:rowOff>142715</xdr:rowOff>
    </xdr:to>
    <xdr:sp macro="" textlink="">
      <xdr:nvSpPr>
        <xdr:cNvPr id="257" name="円/楕円 256"/>
        <xdr:cNvSpPr/>
      </xdr:nvSpPr>
      <xdr:spPr>
        <a:xfrm>
          <a:off x="1079500" y="166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133842</xdr:rowOff>
    </xdr:from>
    <xdr:ext cx="534377" cy="259045"/>
    <xdr:sp macro="" textlink="">
      <xdr:nvSpPr>
        <xdr:cNvPr id="258" name="テキスト ボックス 257"/>
        <xdr:cNvSpPr txBox="1"/>
      </xdr:nvSpPr>
      <xdr:spPr>
        <a:xfrm>
          <a:off x="863111" y="167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2" name="テキスト ボックス 27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4" name="テキスト ボックス 27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6" name="テキスト ボックス 27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8" name="テキスト ボックス 27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0" name="テキスト ボックス 279"/>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67038</xdr:rowOff>
    </xdr:from>
    <xdr:to>
      <xdr:col>15</xdr:col>
      <xdr:colOff>180340</xdr:colOff>
      <xdr:row>39</xdr:row>
      <xdr:rowOff>98878</xdr:rowOff>
    </xdr:to>
    <xdr:cxnSp macro="">
      <xdr:nvCxnSpPr>
        <xdr:cNvPr id="284" name="直線コネクタ 283"/>
        <xdr:cNvCxnSpPr/>
      </xdr:nvCxnSpPr>
      <xdr:spPr>
        <a:xfrm flipV="1">
          <a:off x="10475595" y="5553438"/>
          <a:ext cx="1270" cy="123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6" name="直線コネクタ 28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13715</xdr:rowOff>
    </xdr:from>
    <xdr:ext cx="469744" cy="259045"/>
    <xdr:sp macro="" textlink="">
      <xdr:nvSpPr>
        <xdr:cNvPr id="287" name="労働費最大値テキスト"/>
        <xdr:cNvSpPr txBox="1"/>
      </xdr:nvSpPr>
      <xdr:spPr>
        <a:xfrm>
          <a:off x="10528300" y="532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32</xdr:row>
      <xdr:rowOff>67038</xdr:rowOff>
    </xdr:from>
    <xdr:to>
      <xdr:col>15</xdr:col>
      <xdr:colOff>269875</xdr:colOff>
      <xdr:row>32</xdr:row>
      <xdr:rowOff>67038</xdr:rowOff>
    </xdr:to>
    <xdr:cxnSp macro="">
      <xdr:nvCxnSpPr>
        <xdr:cNvPr id="288" name="直線コネクタ 287"/>
        <xdr:cNvCxnSpPr/>
      </xdr:nvCxnSpPr>
      <xdr:spPr>
        <a:xfrm>
          <a:off x="10388600" y="55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33238</xdr:rowOff>
    </xdr:from>
    <xdr:to>
      <xdr:col>15</xdr:col>
      <xdr:colOff>180975</xdr:colOff>
      <xdr:row>38</xdr:row>
      <xdr:rowOff>92021</xdr:rowOff>
    </xdr:to>
    <xdr:cxnSp macro="">
      <xdr:nvCxnSpPr>
        <xdr:cNvPr id="289" name="直線コネクタ 288"/>
        <xdr:cNvCxnSpPr/>
      </xdr:nvCxnSpPr>
      <xdr:spPr>
        <a:xfrm>
          <a:off x="9639300" y="6205438"/>
          <a:ext cx="8382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76471</xdr:rowOff>
    </xdr:from>
    <xdr:ext cx="378565" cy="259045"/>
    <xdr:sp macro="" textlink="">
      <xdr:nvSpPr>
        <xdr:cNvPr id="290" name="労働費平均値テキスト"/>
        <xdr:cNvSpPr txBox="1"/>
      </xdr:nvSpPr>
      <xdr:spPr>
        <a:xfrm>
          <a:off x="10528300" y="65915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98044</xdr:rowOff>
    </xdr:from>
    <xdr:to>
      <xdr:col>15</xdr:col>
      <xdr:colOff>231775</xdr:colOff>
      <xdr:row>39</xdr:row>
      <xdr:rowOff>28194</xdr:rowOff>
    </xdr:to>
    <xdr:sp macro="" textlink="">
      <xdr:nvSpPr>
        <xdr:cNvPr id="291" name="フローチャート : 判断 290"/>
        <xdr:cNvSpPr/>
      </xdr:nvSpPr>
      <xdr:spPr>
        <a:xfrm>
          <a:off x="10426700" y="66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143619</xdr:rowOff>
    </xdr:from>
    <xdr:to>
      <xdr:col>14</xdr:col>
      <xdr:colOff>28575</xdr:colOff>
      <xdr:row>36</xdr:row>
      <xdr:rowOff>33238</xdr:rowOff>
    </xdr:to>
    <xdr:cxnSp macro="">
      <xdr:nvCxnSpPr>
        <xdr:cNvPr id="292" name="直線コネクタ 291"/>
        <xdr:cNvCxnSpPr/>
      </xdr:nvCxnSpPr>
      <xdr:spPr>
        <a:xfrm>
          <a:off x="8750300" y="5972919"/>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32730</xdr:rowOff>
    </xdr:from>
    <xdr:to>
      <xdr:col>14</xdr:col>
      <xdr:colOff>79375</xdr:colOff>
      <xdr:row>38</xdr:row>
      <xdr:rowOff>134330</xdr:rowOff>
    </xdr:to>
    <xdr:sp macro="" textlink="">
      <xdr:nvSpPr>
        <xdr:cNvPr id="293" name="フローチャート : 判断 292"/>
        <xdr:cNvSpPr/>
      </xdr:nvSpPr>
      <xdr:spPr>
        <a:xfrm>
          <a:off x="9588500" y="654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125457</xdr:rowOff>
    </xdr:from>
    <xdr:ext cx="469744" cy="259045"/>
    <xdr:sp macro="" textlink="">
      <xdr:nvSpPr>
        <xdr:cNvPr id="294" name="テキスト ボックス 293"/>
        <xdr:cNvSpPr txBox="1"/>
      </xdr:nvSpPr>
      <xdr:spPr>
        <a:xfrm>
          <a:off x="9404427" y="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128596</xdr:rowOff>
    </xdr:from>
    <xdr:to>
      <xdr:col>12</xdr:col>
      <xdr:colOff>511175</xdr:colOff>
      <xdr:row>34</xdr:row>
      <xdr:rowOff>143619</xdr:rowOff>
    </xdr:to>
    <xdr:cxnSp macro="">
      <xdr:nvCxnSpPr>
        <xdr:cNvPr id="295" name="直線コネクタ 294"/>
        <xdr:cNvCxnSpPr/>
      </xdr:nvCxnSpPr>
      <xdr:spPr>
        <a:xfrm>
          <a:off x="7861300" y="5786446"/>
          <a:ext cx="889000" cy="18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84981</xdr:rowOff>
    </xdr:from>
    <xdr:to>
      <xdr:col>12</xdr:col>
      <xdr:colOff>561975</xdr:colOff>
      <xdr:row>38</xdr:row>
      <xdr:rowOff>15131</xdr:rowOff>
    </xdr:to>
    <xdr:sp macro="" textlink="">
      <xdr:nvSpPr>
        <xdr:cNvPr id="296" name="フローチャート : 判断 295"/>
        <xdr:cNvSpPr/>
      </xdr:nvSpPr>
      <xdr:spPr>
        <a:xfrm>
          <a:off x="8699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6258</xdr:rowOff>
    </xdr:from>
    <xdr:ext cx="469744" cy="259045"/>
    <xdr:sp macro="" textlink="">
      <xdr:nvSpPr>
        <xdr:cNvPr id="297" name="テキスト ボックス 296"/>
        <xdr:cNvSpPr txBox="1"/>
      </xdr:nvSpPr>
      <xdr:spPr>
        <a:xfrm>
          <a:off x="8515427"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91204</xdr:rowOff>
    </xdr:from>
    <xdr:to>
      <xdr:col>11</xdr:col>
      <xdr:colOff>307975</xdr:colOff>
      <xdr:row>33</xdr:row>
      <xdr:rowOff>128596</xdr:rowOff>
    </xdr:to>
    <xdr:cxnSp macro="">
      <xdr:nvCxnSpPr>
        <xdr:cNvPr id="298" name="直線コネクタ 297"/>
        <xdr:cNvCxnSpPr/>
      </xdr:nvCxnSpPr>
      <xdr:spPr>
        <a:xfrm>
          <a:off x="6972300" y="5234704"/>
          <a:ext cx="889000" cy="55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27178</xdr:rowOff>
    </xdr:from>
    <xdr:to>
      <xdr:col>11</xdr:col>
      <xdr:colOff>358775</xdr:colOff>
      <xdr:row>37</xdr:row>
      <xdr:rowOff>128778</xdr:rowOff>
    </xdr:to>
    <xdr:sp macro="" textlink="">
      <xdr:nvSpPr>
        <xdr:cNvPr id="299" name="フローチャート : 判断 298"/>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119905</xdr:rowOff>
    </xdr:from>
    <xdr:ext cx="469744" cy="259045"/>
    <xdr:sp macro="" textlink="">
      <xdr:nvSpPr>
        <xdr:cNvPr id="300" name="テキスト ボックス 299"/>
        <xdr:cNvSpPr txBox="1"/>
      </xdr:nvSpPr>
      <xdr:spPr>
        <a:xfrm>
          <a:off x="762642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42854</xdr:rowOff>
    </xdr:from>
    <xdr:to>
      <xdr:col>10</xdr:col>
      <xdr:colOff>155575</xdr:colOff>
      <xdr:row>35</xdr:row>
      <xdr:rowOff>144454</xdr:rowOff>
    </xdr:to>
    <xdr:sp macro="" textlink="">
      <xdr:nvSpPr>
        <xdr:cNvPr id="301" name="フローチャート : 判断 300"/>
        <xdr:cNvSpPr/>
      </xdr:nvSpPr>
      <xdr:spPr>
        <a:xfrm>
          <a:off x="69215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135581</xdr:rowOff>
    </xdr:from>
    <xdr:ext cx="469744" cy="259045"/>
    <xdr:sp macro="" textlink="">
      <xdr:nvSpPr>
        <xdr:cNvPr id="302" name="テキスト ボックス 301"/>
        <xdr:cNvSpPr txBox="1"/>
      </xdr:nvSpPr>
      <xdr:spPr>
        <a:xfrm>
          <a:off x="6737427"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41221</xdr:rowOff>
    </xdr:from>
    <xdr:to>
      <xdr:col>15</xdr:col>
      <xdr:colOff>231775</xdr:colOff>
      <xdr:row>38</xdr:row>
      <xdr:rowOff>142821</xdr:rowOff>
    </xdr:to>
    <xdr:sp macro="" textlink="">
      <xdr:nvSpPr>
        <xdr:cNvPr id="308" name="円/楕円 307"/>
        <xdr:cNvSpPr/>
      </xdr:nvSpPr>
      <xdr:spPr>
        <a:xfrm>
          <a:off x="104267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64098</xdr:rowOff>
    </xdr:from>
    <xdr:ext cx="469744" cy="259045"/>
    <xdr:sp macro="" textlink="">
      <xdr:nvSpPr>
        <xdr:cNvPr id="309" name="労働費該当値テキスト"/>
        <xdr:cNvSpPr txBox="1"/>
      </xdr:nvSpPr>
      <xdr:spPr>
        <a:xfrm>
          <a:off x="10528300" y="640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153888</xdr:rowOff>
    </xdr:from>
    <xdr:to>
      <xdr:col>14</xdr:col>
      <xdr:colOff>79375</xdr:colOff>
      <xdr:row>36</xdr:row>
      <xdr:rowOff>84038</xdr:rowOff>
    </xdr:to>
    <xdr:sp macro="" textlink="">
      <xdr:nvSpPr>
        <xdr:cNvPr id="310" name="円/楕円 309"/>
        <xdr:cNvSpPr/>
      </xdr:nvSpPr>
      <xdr:spPr>
        <a:xfrm>
          <a:off x="9588500" y="61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100565</xdr:rowOff>
    </xdr:from>
    <xdr:ext cx="469744" cy="259045"/>
    <xdr:sp macro="" textlink="">
      <xdr:nvSpPr>
        <xdr:cNvPr id="311" name="テキスト ボックス 310"/>
        <xdr:cNvSpPr txBox="1"/>
      </xdr:nvSpPr>
      <xdr:spPr>
        <a:xfrm>
          <a:off x="9404427" y="592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92819</xdr:rowOff>
    </xdr:from>
    <xdr:to>
      <xdr:col>12</xdr:col>
      <xdr:colOff>561975</xdr:colOff>
      <xdr:row>35</xdr:row>
      <xdr:rowOff>22969</xdr:rowOff>
    </xdr:to>
    <xdr:sp macro="" textlink="">
      <xdr:nvSpPr>
        <xdr:cNvPr id="312" name="円/楕円 311"/>
        <xdr:cNvSpPr/>
      </xdr:nvSpPr>
      <xdr:spPr>
        <a:xfrm>
          <a:off x="8699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39496</xdr:rowOff>
    </xdr:from>
    <xdr:ext cx="469744" cy="259045"/>
    <xdr:sp macro="" textlink="">
      <xdr:nvSpPr>
        <xdr:cNvPr id="313" name="テキスト ボックス 312"/>
        <xdr:cNvSpPr txBox="1"/>
      </xdr:nvSpPr>
      <xdr:spPr>
        <a:xfrm>
          <a:off x="8515427"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77796</xdr:rowOff>
    </xdr:from>
    <xdr:to>
      <xdr:col>11</xdr:col>
      <xdr:colOff>358775</xdr:colOff>
      <xdr:row>34</xdr:row>
      <xdr:rowOff>7946</xdr:rowOff>
    </xdr:to>
    <xdr:sp macro="" textlink="">
      <xdr:nvSpPr>
        <xdr:cNvPr id="314" name="円/楕円 313"/>
        <xdr:cNvSpPr/>
      </xdr:nvSpPr>
      <xdr:spPr>
        <a:xfrm>
          <a:off x="7810500" y="57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24473</xdr:rowOff>
    </xdr:from>
    <xdr:ext cx="469744" cy="259045"/>
    <xdr:sp macro="" textlink="">
      <xdr:nvSpPr>
        <xdr:cNvPr id="315" name="テキスト ボックス 314"/>
        <xdr:cNvSpPr txBox="1"/>
      </xdr:nvSpPr>
      <xdr:spPr>
        <a:xfrm>
          <a:off x="7626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40404</xdr:rowOff>
    </xdr:from>
    <xdr:to>
      <xdr:col>10</xdr:col>
      <xdr:colOff>155575</xdr:colOff>
      <xdr:row>30</xdr:row>
      <xdr:rowOff>142004</xdr:rowOff>
    </xdr:to>
    <xdr:sp macro="" textlink="">
      <xdr:nvSpPr>
        <xdr:cNvPr id="316" name="円/楕円 315"/>
        <xdr:cNvSpPr/>
      </xdr:nvSpPr>
      <xdr:spPr>
        <a:xfrm>
          <a:off x="6921500" y="51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158531</xdr:rowOff>
    </xdr:from>
    <xdr:ext cx="469744" cy="259045"/>
    <xdr:sp macro="" textlink="">
      <xdr:nvSpPr>
        <xdr:cNvPr id="317" name="テキスト ボックス 316"/>
        <xdr:cNvSpPr txBox="1"/>
      </xdr:nvSpPr>
      <xdr:spPr>
        <a:xfrm>
          <a:off x="6737427" y="49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41" name="直線コネクタ 340"/>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2"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3" name="直線コネクタ 342"/>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4"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5" name="直線コネクタ 344"/>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167666</xdr:rowOff>
    </xdr:from>
    <xdr:to>
      <xdr:col>15</xdr:col>
      <xdr:colOff>180975</xdr:colOff>
      <xdr:row>57</xdr:row>
      <xdr:rowOff>67628</xdr:rowOff>
    </xdr:to>
    <xdr:cxnSp macro="">
      <xdr:nvCxnSpPr>
        <xdr:cNvPr id="346" name="直線コネクタ 345"/>
        <xdr:cNvCxnSpPr/>
      </xdr:nvCxnSpPr>
      <xdr:spPr>
        <a:xfrm flipV="1">
          <a:off x="9639300" y="9768866"/>
          <a:ext cx="8382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7"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8" name="フローチャート : 判断 347"/>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67628</xdr:rowOff>
    </xdr:from>
    <xdr:to>
      <xdr:col>14</xdr:col>
      <xdr:colOff>28575</xdr:colOff>
      <xdr:row>57</xdr:row>
      <xdr:rowOff>107747</xdr:rowOff>
    </xdr:to>
    <xdr:cxnSp macro="">
      <xdr:nvCxnSpPr>
        <xdr:cNvPr id="349" name="直線コネクタ 348"/>
        <xdr:cNvCxnSpPr/>
      </xdr:nvCxnSpPr>
      <xdr:spPr>
        <a:xfrm flipV="1">
          <a:off x="8750300" y="9840278"/>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140335</xdr:rowOff>
    </xdr:from>
    <xdr:to>
      <xdr:col>14</xdr:col>
      <xdr:colOff>79375</xdr:colOff>
      <xdr:row>58</xdr:row>
      <xdr:rowOff>70485</xdr:rowOff>
    </xdr:to>
    <xdr:sp macro="" textlink="">
      <xdr:nvSpPr>
        <xdr:cNvPr id="350" name="フローチャート : 判断 349"/>
        <xdr:cNvSpPr/>
      </xdr:nvSpPr>
      <xdr:spPr>
        <a:xfrm>
          <a:off x="9588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61612</xdr:rowOff>
    </xdr:from>
    <xdr:ext cx="534377" cy="259045"/>
    <xdr:sp macro="" textlink="">
      <xdr:nvSpPr>
        <xdr:cNvPr id="351" name="テキスト ボックス 350"/>
        <xdr:cNvSpPr txBox="1"/>
      </xdr:nvSpPr>
      <xdr:spPr>
        <a:xfrm>
          <a:off x="9372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11252</xdr:rowOff>
    </xdr:from>
    <xdr:to>
      <xdr:col>12</xdr:col>
      <xdr:colOff>511175</xdr:colOff>
      <xdr:row>57</xdr:row>
      <xdr:rowOff>107747</xdr:rowOff>
    </xdr:to>
    <xdr:cxnSp macro="">
      <xdr:nvCxnSpPr>
        <xdr:cNvPr id="352" name="直線コネクタ 351"/>
        <xdr:cNvCxnSpPr/>
      </xdr:nvCxnSpPr>
      <xdr:spPr>
        <a:xfrm>
          <a:off x="7861300" y="9783902"/>
          <a:ext cx="889000" cy="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156514</xdr:rowOff>
    </xdr:from>
    <xdr:to>
      <xdr:col>12</xdr:col>
      <xdr:colOff>561975</xdr:colOff>
      <xdr:row>58</xdr:row>
      <xdr:rowOff>86664</xdr:rowOff>
    </xdr:to>
    <xdr:sp macro="" textlink="">
      <xdr:nvSpPr>
        <xdr:cNvPr id="353" name="フローチャート : 判断 352"/>
        <xdr:cNvSpPr/>
      </xdr:nvSpPr>
      <xdr:spPr>
        <a:xfrm>
          <a:off x="8699500" y="99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77791</xdr:rowOff>
    </xdr:from>
    <xdr:ext cx="534377" cy="259045"/>
    <xdr:sp macro="" textlink="">
      <xdr:nvSpPr>
        <xdr:cNvPr id="354" name="テキスト ボックス 353"/>
        <xdr:cNvSpPr txBox="1"/>
      </xdr:nvSpPr>
      <xdr:spPr>
        <a:xfrm>
          <a:off x="8483111" y="100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11252</xdr:rowOff>
    </xdr:from>
    <xdr:to>
      <xdr:col>11</xdr:col>
      <xdr:colOff>307975</xdr:colOff>
      <xdr:row>57</xdr:row>
      <xdr:rowOff>68161</xdr:rowOff>
    </xdr:to>
    <xdr:cxnSp macro="">
      <xdr:nvCxnSpPr>
        <xdr:cNvPr id="355" name="直線コネクタ 354"/>
        <xdr:cNvCxnSpPr/>
      </xdr:nvCxnSpPr>
      <xdr:spPr>
        <a:xfrm flipV="1">
          <a:off x="6972300" y="9783902"/>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128168</xdr:rowOff>
    </xdr:from>
    <xdr:to>
      <xdr:col>11</xdr:col>
      <xdr:colOff>358775</xdr:colOff>
      <xdr:row>58</xdr:row>
      <xdr:rowOff>58318</xdr:rowOff>
    </xdr:to>
    <xdr:sp macro="" textlink="">
      <xdr:nvSpPr>
        <xdr:cNvPr id="356" name="フローチャート : 判断 355"/>
        <xdr:cNvSpPr/>
      </xdr:nvSpPr>
      <xdr:spPr>
        <a:xfrm>
          <a:off x="7810500" y="99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49445</xdr:rowOff>
    </xdr:from>
    <xdr:ext cx="534377" cy="259045"/>
    <xdr:sp macro="" textlink="">
      <xdr:nvSpPr>
        <xdr:cNvPr id="357" name="テキスト ボックス 356"/>
        <xdr:cNvSpPr txBox="1"/>
      </xdr:nvSpPr>
      <xdr:spPr>
        <a:xfrm>
          <a:off x="7594111" y="99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138532</xdr:rowOff>
    </xdr:from>
    <xdr:to>
      <xdr:col>10</xdr:col>
      <xdr:colOff>155575</xdr:colOff>
      <xdr:row>58</xdr:row>
      <xdr:rowOff>68682</xdr:rowOff>
    </xdr:to>
    <xdr:sp macro="" textlink="">
      <xdr:nvSpPr>
        <xdr:cNvPr id="358" name="フローチャート : 判断 357"/>
        <xdr:cNvSpPr/>
      </xdr:nvSpPr>
      <xdr:spPr>
        <a:xfrm>
          <a:off x="6921500" y="991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59809</xdr:rowOff>
    </xdr:from>
    <xdr:ext cx="534377" cy="259045"/>
    <xdr:sp macro="" textlink="">
      <xdr:nvSpPr>
        <xdr:cNvPr id="359" name="テキスト ボックス 358"/>
        <xdr:cNvSpPr txBox="1"/>
      </xdr:nvSpPr>
      <xdr:spPr>
        <a:xfrm>
          <a:off x="6705111" y="100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116866</xdr:rowOff>
    </xdr:from>
    <xdr:to>
      <xdr:col>15</xdr:col>
      <xdr:colOff>231775</xdr:colOff>
      <xdr:row>57</xdr:row>
      <xdr:rowOff>47016</xdr:rowOff>
    </xdr:to>
    <xdr:sp macro="" textlink="">
      <xdr:nvSpPr>
        <xdr:cNvPr id="365" name="円/楕円 364"/>
        <xdr:cNvSpPr/>
      </xdr:nvSpPr>
      <xdr:spPr>
        <a:xfrm>
          <a:off x="10426700" y="97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139743</xdr:rowOff>
    </xdr:from>
    <xdr:ext cx="534377" cy="259045"/>
    <xdr:sp macro="" textlink="">
      <xdr:nvSpPr>
        <xdr:cNvPr id="366" name="農林水産業費該当値テキスト"/>
        <xdr:cNvSpPr txBox="1"/>
      </xdr:nvSpPr>
      <xdr:spPr>
        <a:xfrm>
          <a:off x="10528300" y="95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16828</xdr:rowOff>
    </xdr:from>
    <xdr:to>
      <xdr:col>14</xdr:col>
      <xdr:colOff>79375</xdr:colOff>
      <xdr:row>57</xdr:row>
      <xdr:rowOff>118428</xdr:rowOff>
    </xdr:to>
    <xdr:sp macro="" textlink="">
      <xdr:nvSpPr>
        <xdr:cNvPr id="367" name="円/楕円 366"/>
        <xdr:cNvSpPr/>
      </xdr:nvSpPr>
      <xdr:spPr>
        <a:xfrm>
          <a:off x="9588500" y="978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134955</xdr:rowOff>
    </xdr:from>
    <xdr:ext cx="534377" cy="259045"/>
    <xdr:sp macro="" textlink="">
      <xdr:nvSpPr>
        <xdr:cNvPr id="368" name="テキスト ボックス 367"/>
        <xdr:cNvSpPr txBox="1"/>
      </xdr:nvSpPr>
      <xdr:spPr>
        <a:xfrm>
          <a:off x="9372111" y="95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56947</xdr:rowOff>
    </xdr:from>
    <xdr:to>
      <xdr:col>12</xdr:col>
      <xdr:colOff>561975</xdr:colOff>
      <xdr:row>57</xdr:row>
      <xdr:rowOff>158547</xdr:rowOff>
    </xdr:to>
    <xdr:sp macro="" textlink="">
      <xdr:nvSpPr>
        <xdr:cNvPr id="369" name="円/楕円 368"/>
        <xdr:cNvSpPr/>
      </xdr:nvSpPr>
      <xdr:spPr>
        <a:xfrm>
          <a:off x="8699500" y="98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3624</xdr:rowOff>
    </xdr:from>
    <xdr:ext cx="534377" cy="259045"/>
    <xdr:sp macro="" textlink="">
      <xdr:nvSpPr>
        <xdr:cNvPr id="370" name="テキスト ボックス 369"/>
        <xdr:cNvSpPr txBox="1"/>
      </xdr:nvSpPr>
      <xdr:spPr>
        <a:xfrm>
          <a:off x="8483111" y="96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131902</xdr:rowOff>
    </xdr:from>
    <xdr:to>
      <xdr:col>11</xdr:col>
      <xdr:colOff>358775</xdr:colOff>
      <xdr:row>57</xdr:row>
      <xdr:rowOff>62052</xdr:rowOff>
    </xdr:to>
    <xdr:sp macro="" textlink="">
      <xdr:nvSpPr>
        <xdr:cNvPr id="371" name="円/楕円 370"/>
        <xdr:cNvSpPr/>
      </xdr:nvSpPr>
      <xdr:spPr>
        <a:xfrm>
          <a:off x="7810500" y="97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78579</xdr:rowOff>
    </xdr:from>
    <xdr:ext cx="534377" cy="259045"/>
    <xdr:sp macro="" textlink="">
      <xdr:nvSpPr>
        <xdr:cNvPr id="372" name="テキスト ボックス 371"/>
        <xdr:cNvSpPr txBox="1"/>
      </xdr:nvSpPr>
      <xdr:spPr>
        <a:xfrm>
          <a:off x="7594111" y="95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17361</xdr:rowOff>
    </xdr:from>
    <xdr:to>
      <xdr:col>10</xdr:col>
      <xdr:colOff>155575</xdr:colOff>
      <xdr:row>57</xdr:row>
      <xdr:rowOff>118961</xdr:rowOff>
    </xdr:to>
    <xdr:sp macro="" textlink="">
      <xdr:nvSpPr>
        <xdr:cNvPr id="373" name="円/楕円 372"/>
        <xdr:cNvSpPr/>
      </xdr:nvSpPr>
      <xdr:spPr>
        <a:xfrm>
          <a:off x="6921500" y="97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135488</xdr:rowOff>
    </xdr:from>
    <xdr:ext cx="534377" cy="259045"/>
    <xdr:sp macro="" textlink="">
      <xdr:nvSpPr>
        <xdr:cNvPr id="374" name="テキスト ボックス 373"/>
        <xdr:cNvSpPr txBox="1"/>
      </xdr:nvSpPr>
      <xdr:spPr>
        <a:xfrm>
          <a:off x="6705111" y="95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6" name="直線コネクタ 395"/>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7"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8" name="直線コネクタ 397"/>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9"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400" name="直線コネクタ 399"/>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55575</xdr:rowOff>
    </xdr:from>
    <xdr:to>
      <xdr:col>15</xdr:col>
      <xdr:colOff>180975</xdr:colOff>
      <xdr:row>76</xdr:row>
      <xdr:rowOff>137871</xdr:rowOff>
    </xdr:to>
    <xdr:cxnSp macro="">
      <xdr:nvCxnSpPr>
        <xdr:cNvPr id="401" name="直線コネクタ 400"/>
        <xdr:cNvCxnSpPr/>
      </xdr:nvCxnSpPr>
      <xdr:spPr>
        <a:xfrm flipV="1">
          <a:off x="9639300" y="13085775"/>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2"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3" name="フローチャート : 判断 402"/>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109021</xdr:rowOff>
    </xdr:from>
    <xdr:to>
      <xdr:col>14</xdr:col>
      <xdr:colOff>28575</xdr:colOff>
      <xdr:row>76</xdr:row>
      <xdr:rowOff>137871</xdr:rowOff>
    </xdr:to>
    <xdr:cxnSp macro="">
      <xdr:nvCxnSpPr>
        <xdr:cNvPr id="404" name="直線コネクタ 403"/>
        <xdr:cNvCxnSpPr/>
      </xdr:nvCxnSpPr>
      <xdr:spPr>
        <a:xfrm>
          <a:off x="8750300" y="13139221"/>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109542</xdr:rowOff>
    </xdr:from>
    <xdr:to>
      <xdr:col>14</xdr:col>
      <xdr:colOff>79375</xdr:colOff>
      <xdr:row>77</xdr:row>
      <xdr:rowOff>39692</xdr:rowOff>
    </xdr:to>
    <xdr:sp macro="" textlink="">
      <xdr:nvSpPr>
        <xdr:cNvPr id="405" name="フローチャート : 判断 404"/>
        <xdr:cNvSpPr/>
      </xdr:nvSpPr>
      <xdr:spPr>
        <a:xfrm>
          <a:off x="9588500" y="131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30819</xdr:rowOff>
    </xdr:from>
    <xdr:ext cx="534377" cy="259045"/>
    <xdr:sp macro="" textlink="">
      <xdr:nvSpPr>
        <xdr:cNvPr id="406" name="テキスト ボックス 405"/>
        <xdr:cNvSpPr txBox="1"/>
      </xdr:nvSpPr>
      <xdr:spPr>
        <a:xfrm>
          <a:off x="9372111" y="132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96518</xdr:rowOff>
    </xdr:from>
    <xdr:to>
      <xdr:col>12</xdr:col>
      <xdr:colOff>511175</xdr:colOff>
      <xdr:row>76</xdr:row>
      <xdr:rowOff>109021</xdr:rowOff>
    </xdr:to>
    <xdr:cxnSp macro="">
      <xdr:nvCxnSpPr>
        <xdr:cNvPr id="407" name="直線コネクタ 406"/>
        <xdr:cNvCxnSpPr/>
      </xdr:nvCxnSpPr>
      <xdr:spPr>
        <a:xfrm>
          <a:off x="7861300" y="13126718"/>
          <a:ext cx="8890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74864</xdr:rowOff>
    </xdr:from>
    <xdr:to>
      <xdr:col>12</xdr:col>
      <xdr:colOff>561975</xdr:colOff>
      <xdr:row>77</xdr:row>
      <xdr:rowOff>5014</xdr:rowOff>
    </xdr:to>
    <xdr:sp macro="" textlink="">
      <xdr:nvSpPr>
        <xdr:cNvPr id="408" name="フローチャート : 判断 407"/>
        <xdr:cNvSpPr/>
      </xdr:nvSpPr>
      <xdr:spPr>
        <a:xfrm>
          <a:off x="8699500" y="1310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167591</xdr:rowOff>
    </xdr:from>
    <xdr:ext cx="534377" cy="259045"/>
    <xdr:sp macro="" textlink="">
      <xdr:nvSpPr>
        <xdr:cNvPr id="409" name="テキスト ボックス 408"/>
        <xdr:cNvSpPr txBox="1"/>
      </xdr:nvSpPr>
      <xdr:spPr>
        <a:xfrm>
          <a:off x="8483111" y="131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67599</xdr:rowOff>
    </xdr:from>
    <xdr:to>
      <xdr:col>11</xdr:col>
      <xdr:colOff>307975</xdr:colOff>
      <xdr:row>76</xdr:row>
      <xdr:rowOff>96518</xdr:rowOff>
    </xdr:to>
    <xdr:cxnSp macro="">
      <xdr:nvCxnSpPr>
        <xdr:cNvPr id="410" name="直線コネクタ 409"/>
        <xdr:cNvCxnSpPr/>
      </xdr:nvCxnSpPr>
      <xdr:spPr>
        <a:xfrm>
          <a:off x="6972300" y="13097799"/>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62748</xdr:rowOff>
    </xdr:from>
    <xdr:to>
      <xdr:col>11</xdr:col>
      <xdr:colOff>358775</xdr:colOff>
      <xdr:row>76</xdr:row>
      <xdr:rowOff>164348</xdr:rowOff>
    </xdr:to>
    <xdr:sp macro="" textlink="">
      <xdr:nvSpPr>
        <xdr:cNvPr id="411" name="フローチャート : 判断 410"/>
        <xdr:cNvSpPr/>
      </xdr:nvSpPr>
      <xdr:spPr>
        <a:xfrm>
          <a:off x="7810500" y="130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155475</xdr:rowOff>
    </xdr:from>
    <xdr:ext cx="534377" cy="259045"/>
    <xdr:sp macro="" textlink="">
      <xdr:nvSpPr>
        <xdr:cNvPr id="412" name="テキスト ボックス 411"/>
        <xdr:cNvSpPr txBox="1"/>
      </xdr:nvSpPr>
      <xdr:spPr>
        <a:xfrm>
          <a:off x="7594111" y="131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15429</xdr:rowOff>
    </xdr:from>
    <xdr:to>
      <xdr:col>10</xdr:col>
      <xdr:colOff>155575</xdr:colOff>
      <xdr:row>76</xdr:row>
      <xdr:rowOff>117029</xdr:rowOff>
    </xdr:to>
    <xdr:sp macro="" textlink="">
      <xdr:nvSpPr>
        <xdr:cNvPr id="413" name="フローチャート : 判断 412"/>
        <xdr:cNvSpPr/>
      </xdr:nvSpPr>
      <xdr:spPr>
        <a:xfrm>
          <a:off x="6921500" y="1304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133555</xdr:rowOff>
    </xdr:from>
    <xdr:ext cx="534377" cy="259045"/>
    <xdr:sp macro="" textlink="">
      <xdr:nvSpPr>
        <xdr:cNvPr id="414" name="テキスト ボックス 413"/>
        <xdr:cNvSpPr txBox="1"/>
      </xdr:nvSpPr>
      <xdr:spPr>
        <a:xfrm>
          <a:off x="6705111" y="12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18,214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4775</xdr:rowOff>
    </xdr:from>
    <xdr:to>
      <xdr:col>15</xdr:col>
      <xdr:colOff>231775</xdr:colOff>
      <xdr:row>76</xdr:row>
      <xdr:rowOff>106375</xdr:rowOff>
    </xdr:to>
    <xdr:sp macro="" textlink="">
      <xdr:nvSpPr>
        <xdr:cNvPr id="420" name="円/楕円 419"/>
        <xdr:cNvSpPr/>
      </xdr:nvSpPr>
      <xdr:spPr>
        <a:xfrm>
          <a:off x="104267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27652</xdr:rowOff>
    </xdr:from>
    <xdr:ext cx="534377" cy="259045"/>
    <xdr:sp macro="" textlink="">
      <xdr:nvSpPr>
        <xdr:cNvPr id="421" name="商工費該当値テキスト"/>
        <xdr:cNvSpPr txBox="1"/>
      </xdr:nvSpPr>
      <xdr:spPr>
        <a:xfrm>
          <a:off x="10528300" y="12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87071</xdr:rowOff>
    </xdr:from>
    <xdr:to>
      <xdr:col>14</xdr:col>
      <xdr:colOff>79375</xdr:colOff>
      <xdr:row>77</xdr:row>
      <xdr:rowOff>17221</xdr:rowOff>
    </xdr:to>
    <xdr:sp macro="" textlink="">
      <xdr:nvSpPr>
        <xdr:cNvPr id="422" name="円/楕円 421"/>
        <xdr:cNvSpPr/>
      </xdr:nvSpPr>
      <xdr:spPr>
        <a:xfrm>
          <a:off x="9588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33748</xdr:rowOff>
    </xdr:from>
    <xdr:ext cx="534377" cy="259045"/>
    <xdr:sp macro="" textlink="">
      <xdr:nvSpPr>
        <xdr:cNvPr id="423" name="テキスト ボックス 422"/>
        <xdr:cNvSpPr txBox="1"/>
      </xdr:nvSpPr>
      <xdr:spPr>
        <a:xfrm>
          <a:off x="9372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58221</xdr:rowOff>
    </xdr:from>
    <xdr:to>
      <xdr:col>12</xdr:col>
      <xdr:colOff>561975</xdr:colOff>
      <xdr:row>76</xdr:row>
      <xdr:rowOff>159821</xdr:rowOff>
    </xdr:to>
    <xdr:sp macro="" textlink="">
      <xdr:nvSpPr>
        <xdr:cNvPr id="424" name="円/楕円 423"/>
        <xdr:cNvSpPr/>
      </xdr:nvSpPr>
      <xdr:spPr>
        <a:xfrm>
          <a:off x="8699500" y="130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4899</xdr:rowOff>
    </xdr:from>
    <xdr:ext cx="534377" cy="259045"/>
    <xdr:sp macro="" textlink="">
      <xdr:nvSpPr>
        <xdr:cNvPr id="425" name="テキスト ボックス 424"/>
        <xdr:cNvSpPr txBox="1"/>
      </xdr:nvSpPr>
      <xdr:spPr>
        <a:xfrm>
          <a:off x="8483111" y="128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45718</xdr:rowOff>
    </xdr:from>
    <xdr:to>
      <xdr:col>11</xdr:col>
      <xdr:colOff>358775</xdr:colOff>
      <xdr:row>76</xdr:row>
      <xdr:rowOff>147318</xdr:rowOff>
    </xdr:to>
    <xdr:sp macro="" textlink="">
      <xdr:nvSpPr>
        <xdr:cNvPr id="426" name="円/楕円 425"/>
        <xdr:cNvSpPr/>
      </xdr:nvSpPr>
      <xdr:spPr>
        <a:xfrm>
          <a:off x="7810500" y="13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163844</xdr:rowOff>
    </xdr:from>
    <xdr:ext cx="534377" cy="259045"/>
    <xdr:sp macro="" textlink="">
      <xdr:nvSpPr>
        <xdr:cNvPr id="427" name="テキスト ボックス 426"/>
        <xdr:cNvSpPr txBox="1"/>
      </xdr:nvSpPr>
      <xdr:spPr>
        <a:xfrm>
          <a:off x="7594111" y="1285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16799</xdr:rowOff>
    </xdr:from>
    <xdr:to>
      <xdr:col>10</xdr:col>
      <xdr:colOff>155575</xdr:colOff>
      <xdr:row>76</xdr:row>
      <xdr:rowOff>118399</xdr:rowOff>
    </xdr:to>
    <xdr:sp macro="" textlink="">
      <xdr:nvSpPr>
        <xdr:cNvPr id="428" name="円/楕円 427"/>
        <xdr:cNvSpPr/>
      </xdr:nvSpPr>
      <xdr:spPr>
        <a:xfrm>
          <a:off x="6921500" y="130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109526</xdr:rowOff>
    </xdr:from>
    <xdr:ext cx="534377" cy="259045"/>
    <xdr:sp macro="" textlink="">
      <xdr:nvSpPr>
        <xdr:cNvPr id="429" name="テキスト ボックス 428"/>
        <xdr:cNvSpPr txBox="1"/>
      </xdr:nvSpPr>
      <xdr:spPr>
        <a:xfrm>
          <a:off x="6705111" y="131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3" name="直線コネクタ 452"/>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4"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5" name="直線コネクタ 454"/>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6"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7" name="直線コネクタ 456"/>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67602</xdr:rowOff>
    </xdr:from>
    <xdr:to>
      <xdr:col>15</xdr:col>
      <xdr:colOff>180975</xdr:colOff>
      <xdr:row>98</xdr:row>
      <xdr:rowOff>92911</xdr:rowOff>
    </xdr:to>
    <xdr:cxnSp macro="">
      <xdr:nvCxnSpPr>
        <xdr:cNvPr id="458" name="直線コネクタ 457"/>
        <xdr:cNvCxnSpPr/>
      </xdr:nvCxnSpPr>
      <xdr:spPr>
        <a:xfrm flipV="1">
          <a:off x="9639300" y="16869702"/>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9"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60" name="フローチャート : 判断 459"/>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82734</xdr:rowOff>
    </xdr:from>
    <xdr:to>
      <xdr:col>14</xdr:col>
      <xdr:colOff>28575</xdr:colOff>
      <xdr:row>98</xdr:row>
      <xdr:rowOff>92911</xdr:rowOff>
    </xdr:to>
    <xdr:cxnSp macro="">
      <xdr:nvCxnSpPr>
        <xdr:cNvPr id="461" name="直線コネクタ 460"/>
        <xdr:cNvCxnSpPr/>
      </xdr:nvCxnSpPr>
      <xdr:spPr>
        <a:xfrm>
          <a:off x="8750300" y="16884834"/>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48467</xdr:rowOff>
    </xdr:from>
    <xdr:to>
      <xdr:col>14</xdr:col>
      <xdr:colOff>79375</xdr:colOff>
      <xdr:row>98</xdr:row>
      <xdr:rowOff>150067</xdr:rowOff>
    </xdr:to>
    <xdr:sp macro="" textlink="">
      <xdr:nvSpPr>
        <xdr:cNvPr id="462" name="フローチャート : 判断 461"/>
        <xdr:cNvSpPr/>
      </xdr:nvSpPr>
      <xdr:spPr>
        <a:xfrm>
          <a:off x="9588500" y="1685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141194</xdr:rowOff>
    </xdr:from>
    <xdr:ext cx="534377" cy="259045"/>
    <xdr:sp macro="" textlink="">
      <xdr:nvSpPr>
        <xdr:cNvPr id="463" name="テキスト ボックス 462"/>
        <xdr:cNvSpPr txBox="1"/>
      </xdr:nvSpPr>
      <xdr:spPr>
        <a:xfrm>
          <a:off x="9372111" y="169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82734</xdr:rowOff>
    </xdr:from>
    <xdr:to>
      <xdr:col>12</xdr:col>
      <xdr:colOff>511175</xdr:colOff>
      <xdr:row>98</xdr:row>
      <xdr:rowOff>99577</xdr:rowOff>
    </xdr:to>
    <xdr:cxnSp macro="">
      <xdr:nvCxnSpPr>
        <xdr:cNvPr id="464" name="直線コネクタ 463"/>
        <xdr:cNvCxnSpPr/>
      </xdr:nvCxnSpPr>
      <xdr:spPr>
        <a:xfrm flipV="1">
          <a:off x="7861300" y="1688483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41577</xdr:rowOff>
    </xdr:from>
    <xdr:to>
      <xdr:col>12</xdr:col>
      <xdr:colOff>561975</xdr:colOff>
      <xdr:row>98</xdr:row>
      <xdr:rowOff>143177</xdr:rowOff>
    </xdr:to>
    <xdr:sp macro="" textlink="">
      <xdr:nvSpPr>
        <xdr:cNvPr id="465" name="フローチャート : 判断 464"/>
        <xdr:cNvSpPr/>
      </xdr:nvSpPr>
      <xdr:spPr>
        <a:xfrm>
          <a:off x="8699500" y="168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134304</xdr:rowOff>
    </xdr:from>
    <xdr:ext cx="534377" cy="259045"/>
    <xdr:sp macro="" textlink="">
      <xdr:nvSpPr>
        <xdr:cNvPr id="466" name="テキスト ボックス 465"/>
        <xdr:cNvSpPr txBox="1"/>
      </xdr:nvSpPr>
      <xdr:spPr>
        <a:xfrm>
          <a:off x="8483111" y="169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78356</xdr:rowOff>
    </xdr:from>
    <xdr:to>
      <xdr:col>11</xdr:col>
      <xdr:colOff>307975</xdr:colOff>
      <xdr:row>98</xdr:row>
      <xdr:rowOff>99577</xdr:rowOff>
    </xdr:to>
    <xdr:cxnSp macro="">
      <xdr:nvCxnSpPr>
        <xdr:cNvPr id="467" name="直線コネクタ 466"/>
        <xdr:cNvCxnSpPr/>
      </xdr:nvCxnSpPr>
      <xdr:spPr>
        <a:xfrm>
          <a:off x="6972300" y="16880456"/>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44307</xdr:rowOff>
    </xdr:from>
    <xdr:to>
      <xdr:col>11</xdr:col>
      <xdr:colOff>358775</xdr:colOff>
      <xdr:row>98</xdr:row>
      <xdr:rowOff>145907</xdr:rowOff>
    </xdr:to>
    <xdr:sp macro="" textlink="">
      <xdr:nvSpPr>
        <xdr:cNvPr id="468" name="フローチャート : 判断 467"/>
        <xdr:cNvSpPr/>
      </xdr:nvSpPr>
      <xdr:spPr>
        <a:xfrm>
          <a:off x="7810500" y="1684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162434</xdr:rowOff>
    </xdr:from>
    <xdr:ext cx="534377" cy="259045"/>
    <xdr:sp macro="" textlink="">
      <xdr:nvSpPr>
        <xdr:cNvPr id="469" name="テキスト ボックス 468"/>
        <xdr:cNvSpPr txBox="1"/>
      </xdr:nvSpPr>
      <xdr:spPr>
        <a:xfrm>
          <a:off x="7594111" y="166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41449</xdr:rowOff>
    </xdr:from>
    <xdr:to>
      <xdr:col>10</xdr:col>
      <xdr:colOff>155575</xdr:colOff>
      <xdr:row>98</xdr:row>
      <xdr:rowOff>143049</xdr:rowOff>
    </xdr:to>
    <xdr:sp macro="" textlink="">
      <xdr:nvSpPr>
        <xdr:cNvPr id="470" name="フローチャート : 判断 469"/>
        <xdr:cNvSpPr/>
      </xdr:nvSpPr>
      <xdr:spPr>
        <a:xfrm>
          <a:off x="6921500" y="1684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134176</xdr:rowOff>
    </xdr:from>
    <xdr:ext cx="534377" cy="259045"/>
    <xdr:sp macro="" textlink="">
      <xdr:nvSpPr>
        <xdr:cNvPr id="471" name="テキスト ボックス 470"/>
        <xdr:cNvSpPr txBox="1"/>
      </xdr:nvSpPr>
      <xdr:spPr>
        <a:xfrm>
          <a:off x="6705111" y="169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16802</xdr:rowOff>
    </xdr:from>
    <xdr:to>
      <xdr:col>15</xdr:col>
      <xdr:colOff>231775</xdr:colOff>
      <xdr:row>98</xdr:row>
      <xdr:rowOff>118402</xdr:rowOff>
    </xdr:to>
    <xdr:sp macro="" textlink="">
      <xdr:nvSpPr>
        <xdr:cNvPr id="477" name="円/楕円 476"/>
        <xdr:cNvSpPr/>
      </xdr:nvSpPr>
      <xdr:spPr>
        <a:xfrm>
          <a:off x="10426700" y="168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147629</xdr:rowOff>
    </xdr:from>
    <xdr:ext cx="534377" cy="259045"/>
    <xdr:sp macro="" textlink="">
      <xdr:nvSpPr>
        <xdr:cNvPr id="478" name="土木費該当値テキスト"/>
        <xdr:cNvSpPr txBox="1"/>
      </xdr:nvSpPr>
      <xdr:spPr>
        <a:xfrm>
          <a:off x="10528300" y="166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42111</xdr:rowOff>
    </xdr:from>
    <xdr:to>
      <xdr:col>14</xdr:col>
      <xdr:colOff>79375</xdr:colOff>
      <xdr:row>98</xdr:row>
      <xdr:rowOff>143711</xdr:rowOff>
    </xdr:to>
    <xdr:sp macro="" textlink="">
      <xdr:nvSpPr>
        <xdr:cNvPr id="479" name="円/楕円 478"/>
        <xdr:cNvSpPr/>
      </xdr:nvSpPr>
      <xdr:spPr>
        <a:xfrm>
          <a:off x="9588500" y="168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160238</xdr:rowOff>
    </xdr:from>
    <xdr:ext cx="534377" cy="259045"/>
    <xdr:sp macro="" textlink="">
      <xdr:nvSpPr>
        <xdr:cNvPr id="480" name="テキスト ボックス 479"/>
        <xdr:cNvSpPr txBox="1"/>
      </xdr:nvSpPr>
      <xdr:spPr>
        <a:xfrm>
          <a:off x="9372111" y="166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31934</xdr:rowOff>
    </xdr:from>
    <xdr:to>
      <xdr:col>12</xdr:col>
      <xdr:colOff>561975</xdr:colOff>
      <xdr:row>98</xdr:row>
      <xdr:rowOff>133534</xdr:rowOff>
    </xdr:to>
    <xdr:sp macro="" textlink="">
      <xdr:nvSpPr>
        <xdr:cNvPr id="481" name="円/楕円 480"/>
        <xdr:cNvSpPr/>
      </xdr:nvSpPr>
      <xdr:spPr>
        <a:xfrm>
          <a:off x="8699500" y="168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150061</xdr:rowOff>
    </xdr:from>
    <xdr:ext cx="534377" cy="259045"/>
    <xdr:sp macro="" textlink="">
      <xdr:nvSpPr>
        <xdr:cNvPr id="482" name="テキスト ボックス 481"/>
        <xdr:cNvSpPr txBox="1"/>
      </xdr:nvSpPr>
      <xdr:spPr>
        <a:xfrm>
          <a:off x="8483111" y="166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48777</xdr:rowOff>
    </xdr:from>
    <xdr:to>
      <xdr:col>11</xdr:col>
      <xdr:colOff>358775</xdr:colOff>
      <xdr:row>98</xdr:row>
      <xdr:rowOff>150377</xdr:rowOff>
    </xdr:to>
    <xdr:sp macro="" textlink="">
      <xdr:nvSpPr>
        <xdr:cNvPr id="483" name="円/楕円 482"/>
        <xdr:cNvSpPr/>
      </xdr:nvSpPr>
      <xdr:spPr>
        <a:xfrm>
          <a:off x="7810500" y="168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141504</xdr:rowOff>
    </xdr:from>
    <xdr:ext cx="534377" cy="259045"/>
    <xdr:sp macro="" textlink="">
      <xdr:nvSpPr>
        <xdr:cNvPr id="484" name="テキスト ボックス 483"/>
        <xdr:cNvSpPr txBox="1"/>
      </xdr:nvSpPr>
      <xdr:spPr>
        <a:xfrm>
          <a:off x="7594111" y="169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27556</xdr:rowOff>
    </xdr:from>
    <xdr:to>
      <xdr:col>10</xdr:col>
      <xdr:colOff>155575</xdr:colOff>
      <xdr:row>98</xdr:row>
      <xdr:rowOff>129156</xdr:rowOff>
    </xdr:to>
    <xdr:sp macro="" textlink="">
      <xdr:nvSpPr>
        <xdr:cNvPr id="485" name="円/楕円 484"/>
        <xdr:cNvSpPr/>
      </xdr:nvSpPr>
      <xdr:spPr>
        <a:xfrm>
          <a:off x="6921500" y="168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145683</xdr:rowOff>
    </xdr:from>
    <xdr:ext cx="534377" cy="259045"/>
    <xdr:sp macro="" textlink="">
      <xdr:nvSpPr>
        <xdr:cNvPr id="486" name="テキスト ボックス 485"/>
        <xdr:cNvSpPr txBox="1"/>
      </xdr:nvSpPr>
      <xdr:spPr>
        <a:xfrm>
          <a:off x="6705111" y="166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2" name="直線コネクタ 511"/>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3"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4" name="直線コネクタ 513"/>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5"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6" name="直線コネクタ 515"/>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75839</xdr:rowOff>
    </xdr:from>
    <xdr:to>
      <xdr:col>23</xdr:col>
      <xdr:colOff>517525</xdr:colOff>
      <xdr:row>37</xdr:row>
      <xdr:rowOff>143031</xdr:rowOff>
    </xdr:to>
    <xdr:cxnSp macro="">
      <xdr:nvCxnSpPr>
        <xdr:cNvPr id="517" name="直線コネクタ 516"/>
        <xdr:cNvCxnSpPr/>
      </xdr:nvCxnSpPr>
      <xdr:spPr>
        <a:xfrm>
          <a:off x="15481300" y="6419489"/>
          <a:ext cx="838200" cy="6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8"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9" name="フローチャート : 判断 518"/>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75839</xdr:rowOff>
    </xdr:from>
    <xdr:to>
      <xdr:col>22</xdr:col>
      <xdr:colOff>365125</xdr:colOff>
      <xdr:row>37</xdr:row>
      <xdr:rowOff>108757</xdr:rowOff>
    </xdr:to>
    <xdr:cxnSp macro="">
      <xdr:nvCxnSpPr>
        <xdr:cNvPr id="520" name="直線コネクタ 519"/>
        <xdr:cNvCxnSpPr/>
      </xdr:nvCxnSpPr>
      <xdr:spPr>
        <a:xfrm flipV="1">
          <a:off x="14592300" y="641948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1379</xdr:rowOff>
    </xdr:from>
    <xdr:to>
      <xdr:col>22</xdr:col>
      <xdr:colOff>415925</xdr:colOff>
      <xdr:row>37</xdr:row>
      <xdr:rowOff>102979</xdr:rowOff>
    </xdr:to>
    <xdr:sp macro="" textlink="">
      <xdr:nvSpPr>
        <xdr:cNvPr id="521" name="フローチャート : 判断 520"/>
        <xdr:cNvSpPr/>
      </xdr:nvSpPr>
      <xdr:spPr>
        <a:xfrm>
          <a:off x="15430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119506</xdr:rowOff>
    </xdr:from>
    <xdr:ext cx="534377" cy="259045"/>
    <xdr:sp macro="" textlink="">
      <xdr:nvSpPr>
        <xdr:cNvPr id="522" name="テキスト ボックス 521"/>
        <xdr:cNvSpPr txBox="1"/>
      </xdr:nvSpPr>
      <xdr:spPr>
        <a:xfrm>
          <a:off x="15214111" y="61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101344</xdr:rowOff>
    </xdr:from>
    <xdr:to>
      <xdr:col>21</xdr:col>
      <xdr:colOff>161925</xdr:colOff>
      <xdr:row>37</xdr:row>
      <xdr:rowOff>108757</xdr:rowOff>
    </xdr:to>
    <xdr:cxnSp macro="">
      <xdr:nvCxnSpPr>
        <xdr:cNvPr id="523" name="直線コネクタ 522"/>
        <xdr:cNvCxnSpPr/>
      </xdr:nvCxnSpPr>
      <xdr:spPr>
        <a:xfrm>
          <a:off x="13703300" y="6444994"/>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36583</xdr:rowOff>
    </xdr:from>
    <xdr:to>
      <xdr:col>21</xdr:col>
      <xdr:colOff>212725</xdr:colOff>
      <xdr:row>37</xdr:row>
      <xdr:rowOff>138183</xdr:rowOff>
    </xdr:to>
    <xdr:sp macro="" textlink="">
      <xdr:nvSpPr>
        <xdr:cNvPr id="524" name="フローチャート : 判断 523"/>
        <xdr:cNvSpPr/>
      </xdr:nvSpPr>
      <xdr:spPr>
        <a:xfrm>
          <a:off x="14541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154710</xdr:rowOff>
    </xdr:from>
    <xdr:ext cx="534377" cy="259045"/>
    <xdr:sp macro="" textlink="">
      <xdr:nvSpPr>
        <xdr:cNvPr id="525" name="テキスト ボックス 524"/>
        <xdr:cNvSpPr txBox="1"/>
      </xdr:nvSpPr>
      <xdr:spPr>
        <a:xfrm>
          <a:off x="14325111" y="6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101344</xdr:rowOff>
    </xdr:from>
    <xdr:to>
      <xdr:col>19</xdr:col>
      <xdr:colOff>644525</xdr:colOff>
      <xdr:row>37</xdr:row>
      <xdr:rowOff>150624</xdr:rowOff>
    </xdr:to>
    <xdr:cxnSp macro="">
      <xdr:nvCxnSpPr>
        <xdr:cNvPr id="526" name="直線コネクタ 525"/>
        <xdr:cNvCxnSpPr/>
      </xdr:nvCxnSpPr>
      <xdr:spPr>
        <a:xfrm flipV="1">
          <a:off x="12814300" y="6444994"/>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66366</xdr:rowOff>
    </xdr:from>
    <xdr:to>
      <xdr:col>20</xdr:col>
      <xdr:colOff>9525</xdr:colOff>
      <xdr:row>37</xdr:row>
      <xdr:rowOff>167966</xdr:rowOff>
    </xdr:to>
    <xdr:sp macro="" textlink="">
      <xdr:nvSpPr>
        <xdr:cNvPr id="527" name="フローチャート : 判断 526"/>
        <xdr:cNvSpPr/>
      </xdr:nvSpPr>
      <xdr:spPr>
        <a:xfrm>
          <a:off x="13652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159093</xdr:rowOff>
    </xdr:from>
    <xdr:ext cx="534377" cy="259045"/>
    <xdr:sp macro="" textlink="">
      <xdr:nvSpPr>
        <xdr:cNvPr id="528" name="テキスト ボックス 527"/>
        <xdr:cNvSpPr txBox="1"/>
      </xdr:nvSpPr>
      <xdr:spPr>
        <a:xfrm>
          <a:off x="13436111" y="65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48666</xdr:rowOff>
    </xdr:from>
    <xdr:to>
      <xdr:col>18</xdr:col>
      <xdr:colOff>492125</xdr:colOff>
      <xdr:row>37</xdr:row>
      <xdr:rowOff>150266</xdr:rowOff>
    </xdr:to>
    <xdr:sp macro="" textlink="">
      <xdr:nvSpPr>
        <xdr:cNvPr id="529" name="フローチャート : 判断 528"/>
        <xdr:cNvSpPr/>
      </xdr:nvSpPr>
      <xdr:spPr>
        <a:xfrm>
          <a:off x="12763500" y="63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166793</xdr:rowOff>
    </xdr:from>
    <xdr:ext cx="534377" cy="259045"/>
    <xdr:sp macro="" textlink="">
      <xdr:nvSpPr>
        <xdr:cNvPr id="530" name="テキスト ボックス 529"/>
        <xdr:cNvSpPr txBox="1"/>
      </xdr:nvSpPr>
      <xdr:spPr>
        <a:xfrm>
          <a:off x="12547111" y="61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92231</xdr:rowOff>
    </xdr:from>
    <xdr:to>
      <xdr:col>23</xdr:col>
      <xdr:colOff>568325</xdr:colOff>
      <xdr:row>38</xdr:row>
      <xdr:rowOff>22382</xdr:rowOff>
    </xdr:to>
    <xdr:sp macro="" textlink="">
      <xdr:nvSpPr>
        <xdr:cNvPr id="536" name="円/楕円 535"/>
        <xdr:cNvSpPr/>
      </xdr:nvSpPr>
      <xdr:spPr>
        <a:xfrm>
          <a:off x="16268700" y="643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70658</xdr:rowOff>
    </xdr:from>
    <xdr:ext cx="534377" cy="259045"/>
    <xdr:sp macro="" textlink="">
      <xdr:nvSpPr>
        <xdr:cNvPr id="537" name="消防費該当値テキスト"/>
        <xdr:cNvSpPr txBox="1"/>
      </xdr:nvSpPr>
      <xdr:spPr>
        <a:xfrm>
          <a:off x="16370300" y="64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25039</xdr:rowOff>
    </xdr:from>
    <xdr:to>
      <xdr:col>22</xdr:col>
      <xdr:colOff>415925</xdr:colOff>
      <xdr:row>37</xdr:row>
      <xdr:rowOff>126639</xdr:rowOff>
    </xdr:to>
    <xdr:sp macro="" textlink="">
      <xdr:nvSpPr>
        <xdr:cNvPr id="538" name="円/楕円 537"/>
        <xdr:cNvSpPr/>
      </xdr:nvSpPr>
      <xdr:spPr>
        <a:xfrm>
          <a:off x="15430500" y="63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117766</xdr:rowOff>
    </xdr:from>
    <xdr:ext cx="534377" cy="259045"/>
    <xdr:sp macro="" textlink="">
      <xdr:nvSpPr>
        <xdr:cNvPr id="539" name="テキスト ボックス 538"/>
        <xdr:cNvSpPr txBox="1"/>
      </xdr:nvSpPr>
      <xdr:spPr>
        <a:xfrm>
          <a:off x="15214111" y="64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57957</xdr:rowOff>
    </xdr:from>
    <xdr:to>
      <xdr:col>21</xdr:col>
      <xdr:colOff>212725</xdr:colOff>
      <xdr:row>37</xdr:row>
      <xdr:rowOff>159558</xdr:rowOff>
    </xdr:to>
    <xdr:sp macro="" textlink="">
      <xdr:nvSpPr>
        <xdr:cNvPr id="540" name="円/楕円 539"/>
        <xdr:cNvSpPr/>
      </xdr:nvSpPr>
      <xdr:spPr>
        <a:xfrm>
          <a:off x="14541500" y="6401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150685</xdr:rowOff>
    </xdr:from>
    <xdr:ext cx="534377" cy="259045"/>
    <xdr:sp macro="" textlink="">
      <xdr:nvSpPr>
        <xdr:cNvPr id="541" name="テキスト ボックス 540"/>
        <xdr:cNvSpPr txBox="1"/>
      </xdr:nvSpPr>
      <xdr:spPr>
        <a:xfrm>
          <a:off x="14325111" y="64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50544</xdr:rowOff>
    </xdr:from>
    <xdr:to>
      <xdr:col>20</xdr:col>
      <xdr:colOff>9525</xdr:colOff>
      <xdr:row>37</xdr:row>
      <xdr:rowOff>152144</xdr:rowOff>
    </xdr:to>
    <xdr:sp macro="" textlink="">
      <xdr:nvSpPr>
        <xdr:cNvPr id="542" name="円/楕円 541"/>
        <xdr:cNvSpPr/>
      </xdr:nvSpPr>
      <xdr:spPr>
        <a:xfrm>
          <a:off x="13652500" y="63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168671</xdr:rowOff>
    </xdr:from>
    <xdr:ext cx="534377" cy="259045"/>
    <xdr:sp macro="" textlink="">
      <xdr:nvSpPr>
        <xdr:cNvPr id="543" name="テキスト ボックス 542"/>
        <xdr:cNvSpPr txBox="1"/>
      </xdr:nvSpPr>
      <xdr:spPr>
        <a:xfrm>
          <a:off x="13436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99824</xdr:rowOff>
    </xdr:from>
    <xdr:to>
      <xdr:col>18</xdr:col>
      <xdr:colOff>492125</xdr:colOff>
      <xdr:row>38</xdr:row>
      <xdr:rowOff>29973</xdr:rowOff>
    </xdr:to>
    <xdr:sp macro="" textlink="">
      <xdr:nvSpPr>
        <xdr:cNvPr id="544" name="円/楕円 543"/>
        <xdr:cNvSpPr/>
      </xdr:nvSpPr>
      <xdr:spPr>
        <a:xfrm>
          <a:off x="12763500" y="6443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21101</xdr:rowOff>
    </xdr:from>
    <xdr:ext cx="534377" cy="259045"/>
    <xdr:sp macro="" textlink="">
      <xdr:nvSpPr>
        <xdr:cNvPr id="545" name="テキスト ボックス 544"/>
        <xdr:cNvSpPr txBox="1"/>
      </xdr:nvSpPr>
      <xdr:spPr>
        <a:xfrm>
          <a:off x="12547111" y="65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70" name="直線コネクタ 569"/>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71"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2" name="直線コネクタ 571"/>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3"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4" name="直線コネクタ 573"/>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94952</xdr:rowOff>
    </xdr:from>
    <xdr:to>
      <xdr:col>23</xdr:col>
      <xdr:colOff>517525</xdr:colOff>
      <xdr:row>54</xdr:row>
      <xdr:rowOff>131242</xdr:rowOff>
    </xdr:to>
    <xdr:cxnSp macro="">
      <xdr:nvCxnSpPr>
        <xdr:cNvPr id="575" name="直線コネクタ 574"/>
        <xdr:cNvCxnSpPr/>
      </xdr:nvCxnSpPr>
      <xdr:spPr>
        <a:xfrm flipV="1">
          <a:off x="15481300" y="9353252"/>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6"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7" name="フローチャート : 判断 576"/>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131242</xdr:rowOff>
    </xdr:from>
    <xdr:to>
      <xdr:col>22</xdr:col>
      <xdr:colOff>365125</xdr:colOff>
      <xdr:row>55</xdr:row>
      <xdr:rowOff>43402</xdr:rowOff>
    </xdr:to>
    <xdr:cxnSp macro="">
      <xdr:nvCxnSpPr>
        <xdr:cNvPr id="578" name="直線コネクタ 577"/>
        <xdr:cNvCxnSpPr/>
      </xdr:nvCxnSpPr>
      <xdr:spPr>
        <a:xfrm flipV="1">
          <a:off x="14592300" y="9389542"/>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131496</xdr:rowOff>
    </xdr:from>
    <xdr:to>
      <xdr:col>22</xdr:col>
      <xdr:colOff>415925</xdr:colOff>
      <xdr:row>56</xdr:row>
      <xdr:rowOff>61646</xdr:rowOff>
    </xdr:to>
    <xdr:sp macro="" textlink="">
      <xdr:nvSpPr>
        <xdr:cNvPr id="579" name="フローチャート : 判断 578"/>
        <xdr:cNvSpPr/>
      </xdr:nvSpPr>
      <xdr:spPr>
        <a:xfrm>
          <a:off x="15430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52773</xdr:rowOff>
    </xdr:from>
    <xdr:ext cx="534377" cy="259045"/>
    <xdr:sp macro="" textlink="">
      <xdr:nvSpPr>
        <xdr:cNvPr id="580" name="テキスト ボックス 579"/>
        <xdr:cNvSpPr txBox="1"/>
      </xdr:nvSpPr>
      <xdr:spPr>
        <a:xfrm>
          <a:off x="15214111" y="96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140995</xdr:rowOff>
    </xdr:from>
    <xdr:to>
      <xdr:col>21</xdr:col>
      <xdr:colOff>161925</xdr:colOff>
      <xdr:row>55</xdr:row>
      <xdr:rowOff>43402</xdr:rowOff>
    </xdr:to>
    <xdr:cxnSp macro="">
      <xdr:nvCxnSpPr>
        <xdr:cNvPr id="581" name="直線コネクタ 580"/>
        <xdr:cNvCxnSpPr/>
      </xdr:nvCxnSpPr>
      <xdr:spPr>
        <a:xfrm>
          <a:off x="13703300" y="9399295"/>
          <a:ext cx="889000" cy="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10871</xdr:rowOff>
    </xdr:from>
    <xdr:to>
      <xdr:col>21</xdr:col>
      <xdr:colOff>212725</xdr:colOff>
      <xdr:row>55</xdr:row>
      <xdr:rowOff>112471</xdr:rowOff>
    </xdr:to>
    <xdr:sp macro="" textlink="">
      <xdr:nvSpPr>
        <xdr:cNvPr id="582" name="フローチャート : 判断 581"/>
        <xdr:cNvSpPr/>
      </xdr:nvSpPr>
      <xdr:spPr>
        <a:xfrm>
          <a:off x="14541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103598</xdr:rowOff>
    </xdr:from>
    <xdr:ext cx="534377" cy="259045"/>
    <xdr:sp macro="" textlink="">
      <xdr:nvSpPr>
        <xdr:cNvPr id="583" name="テキスト ボックス 582"/>
        <xdr:cNvSpPr txBox="1"/>
      </xdr:nvSpPr>
      <xdr:spPr>
        <a:xfrm>
          <a:off x="14325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140995</xdr:rowOff>
    </xdr:from>
    <xdr:to>
      <xdr:col>19</xdr:col>
      <xdr:colOff>644525</xdr:colOff>
      <xdr:row>54</xdr:row>
      <xdr:rowOff>155340</xdr:rowOff>
    </xdr:to>
    <xdr:cxnSp macro="">
      <xdr:nvCxnSpPr>
        <xdr:cNvPr id="584" name="直線コネクタ 583"/>
        <xdr:cNvCxnSpPr/>
      </xdr:nvCxnSpPr>
      <xdr:spPr>
        <a:xfrm flipV="1">
          <a:off x="12814300" y="9399295"/>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148545</xdr:rowOff>
    </xdr:from>
    <xdr:to>
      <xdr:col>20</xdr:col>
      <xdr:colOff>9525</xdr:colOff>
      <xdr:row>56</xdr:row>
      <xdr:rowOff>78695</xdr:rowOff>
    </xdr:to>
    <xdr:sp macro="" textlink="">
      <xdr:nvSpPr>
        <xdr:cNvPr id="585" name="フローチャート : 判断 584"/>
        <xdr:cNvSpPr/>
      </xdr:nvSpPr>
      <xdr:spPr>
        <a:xfrm>
          <a:off x="13652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69822</xdr:rowOff>
    </xdr:from>
    <xdr:ext cx="534377" cy="259045"/>
    <xdr:sp macro="" textlink="">
      <xdr:nvSpPr>
        <xdr:cNvPr id="586" name="テキスト ボックス 585"/>
        <xdr:cNvSpPr txBox="1"/>
      </xdr:nvSpPr>
      <xdr:spPr>
        <a:xfrm>
          <a:off x="13436111" y="9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87852</xdr:rowOff>
    </xdr:from>
    <xdr:to>
      <xdr:col>18</xdr:col>
      <xdr:colOff>492125</xdr:colOff>
      <xdr:row>57</xdr:row>
      <xdr:rowOff>18002</xdr:rowOff>
    </xdr:to>
    <xdr:sp macro="" textlink="">
      <xdr:nvSpPr>
        <xdr:cNvPr id="587" name="フローチャート : 判断 586"/>
        <xdr:cNvSpPr/>
      </xdr:nvSpPr>
      <xdr:spPr>
        <a:xfrm>
          <a:off x="12763500" y="96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9129</xdr:rowOff>
    </xdr:from>
    <xdr:ext cx="534377" cy="259045"/>
    <xdr:sp macro="" textlink="">
      <xdr:nvSpPr>
        <xdr:cNvPr id="588" name="テキスト ボックス 587"/>
        <xdr:cNvSpPr txBox="1"/>
      </xdr:nvSpPr>
      <xdr:spPr>
        <a:xfrm>
          <a:off x="12547111" y="97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44152</xdr:rowOff>
    </xdr:from>
    <xdr:to>
      <xdr:col>23</xdr:col>
      <xdr:colOff>568325</xdr:colOff>
      <xdr:row>54</xdr:row>
      <xdr:rowOff>145752</xdr:rowOff>
    </xdr:to>
    <xdr:sp macro="" textlink="">
      <xdr:nvSpPr>
        <xdr:cNvPr id="594" name="円/楕円 593"/>
        <xdr:cNvSpPr/>
      </xdr:nvSpPr>
      <xdr:spPr>
        <a:xfrm>
          <a:off x="16268700" y="93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67029</xdr:rowOff>
    </xdr:from>
    <xdr:ext cx="534377" cy="259045"/>
    <xdr:sp macro="" textlink="">
      <xdr:nvSpPr>
        <xdr:cNvPr id="595" name="教育費該当値テキスト"/>
        <xdr:cNvSpPr txBox="1"/>
      </xdr:nvSpPr>
      <xdr:spPr>
        <a:xfrm>
          <a:off x="16370300" y="91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80442</xdr:rowOff>
    </xdr:from>
    <xdr:to>
      <xdr:col>22</xdr:col>
      <xdr:colOff>415925</xdr:colOff>
      <xdr:row>55</xdr:row>
      <xdr:rowOff>10592</xdr:rowOff>
    </xdr:to>
    <xdr:sp macro="" textlink="">
      <xdr:nvSpPr>
        <xdr:cNvPr id="596" name="円/楕円 595"/>
        <xdr:cNvSpPr/>
      </xdr:nvSpPr>
      <xdr:spPr>
        <a:xfrm>
          <a:off x="15430500" y="9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27119</xdr:rowOff>
    </xdr:from>
    <xdr:ext cx="534377" cy="259045"/>
    <xdr:sp macro="" textlink="">
      <xdr:nvSpPr>
        <xdr:cNvPr id="597" name="テキスト ボックス 596"/>
        <xdr:cNvSpPr txBox="1"/>
      </xdr:nvSpPr>
      <xdr:spPr>
        <a:xfrm>
          <a:off x="15214111" y="911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164052</xdr:rowOff>
    </xdr:from>
    <xdr:to>
      <xdr:col>21</xdr:col>
      <xdr:colOff>212725</xdr:colOff>
      <xdr:row>55</xdr:row>
      <xdr:rowOff>94202</xdr:rowOff>
    </xdr:to>
    <xdr:sp macro="" textlink="">
      <xdr:nvSpPr>
        <xdr:cNvPr id="598" name="円/楕円 597"/>
        <xdr:cNvSpPr/>
      </xdr:nvSpPr>
      <xdr:spPr>
        <a:xfrm>
          <a:off x="14541500" y="94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110729</xdr:rowOff>
    </xdr:from>
    <xdr:ext cx="534377" cy="259045"/>
    <xdr:sp macro="" textlink="">
      <xdr:nvSpPr>
        <xdr:cNvPr id="599" name="テキスト ボックス 598"/>
        <xdr:cNvSpPr txBox="1"/>
      </xdr:nvSpPr>
      <xdr:spPr>
        <a:xfrm>
          <a:off x="14325111" y="91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90195</xdr:rowOff>
    </xdr:from>
    <xdr:to>
      <xdr:col>20</xdr:col>
      <xdr:colOff>9525</xdr:colOff>
      <xdr:row>55</xdr:row>
      <xdr:rowOff>20345</xdr:rowOff>
    </xdr:to>
    <xdr:sp macro="" textlink="">
      <xdr:nvSpPr>
        <xdr:cNvPr id="600" name="円/楕円 599"/>
        <xdr:cNvSpPr/>
      </xdr:nvSpPr>
      <xdr:spPr>
        <a:xfrm>
          <a:off x="13652500" y="93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36872</xdr:rowOff>
    </xdr:from>
    <xdr:ext cx="534377" cy="259045"/>
    <xdr:sp macro="" textlink="">
      <xdr:nvSpPr>
        <xdr:cNvPr id="601" name="テキスト ボックス 600"/>
        <xdr:cNvSpPr txBox="1"/>
      </xdr:nvSpPr>
      <xdr:spPr>
        <a:xfrm>
          <a:off x="13436111" y="91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104540</xdr:rowOff>
    </xdr:from>
    <xdr:to>
      <xdr:col>18</xdr:col>
      <xdr:colOff>492125</xdr:colOff>
      <xdr:row>55</xdr:row>
      <xdr:rowOff>34690</xdr:rowOff>
    </xdr:to>
    <xdr:sp macro="" textlink="">
      <xdr:nvSpPr>
        <xdr:cNvPr id="602" name="円/楕円 601"/>
        <xdr:cNvSpPr/>
      </xdr:nvSpPr>
      <xdr:spPr>
        <a:xfrm>
          <a:off x="12763500" y="93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51217</xdr:rowOff>
    </xdr:from>
    <xdr:ext cx="534377" cy="259045"/>
    <xdr:sp macro="" textlink="">
      <xdr:nvSpPr>
        <xdr:cNvPr id="603" name="テキスト ボックス 602"/>
        <xdr:cNvSpPr txBox="1"/>
      </xdr:nvSpPr>
      <xdr:spPr>
        <a:xfrm>
          <a:off x="12547111" y="91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7" name="直線コネクタ 626"/>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30"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31" name="直線コネクタ 630"/>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166751</xdr:rowOff>
    </xdr:from>
    <xdr:to>
      <xdr:col>23</xdr:col>
      <xdr:colOff>517525</xdr:colOff>
      <xdr:row>78</xdr:row>
      <xdr:rowOff>168027</xdr:rowOff>
    </xdr:to>
    <xdr:cxnSp macro="">
      <xdr:nvCxnSpPr>
        <xdr:cNvPr id="632" name="直線コネクタ 631"/>
        <xdr:cNvCxnSpPr/>
      </xdr:nvCxnSpPr>
      <xdr:spPr>
        <a:xfrm>
          <a:off x="15481300" y="13539851"/>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3"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4" name="フローチャート : 判断 633"/>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44869</xdr:rowOff>
    </xdr:from>
    <xdr:to>
      <xdr:col>22</xdr:col>
      <xdr:colOff>365125</xdr:colOff>
      <xdr:row>78</xdr:row>
      <xdr:rowOff>166751</xdr:rowOff>
    </xdr:to>
    <xdr:cxnSp macro="">
      <xdr:nvCxnSpPr>
        <xdr:cNvPr id="635" name="直線コネクタ 634"/>
        <xdr:cNvCxnSpPr/>
      </xdr:nvCxnSpPr>
      <xdr:spPr>
        <a:xfrm>
          <a:off x="14592300" y="13417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128543</xdr:rowOff>
    </xdr:from>
    <xdr:to>
      <xdr:col>22</xdr:col>
      <xdr:colOff>415925</xdr:colOff>
      <xdr:row>79</xdr:row>
      <xdr:rowOff>58693</xdr:rowOff>
    </xdr:to>
    <xdr:sp macro="" textlink="">
      <xdr:nvSpPr>
        <xdr:cNvPr id="636" name="フローチャート : 判断 635"/>
        <xdr:cNvSpPr/>
      </xdr:nvSpPr>
      <xdr:spPr>
        <a:xfrm>
          <a:off x="15430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49820</xdr:rowOff>
    </xdr:from>
    <xdr:ext cx="469744" cy="259045"/>
    <xdr:sp macro="" textlink="">
      <xdr:nvSpPr>
        <xdr:cNvPr id="637" name="テキスト ボックス 636"/>
        <xdr:cNvSpPr txBox="1"/>
      </xdr:nvSpPr>
      <xdr:spPr>
        <a:xfrm>
          <a:off x="15246427"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158235</xdr:rowOff>
    </xdr:from>
    <xdr:to>
      <xdr:col>21</xdr:col>
      <xdr:colOff>161925</xdr:colOff>
      <xdr:row>78</xdr:row>
      <xdr:rowOff>44869</xdr:rowOff>
    </xdr:to>
    <xdr:cxnSp macro="">
      <xdr:nvCxnSpPr>
        <xdr:cNvPr id="638" name="直線コネクタ 637"/>
        <xdr:cNvCxnSpPr/>
      </xdr:nvCxnSpPr>
      <xdr:spPr>
        <a:xfrm>
          <a:off x="13703300" y="13188435"/>
          <a:ext cx="889000" cy="2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119056</xdr:rowOff>
    </xdr:from>
    <xdr:to>
      <xdr:col>21</xdr:col>
      <xdr:colOff>212725</xdr:colOff>
      <xdr:row>79</xdr:row>
      <xdr:rowOff>49206</xdr:rowOff>
    </xdr:to>
    <xdr:sp macro="" textlink="">
      <xdr:nvSpPr>
        <xdr:cNvPr id="639" name="フローチャート : 判断 638"/>
        <xdr:cNvSpPr/>
      </xdr:nvSpPr>
      <xdr:spPr>
        <a:xfrm>
          <a:off x="14541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40333</xdr:rowOff>
    </xdr:from>
    <xdr:ext cx="469744" cy="259045"/>
    <xdr:sp macro="" textlink="">
      <xdr:nvSpPr>
        <xdr:cNvPr id="640" name="テキスト ボックス 639"/>
        <xdr:cNvSpPr txBox="1"/>
      </xdr:nvSpPr>
      <xdr:spPr>
        <a:xfrm>
          <a:off x="14357427" y="1358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117373</xdr:rowOff>
    </xdr:from>
    <xdr:to>
      <xdr:col>19</xdr:col>
      <xdr:colOff>644525</xdr:colOff>
      <xdr:row>76</xdr:row>
      <xdr:rowOff>158235</xdr:rowOff>
    </xdr:to>
    <xdr:cxnSp macro="">
      <xdr:nvCxnSpPr>
        <xdr:cNvPr id="641" name="直線コネクタ 640"/>
        <xdr:cNvCxnSpPr/>
      </xdr:nvCxnSpPr>
      <xdr:spPr>
        <a:xfrm>
          <a:off x="12814300" y="12633223"/>
          <a:ext cx="889000" cy="5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43314</xdr:rowOff>
    </xdr:from>
    <xdr:to>
      <xdr:col>20</xdr:col>
      <xdr:colOff>9525</xdr:colOff>
      <xdr:row>78</xdr:row>
      <xdr:rowOff>144914</xdr:rowOff>
    </xdr:to>
    <xdr:sp macro="" textlink="">
      <xdr:nvSpPr>
        <xdr:cNvPr id="642" name="フローチャート : 判断 641"/>
        <xdr:cNvSpPr/>
      </xdr:nvSpPr>
      <xdr:spPr>
        <a:xfrm>
          <a:off x="13652500" y="1341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136041</xdr:rowOff>
    </xdr:from>
    <xdr:ext cx="469744" cy="259045"/>
    <xdr:sp macro="" textlink="">
      <xdr:nvSpPr>
        <xdr:cNvPr id="643" name="テキスト ボックス 642"/>
        <xdr:cNvSpPr txBox="1"/>
      </xdr:nvSpPr>
      <xdr:spPr>
        <a:xfrm>
          <a:off x="13468427" y="135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67717</xdr:rowOff>
    </xdr:from>
    <xdr:to>
      <xdr:col>18</xdr:col>
      <xdr:colOff>492125</xdr:colOff>
      <xdr:row>77</xdr:row>
      <xdr:rowOff>169317</xdr:rowOff>
    </xdr:to>
    <xdr:sp macro="" textlink="">
      <xdr:nvSpPr>
        <xdr:cNvPr id="644" name="フローチャート : 判断 643"/>
        <xdr:cNvSpPr/>
      </xdr:nvSpPr>
      <xdr:spPr>
        <a:xfrm>
          <a:off x="12763500" y="132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160444</xdr:rowOff>
    </xdr:from>
    <xdr:ext cx="534377" cy="259045"/>
    <xdr:sp macro="" textlink="">
      <xdr:nvSpPr>
        <xdr:cNvPr id="645" name="テキスト ボックス 644"/>
        <xdr:cNvSpPr txBox="1"/>
      </xdr:nvSpPr>
      <xdr:spPr>
        <a:xfrm>
          <a:off x="12547111" y="133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117227</xdr:rowOff>
    </xdr:from>
    <xdr:to>
      <xdr:col>23</xdr:col>
      <xdr:colOff>568325</xdr:colOff>
      <xdr:row>79</xdr:row>
      <xdr:rowOff>47377</xdr:rowOff>
    </xdr:to>
    <xdr:sp macro="" textlink="">
      <xdr:nvSpPr>
        <xdr:cNvPr id="651" name="円/楕円 650"/>
        <xdr:cNvSpPr/>
      </xdr:nvSpPr>
      <xdr:spPr>
        <a:xfrm>
          <a:off x="162687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78357</xdr:rowOff>
    </xdr:from>
    <xdr:ext cx="469744" cy="259045"/>
    <xdr:sp macro="" textlink="">
      <xdr:nvSpPr>
        <xdr:cNvPr id="652" name="災害復旧費該当値テキスト"/>
        <xdr:cNvSpPr txBox="1"/>
      </xdr:nvSpPr>
      <xdr:spPr>
        <a:xfrm>
          <a:off x="16370300" y="134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115951</xdr:rowOff>
    </xdr:from>
    <xdr:to>
      <xdr:col>22</xdr:col>
      <xdr:colOff>415925</xdr:colOff>
      <xdr:row>79</xdr:row>
      <xdr:rowOff>46101</xdr:rowOff>
    </xdr:to>
    <xdr:sp macro="" textlink="">
      <xdr:nvSpPr>
        <xdr:cNvPr id="653" name="円/楕円 652"/>
        <xdr:cNvSpPr/>
      </xdr:nvSpPr>
      <xdr:spPr>
        <a:xfrm>
          <a:off x="15430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62628</xdr:rowOff>
    </xdr:from>
    <xdr:ext cx="469744" cy="259045"/>
    <xdr:sp macro="" textlink="">
      <xdr:nvSpPr>
        <xdr:cNvPr id="654" name="テキスト ボックス 653"/>
        <xdr:cNvSpPr txBox="1"/>
      </xdr:nvSpPr>
      <xdr:spPr>
        <a:xfrm>
          <a:off x="15246427"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165519</xdr:rowOff>
    </xdr:from>
    <xdr:to>
      <xdr:col>21</xdr:col>
      <xdr:colOff>212725</xdr:colOff>
      <xdr:row>78</xdr:row>
      <xdr:rowOff>95669</xdr:rowOff>
    </xdr:to>
    <xdr:sp macro="" textlink="">
      <xdr:nvSpPr>
        <xdr:cNvPr id="655" name="円/楕円 654"/>
        <xdr:cNvSpPr/>
      </xdr:nvSpPr>
      <xdr:spPr>
        <a:xfrm>
          <a:off x="14541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112196</xdr:rowOff>
    </xdr:from>
    <xdr:ext cx="469744" cy="259045"/>
    <xdr:sp macro="" textlink="">
      <xdr:nvSpPr>
        <xdr:cNvPr id="656" name="テキスト ボックス 655"/>
        <xdr:cNvSpPr txBox="1"/>
      </xdr:nvSpPr>
      <xdr:spPr>
        <a:xfrm>
          <a:off x="14357427" y="131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107435</xdr:rowOff>
    </xdr:from>
    <xdr:to>
      <xdr:col>20</xdr:col>
      <xdr:colOff>9525</xdr:colOff>
      <xdr:row>77</xdr:row>
      <xdr:rowOff>37585</xdr:rowOff>
    </xdr:to>
    <xdr:sp macro="" textlink="">
      <xdr:nvSpPr>
        <xdr:cNvPr id="657" name="円/楕円 656"/>
        <xdr:cNvSpPr/>
      </xdr:nvSpPr>
      <xdr:spPr>
        <a:xfrm>
          <a:off x="13652500" y="131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54112</xdr:rowOff>
    </xdr:from>
    <xdr:ext cx="534377" cy="259045"/>
    <xdr:sp macro="" textlink="">
      <xdr:nvSpPr>
        <xdr:cNvPr id="658" name="テキスト ボックス 657"/>
        <xdr:cNvSpPr txBox="1"/>
      </xdr:nvSpPr>
      <xdr:spPr>
        <a:xfrm>
          <a:off x="13436111" y="12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66573</xdr:rowOff>
    </xdr:from>
    <xdr:to>
      <xdr:col>18</xdr:col>
      <xdr:colOff>492125</xdr:colOff>
      <xdr:row>73</xdr:row>
      <xdr:rowOff>168173</xdr:rowOff>
    </xdr:to>
    <xdr:sp macro="" textlink="">
      <xdr:nvSpPr>
        <xdr:cNvPr id="659" name="円/楕円 658"/>
        <xdr:cNvSpPr/>
      </xdr:nvSpPr>
      <xdr:spPr>
        <a:xfrm>
          <a:off x="12763500" y="125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13250</xdr:rowOff>
    </xdr:from>
    <xdr:ext cx="534377" cy="259045"/>
    <xdr:sp macro="" textlink="">
      <xdr:nvSpPr>
        <xdr:cNvPr id="660" name="テキスト ボックス 659"/>
        <xdr:cNvSpPr txBox="1"/>
      </xdr:nvSpPr>
      <xdr:spPr>
        <a:xfrm>
          <a:off x="12547111" y="123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4" name="直線コネクタ 683"/>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5"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6" name="直線コネクタ 685"/>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7"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8" name="直線コネクタ 687"/>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110274</xdr:rowOff>
    </xdr:from>
    <xdr:to>
      <xdr:col>23</xdr:col>
      <xdr:colOff>517525</xdr:colOff>
      <xdr:row>92</xdr:row>
      <xdr:rowOff>137033</xdr:rowOff>
    </xdr:to>
    <xdr:cxnSp macro="">
      <xdr:nvCxnSpPr>
        <xdr:cNvPr id="689" name="直線コネクタ 688"/>
        <xdr:cNvCxnSpPr/>
      </xdr:nvCxnSpPr>
      <xdr:spPr>
        <a:xfrm>
          <a:off x="15481300" y="15883674"/>
          <a:ext cx="8382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90"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91" name="フローチャート : 判断 690"/>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110274</xdr:rowOff>
    </xdr:from>
    <xdr:to>
      <xdr:col>22</xdr:col>
      <xdr:colOff>365125</xdr:colOff>
      <xdr:row>92</xdr:row>
      <xdr:rowOff>117094</xdr:rowOff>
    </xdr:to>
    <xdr:cxnSp macro="">
      <xdr:nvCxnSpPr>
        <xdr:cNvPr id="692" name="直線コネクタ 691"/>
        <xdr:cNvCxnSpPr/>
      </xdr:nvCxnSpPr>
      <xdr:spPr>
        <a:xfrm flipV="1">
          <a:off x="14592300" y="15883674"/>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101524</xdr:rowOff>
    </xdr:from>
    <xdr:to>
      <xdr:col>22</xdr:col>
      <xdr:colOff>415925</xdr:colOff>
      <xdr:row>94</xdr:row>
      <xdr:rowOff>31674</xdr:rowOff>
    </xdr:to>
    <xdr:sp macro="" textlink="">
      <xdr:nvSpPr>
        <xdr:cNvPr id="693" name="フローチャート : 判断 692"/>
        <xdr:cNvSpPr/>
      </xdr:nvSpPr>
      <xdr:spPr>
        <a:xfrm>
          <a:off x="15430500" y="1604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22801</xdr:rowOff>
    </xdr:from>
    <xdr:ext cx="534377" cy="259045"/>
    <xdr:sp macro="" textlink="">
      <xdr:nvSpPr>
        <xdr:cNvPr id="694" name="テキスト ボックス 693"/>
        <xdr:cNvSpPr txBox="1"/>
      </xdr:nvSpPr>
      <xdr:spPr>
        <a:xfrm>
          <a:off x="15214111" y="16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96075</xdr:rowOff>
    </xdr:from>
    <xdr:to>
      <xdr:col>21</xdr:col>
      <xdr:colOff>161925</xdr:colOff>
      <xdr:row>92</xdr:row>
      <xdr:rowOff>117094</xdr:rowOff>
    </xdr:to>
    <xdr:cxnSp macro="">
      <xdr:nvCxnSpPr>
        <xdr:cNvPr id="695" name="直線コネクタ 694"/>
        <xdr:cNvCxnSpPr/>
      </xdr:nvCxnSpPr>
      <xdr:spPr>
        <a:xfrm>
          <a:off x="13703300" y="15869475"/>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79769</xdr:rowOff>
    </xdr:from>
    <xdr:to>
      <xdr:col>21</xdr:col>
      <xdr:colOff>212725</xdr:colOff>
      <xdr:row>94</xdr:row>
      <xdr:rowOff>9919</xdr:rowOff>
    </xdr:to>
    <xdr:sp macro="" textlink="">
      <xdr:nvSpPr>
        <xdr:cNvPr id="696" name="フローチャート : 判断 695"/>
        <xdr:cNvSpPr/>
      </xdr:nvSpPr>
      <xdr:spPr>
        <a:xfrm>
          <a:off x="14541500" y="16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1046</xdr:rowOff>
    </xdr:from>
    <xdr:ext cx="534377" cy="259045"/>
    <xdr:sp macro="" textlink="">
      <xdr:nvSpPr>
        <xdr:cNvPr id="697" name="テキスト ボックス 696"/>
        <xdr:cNvSpPr txBox="1"/>
      </xdr:nvSpPr>
      <xdr:spPr>
        <a:xfrm>
          <a:off x="14325111" y="16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96075</xdr:rowOff>
    </xdr:from>
    <xdr:to>
      <xdr:col>19</xdr:col>
      <xdr:colOff>644525</xdr:colOff>
      <xdr:row>92</xdr:row>
      <xdr:rowOff>143218</xdr:rowOff>
    </xdr:to>
    <xdr:cxnSp macro="">
      <xdr:nvCxnSpPr>
        <xdr:cNvPr id="698" name="直線コネクタ 697"/>
        <xdr:cNvCxnSpPr/>
      </xdr:nvCxnSpPr>
      <xdr:spPr>
        <a:xfrm flipV="1">
          <a:off x="12814300" y="15869475"/>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58738</xdr:rowOff>
    </xdr:from>
    <xdr:to>
      <xdr:col>20</xdr:col>
      <xdr:colOff>9525</xdr:colOff>
      <xdr:row>93</xdr:row>
      <xdr:rowOff>160338</xdr:rowOff>
    </xdr:to>
    <xdr:sp macro="" textlink="">
      <xdr:nvSpPr>
        <xdr:cNvPr id="699" name="フローチャート : 判断 698"/>
        <xdr:cNvSpPr/>
      </xdr:nvSpPr>
      <xdr:spPr>
        <a:xfrm>
          <a:off x="13652500" y="1600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151465</xdr:rowOff>
    </xdr:from>
    <xdr:ext cx="534377" cy="259045"/>
    <xdr:sp macro="" textlink="">
      <xdr:nvSpPr>
        <xdr:cNvPr id="700" name="テキスト ボックス 699"/>
        <xdr:cNvSpPr txBox="1"/>
      </xdr:nvSpPr>
      <xdr:spPr>
        <a:xfrm>
          <a:off x="13436111" y="160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51600</xdr:rowOff>
    </xdr:from>
    <xdr:to>
      <xdr:col>18</xdr:col>
      <xdr:colOff>492125</xdr:colOff>
      <xdr:row>93</xdr:row>
      <xdr:rowOff>153200</xdr:rowOff>
    </xdr:to>
    <xdr:sp macro="" textlink="">
      <xdr:nvSpPr>
        <xdr:cNvPr id="701" name="フローチャート : 判断 700"/>
        <xdr:cNvSpPr/>
      </xdr:nvSpPr>
      <xdr:spPr>
        <a:xfrm>
          <a:off x="12763500" y="159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144327</xdr:rowOff>
    </xdr:from>
    <xdr:ext cx="534377" cy="259045"/>
    <xdr:sp macro="" textlink="">
      <xdr:nvSpPr>
        <xdr:cNvPr id="702" name="テキスト ボックス 701"/>
        <xdr:cNvSpPr txBox="1"/>
      </xdr:nvSpPr>
      <xdr:spPr>
        <a:xfrm>
          <a:off x="12547111" y="160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86233</xdr:rowOff>
    </xdr:from>
    <xdr:to>
      <xdr:col>23</xdr:col>
      <xdr:colOff>568325</xdr:colOff>
      <xdr:row>93</xdr:row>
      <xdr:rowOff>16383</xdr:rowOff>
    </xdr:to>
    <xdr:sp macro="" textlink="">
      <xdr:nvSpPr>
        <xdr:cNvPr id="708" name="円/楕円 707"/>
        <xdr:cNvSpPr/>
      </xdr:nvSpPr>
      <xdr:spPr>
        <a:xfrm>
          <a:off x="16268700" y="158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109110</xdr:rowOff>
    </xdr:from>
    <xdr:ext cx="534377" cy="259045"/>
    <xdr:sp macro="" textlink="">
      <xdr:nvSpPr>
        <xdr:cNvPr id="709" name="公債費該当値テキスト"/>
        <xdr:cNvSpPr txBox="1"/>
      </xdr:nvSpPr>
      <xdr:spPr>
        <a:xfrm>
          <a:off x="16370300" y="157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59474</xdr:rowOff>
    </xdr:from>
    <xdr:to>
      <xdr:col>22</xdr:col>
      <xdr:colOff>415925</xdr:colOff>
      <xdr:row>92</xdr:row>
      <xdr:rowOff>161074</xdr:rowOff>
    </xdr:to>
    <xdr:sp macro="" textlink="">
      <xdr:nvSpPr>
        <xdr:cNvPr id="710" name="円/楕円 709"/>
        <xdr:cNvSpPr/>
      </xdr:nvSpPr>
      <xdr:spPr>
        <a:xfrm>
          <a:off x="15430500" y="158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6151</xdr:rowOff>
    </xdr:from>
    <xdr:ext cx="534377" cy="259045"/>
    <xdr:sp macro="" textlink="">
      <xdr:nvSpPr>
        <xdr:cNvPr id="711" name="テキスト ボックス 710"/>
        <xdr:cNvSpPr txBox="1"/>
      </xdr:nvSpPr>
      <xdr:spPr>
        <a:xfrm>
          <a:off x="15214111" y="156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66294</xdr:rowOff>
    </xdr:from>
    <xdr:to>
      <xdr:col>21</xdr:col>
      <xdr:colOff>212725</xdr:colOff>
      <xdr:row>92</xdr:row>
      <xdr:rowOff>167894</xdr:rowOff>
    </xdr:to>
    <xdr:sp macro="" textlink="">
      <xdr:nvSpPr>
        <xdr:cNvPr id="712" name="円/楕円 711"/>
        <xdr:cNvSpPr/>
      </xdr:nvSpPr>
      <xdr:spPr>
        <a:xfrm>
          <a:off x="14541500" y="158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12971</xdr:rowOff>
    </xdr:from>
    <xdr:ext cx="534377" cy="259045"/>
    <xdr:sp macro="" textlink="">
      <xdr:nvSpPr>
        <xdr:cNvPr id="713" name="テキスト ボックス 712"/>
        <xdr:cNvSpPr txBox="1"/>
      </xdr:nvSpPr>
      <xdr:spPr>
        <a:xfrm>
          <a:off x="14325111" y="156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88,780</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45275</xdr:rowOff>
    </xdr:from>
    <xdr:to>
      <xdr:col>20</xdr:col>
      <xdr:colOff>9525</xdr:colOff>
      <xdr:row>92</xdr:row>
      <xdr:rowOff>146875</xdr:rowOff>
    </xdr:to>
    <xdr:sp macro="" textlink="">
      <xdr:nvSpPr>
        <xdr:cNvPr id="714" name="円/楕円 713"/>
        <xdr:cNvSpPr/>
      </xdr:nvSpPr>
      <xdr:spPr>
        <a:xfrm>
          <a:off x="13652500" y="158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163402</xdr:rowOff>
    </xdr:from>
    <xdr:ext cx="534377" cy="259045"/>
    <xdr:sp macro="" textlink="">
      <xdr:nvSpPr>
        <xdr:cNvPr id="715" name="テキスト ボックス 714"/>
        <xdr:cNvSpPr txBox="1"/>
      </xdr:nvSpPr>
      <xdr:spPr>
        <a:xfrm>
          <a:off x="13436111" y="155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92418</xdr:rowOff>
    </xdr:from>
    <xdr:to>
      <xdr:col>18</xdr:col>
      <xdr:colOff>492125</xdr:colOff>
      <xdr:row>93</xdr:row>
      <xdr:rowOff>22568</xdr:rowOff>
    </xdr:to>
    <xdr:sp macro="" textlink="">
      <xdr:nvSpPr>
        <xdr:cNvPr id="716" name="円/楕円 715"/>
        <xdr:cNvSpPr/>
      </xdr:nvSpPr>
      <xdr:spPr>
        <a:xfrm>
          <a:off x="12763500" y="158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39095</xdr:rowOff>
    </xdr:from>
    <xdr:ext cx="534377" cy="259045"/>
    <xdr:sp macro="" textlink="">
      <xdr:nvSpPr>
        <xdr:cNvPr id="717" name="テキスト ボックス 716"/>
        <xdr:cNvSpPr txBox="1"/>
      </xdr:nvSpPr>
      <xdr:spPr>
        <a:xfrm>
          <a:off x="12547111" y="156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9" name="直線コネクタ 738"/>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40"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2"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3" name="直線コネクタ 742"/>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5"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6" name="フローチャート : 判断 745"/>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156566</xdr:rowOff>
    </xdr:from>
    <xdr:to>
      <xdr:col>31</xdr:col>
      <xdr:colOff>85725</xdr:colOff>
      <xdr:row>38</xdr:row>
      <xdr:rowOff>86716</xdr:rowOff>
    </xdr:to>
    <xdr:sp macro="" textlink="">
      <xdr:nvSpPr>
        <xdr:cNvPr id="748" name="フローチャート : 判断 747"/>
        <xdr:cNvSpPr/>
      </xdr:nvSpPr>
      <xdr:spPr>
        <a:xfrm>
          <a:off x="21272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103243</xdr:rowOff>
    </xdr:from>
    <xdr:ext cx="378565" cy="259045"/>
    <xdr:sp macro="" textlink="">
      <xdr:nvSpPr>
        <xdr:cNvPr id="749" name="テキスト ボックス 748"/>
        <xdr:cNvSpPr txBox="1"/>
      </xdr:nvSpPr>
      <xdr:spPr>
        <a:xfrm>
          <a:off x="21134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1" name="フローチャート : 判断 750"/>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92270</xdr:rowOff>
    </xdr:from>
    <xdr:ext cx="378565" cy="259045"/>
    <xdr:sp macro="" textlink="">
      <xdr:nvSpPr>
        <xdr:cNvPr id="752" name="テキスト ボックス 751"/>
        <xdr:cNvSpPr txBox="1"/>
      </xdr:nvSpPr>
      <xdr:spPr>
        <a:xfrm>
          <a:off x="20245017" y="609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4" name="フローチャート : 判断 75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49581</xdr:rowOff>
    </xdr:from>
    <xdr:to>
      <xdr:col>27</xdr:col>
      <xdr:colOff>161925</xdr:colOff>
      <xdr:row>36</xdr:row>
      <xdr:rowOff>151181</xdr:rowOff>
    </xdr:to>
    <xdr:sp macro="" textlink="">
      <xdr:nvSpPr>
        <xdr:cNvPr id="756" name="フローチャート : 判断 755"/>
        <xdr:cNvSpPr/>
      </xdr:nvSpPr>
      <xdr:spPr>
        <a:xfrm>
          <a:off x="18605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167708</xdr:rowOff>
    </xdr:from>
    <xdr:ext cx="378565" cy="259045"/>
    <xdr:sp macro="" textlink="">
      <xdr:nvSpPr>
        <xdr:cNvPr id="757" name="テキスト ボックス 756"/>
        <xdr:cNvSpPr txBox="1"/>
      </xdr:nvSpPr>
      <xdr:spPr>
        <a:xfrm>
          <a:off x="18467017" y="599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4"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70" name="テキスト ボックス 769"/>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277,506</a:t>
          </a:r>
          <a:r>
            <a:rPr kumimoji="1" lang="ja-JP" altLang="en-US" sz="1300">
              <a:latin typeface="ＭＳ Ｐゴシック"/>
            </a:rPr>
            <a:t>円となっている。決算額全体でみると、民生費のうちに介護給付費に要する経費である社会福祉費が平成</a:t>
          </a:r>
          <a:r>
            <a:rPr kumimoji="1" lang="en-US" altLang="ja-JP" sz="1300">
              <a:latin typeface="ＭＳ Ｐゴシック"/>
            </a:rPr>
            <a:t>18</a:t>
          </a:r>
          <a:r>
            <a:rPr kumimoji="1" lang="ja-JP" altLang="en-US" sz="1300">
              <a:latin typeface="ＭＳ Ｐゴシック"/>
            </a:rPr>
            <a:t>年度から増嵩していることが要因となっている。これは、奄美市が障害福祉サービス事業に重点的に取り組んできたことによるものである。 </a:t>
          </a:r>
        </a:p>
        <a:p>
          <a:r>
            <a:rPr kumimoji="1" lang="ja-JP" altLang="en-US" sz="1300">
              <a:latin typeface="ＭＳ Ｐゴシック"/>
            </a:rPr>
            <a:t>・災害復旧費が平成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年度まで類似団体より大幅に大きくなっており平成</a:t>
          </a:r>
          <a:r>
            <a:rPr kumimoji="1" lang="en-US" altLang="ja-JP" sz="1300">
              <a:latin typeface="ＭＳ Ｐゴシック"/>
            </a:rPr>
            <a:t>27</a:t>
          </a:r>
          <a:r>
            <a:rPr kumimoji="1" lang="ja-JP" altLang="en-US" sz="1300">
              <a:latin typeface="ＭＳ Ｐゴシック"/>
            </a:rPr>
            <a:t>年度では類似団体より低くなっているのは、平成</a:t>
          </a:r>
          <a:r>
            <a:rPr kumimoji="1" lang="en-US" altLang="ja-JP" sz="1300">
              <a:latin typeface="ＭＳ Ｐゴシック"/>
            </a:rPr>
            <a:t>25</a:t>
          </a:r>
          <a:r>
            <a:rPr kumimoji="1" lang="ja-JP" altLang="en-US" sz="1300">
              <a:latin typeface="ＭＳ Ｐゴシック"/>
            </a:rPr>
            <a:t>年度以降は無いが平成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年度には大雨や台風による災害が発生したことが主な要因である。</a:t>
          </a:r>
          <a:endParaRPr kumimoji="1" lang="en-US" altLang="ja-JP" sz="1300">
            <a:latin typeface="ＭＳ Ｐゴシック"/>
          </a:endParaRPr>
        </a:p>
        <a:p>
          <a:r>
            <a:rPr kumimoji="1" lang="ja-JP" altLang="en-US" sz="1300">
              <a:latin typeface="ＭＳ Ｐゴシック"/>
            </a:rPr>
            <a:t>・農林水産業費は、住民一人当たり</a:t>
          </a:r>
          <a:r>
            <a:rPr kumimoji="1" lang="en-US" altLang="ja-JP" sz="1300">
              <a:latin typeface="ＭＳ Ｐゴシック"/>
            </a:rPr>
            <a:t>30,798</a:t>
          </a:r>
          <a:r>
            <a:rPr kumimoji="1" lang="ja-JP" altLang="en-US" sz="1300">
              <a:latin typeface="ＭＳ Ｐゴシック"/>
            </a:rPr>
            <a:t>円となっており、近年において最も高い数値となっている。これは、特殊病害虫対策事業（ミカンコミバエ対策含む）が臨時的に大幅に増えたためである。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・財政調整基金残高は、前年度剰余金等により、</a:t>
          </a:r>
          <a:r>
            <a:rPr kumimoji="1" lang="en-US" altLang="ja-JP" sz="1050">
              <a:solidFill>
                <a:sysClr val="windowText" lastClr="000000"/>
              </a:solidFill>
              <a:latin typeface="ＭＳ ゴシック" pitchFamily="49" charset="-128"/>
              <a:ea typeface="ＭＳ ゴシック" pitchFamily="49" charset="-128"/>
            </a:rPr>
            <a:t>462,015</a:t>
          </a:r>
          <a:r>
            <a:rPr kumimoji="1" lang="ja-JP" altLang="en-US" sz="1050">
              <a:solidFill>
                <a:sysClr val="windowText" lastClr="000000"/>
              </a:solidFill>
              <a:latin typeface="ＭＳ ゴシック" pitchFamily="49" charset="-128"/>
              <a:ea typeface="ＭＳ ゴシック" pitchFamily="49" charset="-128"/>
            </a:rPr>
            <a:t>千円積立を行ったため残高が</a:t>
          </a:r>
          <a:r>
            <a:rPr kumimoji="1" lang="en-US" altLang="ja-JP" sz="1050">
              <a:solidFill>
                <a:sysClr val="windowText" lastClr="000000"/>
              </a:solidFill>
              <a:latin typeface="ＭＳ ゴシック" pitchFamily="49" charset="-128"/>
              <a:ea typeface="ＭＳ ゴシック" pitchFamily="49" charset="-128"/>
            </a:rPr>
            <a:t>3,475,264</a:t>
          </a:r>
          <a:r>
            <a:rPr kumimoji="1" lang="ja-JP" altLang="en-US" sz="1050">
              <a:solidFill>
                <a:sysClr val="windowText" lastClr="000000"/>
              </a:solidFill>
              <a:latin typeface="ＭＳ ゴシック" pitchFamily="49" charset="-128"/>
              <a:ea typeface="ＭＳ ゴシック" pitchFamily="49" charset="-128"/>
            </a:rPr>
            <a:t>千円となり、前年度決算より標準財政規模（</a:t>
          </a:r>
          <a:r>
            <a:rPr kumimoji="1" lang="en-US" altLang="ja-JP" sz="1050">
              <a:solidFill>
                <a:sysClr val="windowText" lastClr="000000"/>
              </a:solidFill>
              <a:latin typeface="ＭＳ ゴシック" pitchFamily="49" charset="-128"/>
              <a:ea typeface="ＭＳ ゴシック" pitchFamily="49" charset="-128"/>
            </a:rPr>
            <a:t>17,157,105</a:t>
          </a:r>
          <a:r>
            <a:rPr kumimoji="1" lang="ja-JP" altLang="en-US" sz="1050">
              <a:solidFill>
                <a:sysClr val="windowText" lastClr="000000"/>
              </a:solidFill>
              <a:latin typeface="ＭＳ ゴシック" pitchFamily="49" charset="-128"/>
              <a:ea typeface="ＭＳ ゴシック" pitchFamily="49" charset="-128"/>
            </a:rPr>
            <a:t>千円）比</a:t>
          </a:r>
          <a:r>
            <a:rPr kumimoji="1" lang="en-US" altLang="ja-JP" sz="1050">
              <a:solidFill>
                <a:sysClr val="windowText" lastClr="000000"/>
              </a:solidFill>
              <a:latin typeface="ＭＳ ゴシック" pitchFamily="49" charset="-128"/>
              <a:ea typeface="ＭＳ ゴシック" pitchFamily="49" charset="-128"/>
            </a:rPr>
            <a:t>2.64</a:t>
          </a:r>
          <a:r>
            <a:rPr kumimoji="1" lang="ja-JP" altLang="en-US" sz="1050">
              <a:solidFill>
                <a:sysClr val="windowText" lastClr="000000"/>
              </a:solidFill>
              <a:latin typeface="ＭＳ ゴシック" pitchFamily="49" charset="-128"/>
              <a:ea typeface="ＭＳ ゴシック" pitchFamily="49" charset="-128"/>
            </a:rPr>
            <a:t>％増となった。</a:t>
          </a:r>
        </a:p>
        <a:p>
          <a:r>
            <a:rPr kumimoji="1" lang="ja-JP" altLang="en-US" sz="1050">
              <a:solidFill>
                <a:sysClr val="windowText" lastClr="000000"/>
              </a:solidFill>
              <a:latin typeface="ＭＳ ゴシック" pitchFamily="49" charset="-128"/>
              <a:ea typeface="ＭＳ ゴシック" pitchFamily="49" charset="-128"/>
            </a:rPr>
            <a:t>・実質収支額は、翌年度に繰り越すべき財源（災害復旧事業費含む）</a:t>
          </a:r>
          <a:r>
            <a:rPr kumimoji="1" lang="en-US" altLang="ja-JP" sz="1050">
              <a:solidFill>
                <a:sysClr val="windowText" lastClr="000000"/>
              </a:solidFill>
              <a:latin typeface="ＭＳ ゴシック" pitchFamily="49" charset="-128"/>
              <a:ea typeface="ＭＳ ゴシック" pitchFamily="49" charset="-128"/>
            </a:rPr>
            <a:t>80,303</a:t>
          </a:r>
          <a:r>
            <a:rPr kumimoji="1" lang="ja-JP" altLang="en-US" sz="1050">
              <a:solidFill>
                <a:sysClr val="windowText" lastClr="000000"/>
              </a:solidFill>
              <a:latin typeface="ＭＳ ゴシック" pitchFamily="49" charset="-128"/>
              <a:ea typeface="ＭＳ ゴシック" pitchFamily="49" charset="-128"/>
            </a:rPr>
            <a:t>千円を除いた</a:t>
          </a:r>
          <a:r>
            <a:rPr kumimoji="1" lang="en-US" altLang="ja-JP" sz="1050">
              <a:solidFill>
                <a:sysClr val="windowText" lastClr="000000"/>
              </a:solidFill>
              <a:latin typeface="ＭＳ ゴシック" pitchFamily="49" charset="-128"/>
              <a:ea typeface="ＭＳ ゴシック" pitchFamily="49" charset="-128"/>
            </a:rPr>
            <a:t>1,066,599</a:t>
          </a:r>
          <a:r>
            <a:rPr kumimoji="1" lang="ja-JP" altLang="en-US" sz="1050">
              <a:solidFill>
                <a:sysClr val="windowText" lastClr="000000"/>
              </a:solidFill>
              <a:latin typeface="ＭＳ ゴシック" pitchFamily="49" charset="-128"/>
              <a:ea typeface="ＭＳ ゴシック" pitchFamily="49" charset="-128"/>
            </a:rPr>
            <a:t>千円となり、前年度決算より標準財政規模比</a:t>
          </a:r>
          <a:r>
            <a:rPr kumimoji="1" lang="en-US" altLang="ja-JP" sz="1050">
              <a:solidFill>
                <a:sysClr val="windowText" lastClr="000000"/>
              </a:solidFill>
              <a:latin typeface="ＭＳ ゴシック" pitchFamily="49" charset="-128"/>
              <a:ea typeface="ＭＳ ゴシック" pitchFamily="49" charset="-128"/>
            </a:rPr>
            <a:t>0.91</a:t>
          </a:r>
          <a:r>
            <a:rPr kumimoji="1" lang="ja-JP" altLang="en-US" sz="1050">
              <a:solidFill>
                <a:sysClr val="windowText" lastClr="000000"/>
              </a:solidFill>
              <a:latin typeface="ＭＳ ゴシック" pitchFamily="49" charset="-128"/>
              <a:ea typeface="ＭＳ ゴシック" pitchFamily="49" charset="-128"/>
            </a:rPr>
            <a:t>％増となった。増額要因には、歳出に係る人件費等が減額になったことなどが挙げられる。</a:t>
          </a:r>
        </a:p>
        <a:p>
          <a:r>
            <a:rPr kumimoji="1" lang="ja-JP" altLang="en-US" sz="1050">
              <a:solidFill>
                <a:sysClr val="windowText" lastClr="000000"/>
              </a:solidFill>
              <a:latin typeface="ＭＳ ゴシック" pitchFamily="49" charset="-128"/>
              <a:ea typeface="ＭＳ ゴシック" pitchFamily="49" charset="-128"/>
            </a:rPr>
            <a:t>・実質単年度収支は、単年度収支</a:t>
          </a:r>
          <a:r>
            <a:rPr kumimoji="1" lang="en-US" altLang="ja-JP" sz="1050">
              <a:solidFill>
                <a:sysClr val="windowText" lastClr="000000"/>
              </a:solidFill>
              <a:latin typeface="ＭＳ ゴシック" pitchFamily="49" charset="-128"/>
              <a:ea typeface="ＭＳ ゴシック" pitchFamily="49" charset="-128"/>
            </a:rPr>
            <a:t>+158,503</a:t>
          </a:r>
          <a:r>
            <a:rPr kumimoji="1" lang="ja-JP" altLang="en-US" sz="1050">
              <a:solidFill>
                <a:sysClr val="windowText" lastClr="000000"/>
              </a:solidFill>
              <a:latin typeface="ＭＳ ゴシック" pitchFamily="49" charset="-128"/>
              <a:ea typeface="ＭＳ ゴシック" pitchFamily="49" charset="-128"/>
            </a:rPr>
            <a:t>千円に積立金</a:t>
          </a:r>
          <a:r>
            <a:rPr kumimoji="1" lang="en-US" altLang="ja-JP" sz="1050">
              <a:solidFill>
                <a:sysClr val="windowText" lastClr="000000"/>
              </a:solidFill>
              <a:latin typeface="ＭＳ ゴシック" pitchFamily="49" charset="-128"/>
              <a:ea typeface="ＭＳ ゴシック" pitchFamily="49" charset="-128"/>
            </a:rPr>
            <a:t>2,015</a:t>
          </a:r>
          <a:r>
            <a:rPr kumimoji="1" lang="ja-JP" altLang="en-US" sz="1050">
              <a:solidFill>
                <a:sysClr val="windowText" lastClr="000000"/>
              </a:solidFill>
              <a:latin typeface="ＭＳ ゴシック" pitchFamily="49" charset="-128"/>
              <a:ea typeface="ＭＳ ゴシック" pitchFamily="49" charset="-128"/>
            </a:rPr>
            <a:t>千円を加えた</a:t>
          </a:r>
          <a:r>
            <a:rPr kumimoji="1" lang="en-US" altLang="ja-JP" sz="1050">
              <a:solidFill>
                <a:sysClr val="windowText" lastClr="000000"/>
              </a:solidFill>
              <a:latin typeface="ＭＳ ゴシック" pitchFamily="49" charset="-128"/>
              <a:ea typeface="ＭＳ ゴシック" pitchFamily="49" charset="-128"/>
            </a:rPr>
            <a:t>+160,518</a:t>
          </a:r>
          <a:r>
            <a:rPr kumimoji="1" lang="ja-JP" altLang="en-US" sz="1050">
              <a:solidFill>
                <a:sysClr val="windowText" lastClr="000000"/>
              </a:solidFill>
              <a:latin typeface="ＭＳ ゴシック" pitchFamily="49" charset="-128"/>
              <a:ea typeface="ＭＳ ゴシック" pitchFamily="49" charset="-128"/>
            </a:rPr>
            <a:t>千円である。前年度決算より標準財政規模比</a:t>
          </a:r>
          <a:r>
            <a:rPr kumimoji="1" lang="en-US" altLang="ja-JP" sz="1050">
              <a:solidFill>
                <a:sysClr val="windowText" lastClr="000000"/>
              </a:solidFill>
              <a:latin typeface="ＭＳ ゴシック" pitchFamily="49" charset="-128"/>
              <a:ea typeface="ＭＳ ゴシック" pitchFamily="49" charset="-128"/>
            </a:rPr>
            <a:t>1.80</a:t>
          </a:r>
          <a:r>
            <a:rPr kumimoji="1" lang="ja-JP" altLang="en-US" sz="1050">
              <a:solidFill>
                <a:sysClr val="windowText" lastClr="000000"/>
              </a:solidFill>
              <a:latin typeface="ＭＳ ゴシック" pitchFamily="49" charset="-128"/>
              <a:ea typeface="ＭＳ ゴシック" pitchFamily="49" charset="-128"/>
            </a:rPr>
            <a:t>％増となった。</a:t>
          </a:r>
        </a:p>
        <a:p>
          <a:r>
            <a:rPr kumimoji="1" lang="ja-JP" altLang="en-US" sz="1050">
              <a:solidFill>
                <a:sysClr val="windowText" lastClr="000000"/>
              </a:solidFill>
              <a:latin typeface="ＭＳ ゴシック" pitchFamily="49" charset="-128"/>
              <a:ea typeface="ＭＳ ゴシック" pitchFamily="49" charset="-128"/>
            </a:rPr>
            <a:t>・今後とも事務事業の見直しを更に進めるとともに経常経費削減等の行財政改革を推進し、また税の徴収強化等を図ることで単年度収支の改善に努める。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主な増減要因</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国民健康保険事業特別会計（国保直営診療施設勘定特別会計を含む）の実質収支額は、前年度決算に比べて</a:t>
          </a:r>
          <a:r>
            <a:rPr kumimoji="1" lang="en-US" altLang="ja-JP" sz="1400">
              <a:solidFill>
                <a:sysClr val="windowText" lastClr="000000"/>
              </a:solidFill>
              <a:latin typeface="ＭＳ ゴシック" pitchFamily="49" charset="-128"/>
              <a:ea typeface="ＭＳ ゴシック" pitchFamily="49" charset="-128"/>
            </a:rPr>
            <a:t>45,839</a:t>
          </a:r>
          <a:r>
            <a:rPr kumimoji="1" lang="ja-JP" altLang="en-US" sz="1400">
              <a:solidFill>
                <a:sysClr val="windowText" lastClr="000000"/>
              </a:solidFill>
              <a:latin typeface="ＭＳ ゴシック" pitchFamily="49" charset="-128"/>
              <a:ea typeface="ＭＳ ゴシック" pitchFamily="49" charset="-128"/>
            </a:rPr>
            <a:t>千円上回り、標準財政規模比</a:t>
          </a:r>
          <a:r>
            <a:rPr kumimoji="1" lang="en-US" altLang="ja-JP" sz="1400">
              <a:solidFill>
                <a:sysClr val="windowText" lastClr="000000"/>
              </a:solidFill>
              <a:latin typeface="ＭＳ ゴシック" pitchFamily="49" charset="-128"/>
              <a:ea typeface="ＭＳ ゴシック" pitchFamily="49" charset="-128"/>
            </a:rPr>
            <a:t>+0.29</a:t>
          </a:r>
          <a:r>
            <a:rPr kumimoji="1" lang="ja-JP" altLang="en-US" sz="1400">
              <a:solidFill>
                <a:sysClr val="windowText" lastClr="000000"/>
              </a:solidFill>
              <a:latin typeface="ＭＳ ゴシック" pitchFamily="49" charset="-128"/>
              <a:ea typeface="ＭＳ ゴシック" pitchFamily="49" charset="-128"/>
            </a:rPr>
            <a:t>％となっている。この要因として、国の国保制度改革によって補助対象額が引き上げられ保険基盤安定繰入金の増に繋がり、被保険者が減少したことに伴い後期高齢者支援金等の支出が減少したことなどが挙げられる。引き続き、国民健康保険税の適正な徴収に努める。</a:t>
          </a:r>
        </a:p>
        <a:p>
          <a:r>
            <a:rPr kumimoji="1" lang="ja-JP" altLang="en-US" sz="1400">
              <a:solidFill>
                <a:sysClr val="windowText" lastClr="000000"/>
              </a:solidFill>
              <a:latin typeface="ＭＳ ゴシック" pitchFamily="49" charset="-128"/>
              <a:ea typeface="ＭＳ ゴシック" pitchFamily="49" charset="-128"/>
            </a:rPr>
            <a:t>・　水道事業会計の実質収支額は、前年度決算に比べて</a:t>
          </a:r>
          <a:r>
            <a:rPr kumimoji="1" lang="en-US" altLang="ja-JP" sz="1400">
              <a:solidFill>
                <a:sysClr val="windowText" lastClr="000000"/>
              </a:solidFill>
              <a:latin typeface="ＭＳ ゴシック" pitchFamily="49" charset="-128"/>
              <a:ea typeface="ＭＳ ゴシック" pitchFamily="49" charset="-128"/>
            </a:rPr>
            <a:t>145,783</a:t>
          </a:r>
          <a:r>
            <a:rPr kumimoji="1" lang="ja-JP" altLang="en-US" sz="1400">
              <a:solidFill>
                <a:sysClr val="windowText" lastClr="000000"/>
              </a:solidFill>
              <a:latin typeface="ＭＳ ゴシック" pitchFamily="49" charset="-128"/>
              <a:ea typeface="ＭＳ ゴシック" pitchFamily="49" charset="-128"/>
            </a:rPr>
            <a:t>千円上回り、標準財政規模比</a:t>
          </a:r>
          <a:r>
            <a:rPr kumimoji="1" lang="en-US" altLang="ja-JP" sz="1400">
              <a:solidFill>
                <a:sysClr val="windowText" lastClr="000000"/>
              </a:solidFill>
              <a:latin typeface="ＭＳ ゴシック" pitchFamily="49" charset="-128"/>
              <a:ea typeface="ＭＳ ゴシック" pitchFamily="49" charset="-128"/>
            </a:rPr>
            <a:t>+0.80</a:t>
          </a:r>
          <a:r>
            <a:rPr kumimoji="1" lang="ja-JP" altLang="en-US" sz="1400">
              <a:solidFill>
                <a:sysClr val="windowText" lastClr="000000"/>
              </a:solidFill>
              <a:latin typeface="ＭＳ ゴシック" pitchFamily="49" charset="-128"/>
              <a:ea typeface="ＭＳ ゴシック" pitchFamily="49" charset="-128"/>
            </a:rPr>
            <a:t>％となっている。その増加</a:t>
          </a:r>
          <a:r>
            <a:rPr kumimoji="1" lang="ja-JP" altLang="en-US" sz="1400">
              <a:solidFill>
                <a:schemeClr val="tx1"/>
              </a:solidFill>
              <a:latin typeface="ＭＳ ゴシック" pitchFamily="49" charset="-128"/>
              <a:ea typeface="ＭＳ ゴシック" pitchFamily="49" charset="-128"/>
            </a:rPr>
            <a:t>要因として、投資的事業費の拡大に伴う未収金などの流動資産が増加したことなどが挙げられる</a:t>
          </a:r>
          <a:r>
            <a:rPr kumimoji="1" lang="ja-JP" altLang="en-US"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今後も事業の見直しなどを行い、財政の健全化に努める。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32794284</v>
      </c>
      <c r="BO4" s="379"/>
      <c r="BP4" s="379"/>
      <c r="BQ4" s="379"/>
      <c r="BR4" s="379"/>
      <c r="BS4" s="379"/>
      <c r="BT4" s="379"/>
      <c r="BU4" s="380"/>
      <c r="BV4" s="378">
        <v>32699284</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31647382</v>
      </c>
      <c r="BO5" s="416"/>
      <c r="BP5" s="416"/>
      <c r="BQ5" s="416"/>
      <c r="BR5" s="416"/>
      <c r="BS5" s="416"/>
      <c r="BT5" s="416"/>
      <c r="BU5" s="417"/>
      <c r="BV5" s="415">
        <v>31681149</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89.2</v>
      </c>
      <c r="CU5" s="413"/>
      <c r="CV5" s="413"/>
      <c r="CW5" s="413"/>
      <c r="CX5" s="413"/>
      <c r="CY5" s="413"/>
      <c r="CZ5" s="413"/>
      <c r="DA5" s="414"/>
      <c r="DB5" s="412">
        <v>91.2</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1146902</v>
      </c>
      <c r="BO6" s="416"/>
      <c r="BP6" s="416"/>
      <c r="BQ6" s="416"/>
      <c r="BR6" s="416"/>
      <c r="BS6" s="416"/>
      <c r="BT6" s="416"/>
      <c r="BU6" s="417"/>
      <c r="BV6" s="415">
        <v>1018135</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96.4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80303</v>
      </c>
      <c r="BO7" s="416"/>
      <c r="BP7" s="416"/>
      <c r="BQ7" s="416"/>
      <c r="BR7" s="416"/>
      <c r="BS7" s="416"/>
      <c r="BT7" s="416"/>
      <c r="BU7" s="417"/>
      <c r="BV7" s="415">
        <v>110039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17157107</v>
      </c>
      <c r="CU7" s="416"/>
      <c r="CV7" s="416"/>
      <c r="CW7" s="416"/>
      <c r="CX7" s="416"/>
      <c r="CY7" s="416"/>
      <c r="CZ7" s="416"/>
      <c r="DA7" s="417"/>
      <c r="DB7" s="415">
        <v>17098766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1066599</v>
      </c>
      <c r="BO8" s="416"/>
      <c r="BP8" s="416"/>
      <c r="BQ8" s="416"/>
      <c r="BR8" s="416"/>
      <c r="BS8" s="416"/>
      <c r="BT8" s="416"/>
      <c r="BU8" s="417"/>
      <c r="BV8" s="415">
        <v>908096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43156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158503</v>
      </c>
      <c r="BO9" s="416"/>
      <c r="BP9" s="416"/>
      <c r="BQ9" s="416"/>
      <c r="BR9" s="416"/>
      <c r="BS9" s="416"/>
      <c r="BT9" s="416"/>
      <c r="BU9" s="417"/>
      <c r="BV9" s="415">
        <v>-296081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18.8</v>
      </c>
      <c r="CU9" s="413"/>
      <c r="CV9" s="413"/>
      <c r="CW9" s="413"/>
      <c r="CX9" s="413"/>
      <c r="CY9" s="413"/>
      <c r="CZ9" s="413"/>
      <c r="DA9" s="414"/>
      <c r="DB9" s="412">
        <v>20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46121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2015</v>
      </c>
      <c r="BO10" s="416"/>
      <c r="BP10" s="416"/>
      <c r="BQ10" s="416"/>
      <c r="BR10" s="416"/>
      <c r="BS10" s="416"/>
      <c r="BT10" s="416"/>
      <c r="BU10" s="417"/>
      <c r="BV10" s="415">
        <v>1570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76</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147934</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44721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855</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44625</v>
      </c>
      <c r="S13" s="497"/>
      <c r="T13" s="497"/>
      <c r="U13" s="497"/>
      <c r="V13" s="498"/>
      <c r="W13" s="431" t="s">
        <v>121</v>
      </c>
      <c r="X13" s="432"/>
      <c r="Y13" s="432"/>
      <c r="Z13" s="432"/>
      <c r="AA13" s="432"/>
      <c r="AB13" s="422"/>
      <c r="AC13" s="466">
        <v>827</v>
      </c>
      <c r="AD13" s="467"/>
      <c r="AE13" s="467"/>
      <c r="AF13" s="467"/>
      <c r="AG13" s="506"/>
      <c r="AH13" s="466">
        <v>1056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160518</v>
      </c>
      <c r="BO13" s="416"/>
      <c r="BP13" s="416"/>
      <c r="BQ13" s="416"/>
      <c r="BR13" s="416"/>
      <c r="BS13" s="416"/>
      <c r="BT13" s="416"/>
      <c r="BU13" s="417"/>
      <c r="BV13" s="415">
        <v>-147432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9.5</v>
      </c>
      <c r="CU13" s="413"/>
      <c r="CV13" s="413"/>
      <c r="CW13" s="413"/>
      <c r="CX13" s="413"/>
      <c r="CY13" s="413"/>
      <c r="CZ13" s="413"/>
      <c r="DA13" s="414"/>
      <c r="DB13" s="412">
        <v>10.3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45263</v>
      </c>
      <c r="S14" s="497"/>
      <c r="T14" s="497"/>
      <c r="U14" s="497"/>
      <c r="V14" s="498"/>
      <c r="W14" s="405"/>
      <c r="X14" s="406"/>
      <c r="Y14" s="406"/>
      <c r="Z14" s="406"/>
      <c r="AA14" s="406"/>
      <c r="AB14" s="395"/>
      <c r="AC14" s="499">
        <v>4.2</v>
      </c>
      <c r="AD14" s="500"/>
      <c r="AE14" s="500"/>
      <c r="AF14" s="500"/>
      <c r="AG14" s="501"/>
      <c r="AH14" s="499">
        <v>4.9000000000000004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40.700000000000003</v>
      </c>
      <c r="CU14" s="511"/>
      <c r="CV14" s="511"/>
      <c r="CW14" s="511"/>
      <c r="CX14" s="511"/>
      <c r="CY14" s="511"/>
      <c r="CZ14" s="511"/>
      <c r="DA14" s="512"/>
      <c r="DB14" s="510">
        <v>57.8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45180</v>
      </c>
      <c r="S15" s="497"/>
      <c r="T15" s="497"/>
      <c r="U15" s="497"/>
      <c r="V15" s="498"/>
      <c r="W15" s="431" t="s">
        <v>127</v>
      </c>
      <c r="X15" s="432"/>
      <c r="Y15" s="432"/>
      <c r="Z15" s="432"/>
      <c r="AA15" s="432"/>
      <c r="AB15" s="422"/>
      <c r="AC15" s="466">
        <v>2866</v>
      </c>
      <c r="AD15" s="467"/>
      <c r="AE15" s="467"/>
      <c r="AF15" s="467"/>
      <c r="AG15" s="506"/>
      <c r="AH15" s="466">
        <v>3968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3779474</v>
      </c>
      <c r="BO15" s="379"/>
      <c r="BP15" s="379"/>
      <c r="BQ15" s="379"/>
      <c r="BR15" s="379"/>
      <c r="BS15" s="379"/>
      <c r="BT15" s="379"/>
      <c r="BU15" s="380"/>
      <c r="BV15" s="378">
        <v>3582911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14.5</v>
      </c>
      <c r="AD16" s="500"/>
      <c r="AE16" s="500"/>
      <c r="AF16" s="500"/>
      <c r="AG16" s="501"/>
      <c r="AH16" s="499">
        <v>18.3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14183961</v>
      </c>
      <c r="BO16" s="416"/>
      <c r="BP16" s="416"/>
      <c r="BQ16" s="416"/>
      <c r="BR16" s="416"/>
      <c r="BS16" s="416"/>
      <c r="BT16" s="416"/>
      <c r="BU16" s="417"/>
      <c r="BV16" s="415">
        <v>13844732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16062</v>
      </c>
      <c r="AD17" s="467"/>
      <c r="AE17" s="467"/>
      <c r="AF17" s="467"/>
      <c r="AG17" s="506"/>
      <c r="AH17" s="466">
        <v>16643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4766777</v>
      </c>
      <c r="BO17" s="416"/>
      <c r="BP17" s="416"/>
      <c r="BQ17" s="416"/>
      <c r="BR17" s="416"/>
      <c r="BS17" s="416"/>
      <c r="BT17" s="416"/>
      <c r="BU17" s="417"/>
      <c r="BV17" s="415">
        <v>4582571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308.27</v>
      </c>
      <c r="M18" s="528"/>
      <c r="N18" s="528"/>
      <c r="O18" s="528"/>
      <c r="P18" s="528"/>
      <c r="Q18" s="528"/>
      <c r="R18" s="529"/>
      <c r="S18" s="529"/>
      <c r="T18" s="529"/>
      <c r="U18" s="529"/>
      <c r="V18" s="530"/>
      <c r="W18" s="433"/>
      <c r="X18" s="434"/>
      <c r="Y18" s="434"/>
      <c r="Z18" s="434"/>
      <c r="AA18" s="434"/>
      <c r="AB18" s="425"/>
      <c r="AC18" s="531">
        <v>81.3</v>
      </c>
      <c r="AD18" s="532"/>
      <c r="AE18" s="532"/>
      <c r="AF18" s="532"/>
      <c r="AG18" s="533"/>
      <c r="AH18" s="531">
        <v>76.8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15578526</v>
      </c>
      <c r="BO18" s="416"/>
      <c r="BP18" s="416"/>
      <c r="BQ18" s="416"/>
      <c r="BR18" s="416"/>
      <c r="BS18" s="416"/>
      <c r="BT18" s="416"/>
      <c r="BU18" s="417"/>
      <c r="BV18" s="415">
        <v>15701677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140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19541910</v>
      </c>
      <c r="BO19" s="416"/>
      <c r="BP19" s="416"/>
      <c r="BQ19" s="416"/>
      <c r="BR19" s="416"/>
      <c r="BS19" s="416"/>
      <c r="BT19" s="416"/>
      <c r="BU19" s="417"/>
      <c r="BV19" s="415">
        <v>19148591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19627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37197298</v>
      </c>
      <c r="BO23" s="416"/>
      <c r="BP23" s="416"/>
      <c r="BQ23" s="416"/>
      <c r="BR23" s="416"/>
      <c r="BS23" s="416"/>
      <c r="BT23" s="416"/>
      <c r="BU23" s="417"/>
      <c r="BV23" s="415">
        <v>37111611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7690</v>
      </c>
      <c r="R24" s="467"/>
      <c r="S24" s="467"/>
      <c r="T24" s="467"/>
      <c r="U24" s="467"/>
      <c r="V24" s="506"/>
      <c r="W24" s="561"/>
      <c r="X24" s="549"/>
      <c r="Y24" s="550"/>
      <c r="Z24" s="465" t="s">
        <v>150</v>
      </c>
      <c r="AA24" s="445"/>
      <c r="AB24" s="445"/>
      <c r="AC24" s="445"/>
      <c r="AD24" s="445"/>
      <c r="AE24" s="445"/>
      <c r="AF24" s="445"/>
      <c r="AG24" s="446"/>
      <c r="AH24" s="466">
        <v>475</v>
      </c>
      <c r="AI24" s="467"/>
      <c r="AJ24" s="467"/>
      <c r="AK24" s="467"/>
      <c r="AL24" s="506"/>
      <c r="AM24" s="466">
        <v>1501475</v>
      </c>
      <c r="AN24" s="467"/>
      <c r="AO24" s="467"/>
      <c r="AP24" s="467"/>
      <c r="AQ24" s="467"/>
      <c r="AR24" s="506"/>
      <c r="AS24" s="466">
        <v>3161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24784565</v>
      </c>
      <c r="BO24" s="416"/>
      <c r="BP24" s="416"/>
      <c r="BQ24" s="416"/>
      <c r="BR24" s="416"/>
      <c r="BS24" s="416"/>
      <c r="BT24" s="416"/>
      <c r="BU24" s="417"/>
      <c r="BV24" s="415">
        <v>24718104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6390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5344237</v>
      </c>
      <c r="BO25" s="379"/>
      <c r="BP25" s="379"/>
      <c r="BQ25" s="379"/>
      <c r="BR25" s="379"/>
      <c r="BS25" s="379"/>
      <c r="BT25" s="379"/>
      <c r="BU25" s="380"/>
      <c r="BV25" s="378">
        <v>1382647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5900</v>
      </c>
      <c r="R26" s="467"/>
      <c r="S26" s="467"/>
      <c r="T26" s="467"/>
      <c r="U26" s="467"/>
      <c r="V26" s="506"/>
      <c r="W26" s="561"/>
      <c r="X26" s="549"/>
      <c r="Y26" s="550"/>
      <c r="Z26" s="465" t="s">
        <v>156</v>
      </c>
      <c r="AA26" s="571"/>
      <c r="AB26" s="571"/>
      <c r="AC26" s="571"/>
      <c r="AD26" s="571"/>
      <c r="AE26" s="571"/>
      <c r="AF26" s="571"/>
      <c r="AG26" s="572"/>
      <c r="AH26" s="466">
        <v>26</v>
      </c>
      <c r="AI26" s="467"/>
      <c r="AJ26" s="467"/>
      <c r="AK26" s="467"/>
      <c r="AL26" s="506"/>
      <c r="AM26" s="466">
        <v>91390</v>
      </c>
      <c r="AN26" s="467"/>
      <c r="AO26" s="467"/>
      <c r="AP26" s="467"/>
      <c r="AQ26" s="467"/>
      <c r="AR26" s="506"/>
      <c r="AS26" s="466">
        <v>3515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4200</v>
      </c>
      <c r="R27" s="467"/>
      <c r="S27" s="467"/>
      <c r="T27" s="467"/>
      <c r="U27" s="467"/>
      <c r="V27" s="506"/>
      <c r="W27" s="561"/>
      <c r="X27" s="549"/>
      <c r="Y27" s="550"/>
      <c r="Z27" s="465" t="s">
        <v>159</v>
      </c>
      <c r="AA27" s="445"/>
      <c r="AB27" s="445"/>
      <c r="AC27" s="445"/>
      <c r="AD27" s="445"/>
      <c r="AE27" s="445"/>
      <c r="AF27" s="445"/>
      <c r="AG27" s="446"/>
      <c r="AH27" s="466">
        <v>18</v>
      </c>
      <c r="AI27" s="467"/>
      <c r="AJ27" s="467"/>
      <c r="AK27" s="467"/>
      <c r="AL27" s="506"/>
      <c r="AM27" s="466">
        <v>62640</v>
      </c>
      <c r="AN27" s="467"/>
      <c r="AO27" s="467"/>
      <c r="AP27" s="467"/>
      <c r="AQ27" s="467"/>
      <c r="AR27" s="506"/>
      <c r="AS27" s="466">
        <v>3480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582560</v>
      </c>
      <c r="BO27" s="585"/>
      <c r="BP27" s="585"/>
      <c r="BQ27" s="585"/>
      <c r="BR27" s="585"/>
      <c r="BS27" s="585"/>
      <c r="BT27" s="585"/>
      <c r="BU27" s="586"/>
      <c r="BV27" s="584">
        <v>582560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3490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3475264</v>
      </c>
      <c r="BO28" s="379"/>
      <c r="BP28" s="379"/>
      <c r="BQ28" s="379"/>
      <c r="BR28" s="379"/>
      <c r="BS28" s="379"/>
      <c r="BT28" s="379"/>
      <c r="BU28" s="380"/>
      <c r="BV28" s="378">
        <v>3013249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22</v>
      </c>
      <c r="M29" s="467"/>
      <c r="N29" s="467"/>
      <c r="O29" s="467"/>
      <c r="P29" s="506"/>
      <c r="Q29" s="466">
        <v>3210</v>
      </c>
      <c r="R29" s="467"/>
      <c r="S29" s="467"/>
      <c r="T29" s="467"/>
      <c r="U29" s="467"/>
      <c r="V29" s="506"/>
      <c r="W29" s="562"/>
      <c r="X29" s="563"/>
      <c r="Y29" s="564"/>
      <c r="Z29" s="465" t="s">
        <v>166</v>
      </c>
      <c r="AA29" s="445"/>
      <c r="AB29" s="445"/>
      <c r="AC29" s="445"/>
      <c r="AD29" s="445"/>
      <c r="AE29" s="445"/>
      <c r="AF29" s="445"/>
      <c r="AG29" s="446"/>
      <c r="AH29" s="466">
        <v>493</v>
      </c>
      <c r="AI29" s="467"/>
      <c r="AJ29" s="467"/>
      <c r="AK29" s="467"/>
      <c r="AL29" s="506"/>
      <c r="AM29" s="466">
        <v>1564115</v>
      </c>
      <c r="AN29" s="467"/>
      <c r="AO29" s="467"/>
      <c r="AP29" s="467"/>
      <c r="AQ29" s="467"/>
      <c r="AR29" s="506"/>
      <c r="AS29" s="466">
        <v>3173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685788</v>
      </c>
      <c r="BO29" s="416"/>
      <c r="BP29" s="416"/>
      <c r="BQ29" s="416"/>
      <c r="BR29" s="416"/>
      <c r="BS29" s="416"/>
      <c r="BT29" s="416"/>
      <c r="BU29" s="417"/>
      <c r="BV29" s="415">
        <v>563023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7702988</v>
      </c>
      <c r="BO30" s="585"/>
      <c r="BP30" s="585"/>
      <c r="BQ30" s="585"/>
      <c r="BR30" s="585"/>
      <c r="BS30" s="585"/>
      <c r="BT30" s="585"/>
      <c r="BU30" s="586"/>
      <c r="BV30" s="584">
        <v>6459901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奄美市国民健康保険事業特別会計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IF('各会計、関係団体の財政状況及び健全化判断比率'!B34="","",'各会計、関係団体の財政状況及び健全化判断比率'!B34)</f>
        <v>奄美市水道事業会計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奄美市公共下水道事業特別会計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奄美市開発公社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奄美市ふるさと創生人材育成資金特別会計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奄美市国民健康保険直営診療施設勘定特別会計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奄美市農業集落排水事業特別会計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奄美群島広域事務組合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奄美市農業研究センター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奄美市後期高齢者医療特別会計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奄美市と畜場特別会計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奄美大島地区介護保険一部事務組合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道の島公社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奄美市介護保険事業特別会計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鹿児島県後期高齢者医療広域連合(一般会計)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奄美市名瀬米飯給食センター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奄美市訪問看護特別会計（介護サービス）</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鹿児島県後期高齢者医療広域連合(特別会計)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名瀬中央青果</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8</v>
      </c>
      <c r="V39" s="596"/>
      <c r="W39" s="597" t="str">
        <f>IF('各会計、関係団体の財政状況及び健全化判断比率'!B33="","",'各会計、関係団体の財政状況及び健全化判断比率'!B33)</f>
        <v>奄美市交通災害共済特別会計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大島地区衛生組合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日本エアコミューター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大島地区消防組合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名瀬建設工事残土管理公社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大島農業共済事務組合</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マングローブ公社</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29</v>
      </c>
      <c r="CP42" s="596"/>
      <c r="CQ42" s="597" t="str">
        <f>IF('各会計、関係団体の財政状況及び健全化判断比率'!BS15="","",'各会計、関係団体の財政状況及び健全化判断比率'!BS15)</f>
        <v>奄美大島風力発電</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30</v>
      </c>
      <c r="CP43" s="596"/>
      <c r="CQ43" s="597" t="str">
        <f>IF('各会計、関係団体の財政状況及び健全化判断比率'!BS16="","",'各会計、関係団体の財政状況及び健全化判断比率'!BS16)</f>
        <v>奄美広域中小企業勤労者福祉サービスセンター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523</v>
      </c>
      <c r="D34" s="1184"/>
      <c r="E34" s="1185"/>
      <c r="F34" s="32" t="s">
        <v>524</v>
      </c>
      <c r="G34" s="33" t="s">
        <v>525</v>
      </c>
      <c r="H34" s="33" t="s">
        <v>526</v>
      </c>
      <c r="I34" s="33" t="s">
        <v>527</v>
      </c>
      <c r="J34" s="34" t="s">
        <v>528</v>
      </c>
      <c r="K34" s="22"/>
      <c r="L34" s="22"/>
      <c r="M34" s="22"/>
      <c r="N34" s="22"/>
      <c r="O34" s="22"/>
      <c r="P34" s="22"/>
    </row>
    <row r="35" spans="1:16" ht="39" customHeight="1">
      <c r="A35" s="22"/>
      <c r="B35" s="35"/>
      <c r="C35" s="1178" t="s">
        <v>529</v>
      </c>
      <c r="D35" s="1179"/>
      <c r="E35" s="1180"/>
      <c r="F35" s="36">
        <v>7.75</v>
      </c>
      <c r="G35" s="37">
        <v>9.67</v>
      </c>
      <c r="H35" s="37">
        <v>12.06</v>
      </c>
      <c r="I35" s="37">
        <v>13.38</v>
      </c>
      <c r="J35" s="38">
        <v>14.18</v>
      </c>
      <c r="K35" s="22"/>
      <c r="L35" s="22"/>
      <c r="M35" s="22"/>
      <c r="N35" s="22"/>
      <c r="O35" s="22"/>
      <c r="P35" s="22"/>
    </row>
    <row r="36" spans="1:16" ht="39" customHeight="1">
      <c r="A36" s="22"/>
      <c r="B36" s="35"/>
      <c r="C36" s="1178" t="s">
        <v>530</v>
      </c>
      <c r="D36" s="1179"/>
      <c r="E36" s="1180"/>
      <c r="F36" s="36">
        <v>6.46</v>
      </c>
      <c r="G36" s="37">
        <v>5.08</v>
      </c>
      <c r="H36" s="37">
        <v>7.07</v>
      </c>
      <c r="I36" s="37">
        <v>5.31</v>
      </c>
      <c r="J36" s="38">
        <v>6.21</v>
      </c>
      <c r="K36" s="22"/>
      <c r="L36" s="22"/>
      <c r="M36" s="22"/>
      <c r="N36" s="22"/>
      <c r="O36" s="22"/>
      <c r="P36" s="22"/>
    </row>
    <row r="37" spans="1:16" ht="39" customHeight="1">
      <c r="A37" s="22"/>
      <c r="B37" s="35"/>
      <c r="C37" s="1178" t="s">
        <v>531</v>
      </c>
      <c r="D37" s="1179"/>
      <c r="E37" s="1180"/>
      <c r="F37" s="36">
        <v>0</v>
      </c>
      <c r="G37" s="37">
        <v>0.26</v>
      </c>
      <c r="H37" s="37">
        <v>0.1</v>
      </c>
      <c r="I37" s="37">
        <v>0.2</v>
      </c>
      <c r="J37" s="38">
        <v>0.37</v>
      </c>
      <c r="K37" s="22"/>
      <c r="L37" s="22"/>
      <c r="M37" s="22"/>
      <c r="N37" s="22"/>
      <c r="O37" s="22"/>
      <c r="P37" s="22"/>
    </row>
    <row r="38" spans="1:16" ht="39" customHeight="1">
      <c r="A38" s="22"/>
      <c r="B38" s="35"/>
      <c r="C38" s="1178" t="s">
        <v>532</v>
      </c>
      <c r="D38" s="1179"/>
      <c r="E38" s="1180"/>
      <c r="F38" s="36">
        <v>0.04</v>
      </c>
      <c r="G38" s="37">
        <v>7.0000000000000007E-2</v>
      </c>
      <c r="H38" s="37">
        <v>0.09</v>
      </c>
      <c r="I38" s="37">
        <v>0.1</v>
      </c>
      <c r="J38" s="38">
        <v>7.0000000000000007E-2</v>
      </c>
      <c r="K38" s="22"/>
      <c r="L38" s="22"/>
      <c r="M38" s="22"/>
      <c r="N38" s="22"/>
      <c r="O38" s="22"/>
      <c r="P38" s="22"/>
    </row>
    <row r="39" spans="1:16" ht="39" customHeight="1">
      <c r="A39" s="22"/>
      <c r="B39" s="35"/>
      <c r="C39" s="1178" t="s">
        <v>533</v>
      </c>
      <c r="D39" s="1179"/>
      <c r="E39" s="1180"/>
      <c r="F39" s="36">
        <v>0.02</v>
      </c>
      <c r="G39" s="37">
        <v>0.02</v>
      </c>
      <c r="H39" s="37">
        <v>0.02</v>
      </c>
      <c r="I39" s="37">
        <v>0.02</v>
      </c>
      <c r="J39" s="38">
        <v>0.02</v>
      </c>
      <c r="K39" s="22"/>
      <c r="L39" s="22"/>
      <c r="M39" s="22"/>
      <c r="N39" s="22"/>
      <c r="O39" s="22"/>
      <c r="P39" s="22"/>
    </row>
    <row r="40" spans="1:16" ht="39" customHeight="1">
      <c r="A40" s="22"/>
      <c r="B40" s="35"/>
      <c r="C40" s="1178" t="s">
        <v>534</v>
      </c>
      <c r="D40" s="1179"/>
      <c r="E40" s="1180"/>
      <c r="F40" s="36">
        <v>0.01</v>
      </c>
      <c r="G40" s="37">
        <v>0</v>
      </c>
      <c r="H40" s="37">
        <v>0</v>
      </c>
      <c r="I40" s="37">
        <v>0.01</v>
      </c>
      <c r="J40" s="38">
        <v>0.01</v>
      </c>
      <c r="K40" s="22"/>
      <c r="L40" s="22"/>
      <c r="M40" s="22"/>
      <c r="N40" s="22"/>
      <c r="O40" s="22"/>
      <c r="P40" s="22"/>
    </row>
    <row r="41" spans="1:16" ht="39" customHeight="1">
      <c r="A41" s="22"/>
      <c r="B41" s="35"/>
      <c r="C41" s="1178" t="s">
        <v>535</v>
      </c>
      <c r="D41" s="1179"/>
      <c r="E41" s="1180"/>
      <c r="F41" s="36">
        <v>0</v>
      </c>
      <c r="G41" s="37">
        <v>0.01</v>
      </c>
      <c r="H41" s="37">
        <v>0</v>
      </c>
      <c r="I41" s="37">
        <v>0.01</v>
      </c>
      <c r="J41" s="38">
        <v>0</v>
      </c>
      <c r="K41" s="22"/>
      <c r="L41" s="22"/>
      <c r="M41" s="22"/>
      <c r="N41" s="22"/>
      <c r="O41" s="22"/>
      <c r="P41" s="22"/>
    </row>
    <row r="42" spans="1:16" ht="39" customHeight="1">
      <c r="A42" s="22"/>
      <c r="B42" s="39"/>
      <c r="C42" s="1178" t="s">
        <v>536</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537</v>
      </c>
      <c r="D43" s="1182"/>
      <c r="E43" s="1183"/>
      <c r="F43" s="41">
        <v>0.01</v>
      </c>
      <c r="G43" s="42">
        <v>0.01</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10</v>
      </c>
      <c r="C45" s="1195"/>
      <c r="D45" s="58"/>
      <c r="E45" s="1200" t="s">
        <v>11</v>
      </c>
      <c r="F45" s="1200"/>
      <c r="G45" s="1200"/>
      <c r="H45" s="1200"/>
      <c r="I45" s="1200"/>
      <c r="J45" s="1201"/>
      <c r="K45" s="59">
        <v>3950</v>
      </c>
      <c r="L45" s="60">
        <v>4062</v>
      </c>
      <c r="M45" s="60">
        <v>3969</v>
      </c>
      <c r="N45" s="60">
        <v>3892</v>
      </c>
      <c r="O45" s="61">
        <v>3897</v>
      </c>
      <c r="P45" s="48"/>
      <c r="Q45" s="48"/>
      <c r="R45" s="48"/>
      <c r="S45" s="48"/>
      <c r="T45" s="48"/>
      <c r="U45" s="48"/>
    </row>
    <row r="46" spans="1:21" ht="30.75" customHeight="1">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14</v>
      </c>
      <c r="F48" s="1188"/>
      <c r="G48" s="1188"/>
      <c r="H48" s="1188"/>
      <c r="I48" s="1188"/>
      <c r="J48" s="1189"/>
      <c r="K48" s="63">
        <v>735</v>
      </c>
      <c r="L48" s="64">
        <v>737</v>
      </c>
      <c r="M48" s="64">
        <v>732</v>
      </c>
      <c r="N48" s="64">
        <v>713</v>
      </c>
      <c r="O48" s="65">
        <v>700</v>
      </c>
      <c r="P48" s="48"/>
      <c r="Q48" s="48"/>
      <c r="R48" s="48"/>
      <c r="S48" s="48"/>
      <c r="T48" s="48"/>
      <c r="U48" s="48"/>
    </row>
    <row r="49" spans="1:21" ht="30.75" customHeight="1">
      <c r="A49" s="48"/>
      <c r="B49" s="1196"/>
      <c r="C49" s="1197"/>
      <c r="D49" s="62"/>
      <c r="E49" s="1188" t="s">
        <v>15</v>
      </c>
      <c r="F49" s="1188"/>
      <c r="G49" s="1188"/>
      <c r="H49" s="1188"/>
      <c r="I49" s="1188"/>
      <c r="J49" s="1189"/>
      <c r="K49" s="63">
        <v>312</v>
      </c>
      <c r="L49" s="64">
        <v>94</v>
      </c>
      <c r="M49" s="64">
        <v>94</v>
      </c>
      <c r="N49" s="64">
        <v>95</v>
      </c>
      <c r="O49" s="65">
        <v>78</v>
      </c>
      <c r="P49" s="48"/>
      <c r="Q49" s="48"/>
      <c r="R49" s="48"/>
      <c r="S49" s="48"/>
      <c r="T49" s="48"/>
      <c r="U49" s="48"/>
    </row>
    <row r="50" spans="1:21" ht="30.75" customHeight="1">
      <c r="A50" s="48"/>
      <c r="B50" s="1196"/>
      <c r="C50" s="1197"/>
      <c r="D50" s="62"/>
      <c r="E50" s="1188" t="s">
        <v>16</v>
      </c>
      <c r="F50" s="1188"/>
      <c r="G50" s="1188"/>
      <c r="H50" s="1188"/>
      <c r="I50" s="1188"/>
      <c r="J50" s="1189"/>
      <c r="K50" s="63">
        <v>30</v>
      </c>
      <c r="L50" s="64">
        <v>28</v>
      </c>
      <c r="M50" s="64">
        <v>27</v>
      </c>
      <c r="N50" s="64">
        <v>27</v>
      </c>
      <c r="O50" s="65">
        <v>0</v>
      </c>
      <c r="P50" s="48"/>
      <c r="Q50" s="48"/>
      <c r="R50" s="48"/>
      <c r="S50" s="48"/>
      <c r="T50" s="48"/>
      <c r="U50" s="48"/>
    </row>
    <row r="51" spans="1:21" ht="30.75" customHeight="1">
      <c r="A51" s="48"/>
      <c r="B51" s="1198"/>
      <c r="C51" s="1199"/>
      <c r="D51" s="66"/>
      <c r="E51" s="1188" t="s">
        <v>17</v>
      </c>
      <c r="F51" s="1188"/>
      <c r="G51" s="1188"/>
      <c r="H51" s="1188"/>
      <c r="I51" s="1188"/>
      <c r="J51" s="1189"/>
      <c r="K51" s="63">
        <v>1</v>
      </c>
      <c r="L51" s="64">
        <v>2</v>
      </c>
      <c r="M51" s="64">
        <v>1</v>
      </c>
      <c r="N51" s="64">
        <v>3</v>
      </c>
      <c r="O51" s="65">
        <v>3</v>
      </c>
      <c r="P51" s="48"/>
      <c r="Q51" s="48"/>
      <c r="R51" s="48"/>
      <c r="S51" s="48"/>
      <c r="T51" s="48"/>
      <c r="U51" s="48"/>
    </row>
    <row r="52" spans="1:21" ht="30.75" customHeight="1">
      <c r="A52" s="48"/>
      <c r="B52" s="1186" t="s">
        <v>18</v>
      </c>
      <c r="C52" s="1187"/>
      <c r="D52" s="66"/>
      <c r="E52" s="1188" t="s">
        <v>19</v>
      </c>
      <c r="F52" s="1188"/>
      <c r="G52" s="1188"/>
      <c r="H52" s="1188"/>
      <c r="I52" s="1188"/>
      <c r="J52" s="1189"/>
      <c r="K52" s="63">
        <v>3331</v>
      </c>
      <c r="L52" s="64">
        <v>3323</v>
      </c>
      <c r="M52" s="64">
        <v>3354</v>
      </c>
      <c r="N52" s="64">
        <v>3475</v>
      </c>
      <c r="O52" s="65">
        <v>3423</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1697</v>
      </c>
      <c r="L53" s="69">
        <v>1600</v>
      </c>
      <c r="M53" s="69">
        <v>1469</v>
      </c>
      <c r="N53" s="69">
        <v>1255</v>
      </c>
      <c r="O53" s="70">
        <v>1255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02" t="s">
        <v>23</v>
      </c>
      <c r="C41" s="1203"/>
      <c r="D41" s="81"/>
      <c r="E41" s="1208" t="s">
        <v>24</v>
      </c>
      <c r="F41" s="1208"/>
      <c r="G41" s="1208"/>
      <c r="H41" s="1209"/>
      <c r="I41" s="82">
        <v>36539</v>
      </c>
      <c r="J41" s="83">
        <v>36697</v>
      </c>
      <c r="K41" s="83">
        <v>37351</v>
      </c>
      <c r="L41" s="83">
        <v>37112</v>
      </c>
      <c r="M41" s="84">
        <v>37197</v>
      </c>
    </row>
    <row r="42" spans="2:13" ht="27.75" customHeight="1">
      <c r="B42" s="1204"/>
      <c r="C42" s="1205"/>
      <c r="D42" s="85"/>
      <c r="E42" s="1210" t="s">
        <v>25</v>
      </c>
      <c r="F42" s="1210"/>
      <c r="G42" s="1210"/>
      <c r="H42" s="1211"/>
      <c r="I42" s="86">
        <v>83</v>
      </c>
      <c r="J42" s="87">
        <v>57</v>
      </c>
      <c r="K42" s="87">
        <v>30</v>
      </c>
      <c r="L42" s="87">
        <v>3</v>
      </c>
      <c r="M42" s="88" t="s">
        <v>476</v>
      </c>
    </row>
    <row r="43" spans="2:13" ht="27.75" customHeight="1">
      <c r="B43" s="1204"/>
      <c r="C43" s="1205"/>
      <c r="D43" s="85"/>
      <c r="E43" s="1210" t="s">
        <v>26</v>
      </c>
      <c r="F43" s="1210"/>
      <c r="G43" s="1210"/>
      <c r="H43" s="1211"/>
      <c r="I43" s="86">
        <v>9224</v>
      </c>
      <c r="J43" s="87">
        <v>8921</v>
      </c>
      <c r="K43" s="87">
        <v>9114</v>
      </c>
      <c r="L43" s="87">
        <v>8879</v>
      </c>
      <c r="M43" s="88">
        <v>8726</v>
      </c>
    </row>
    <row r="44" spans="2:13" ht="27.75" customHeight="1">
      <c r="B44" s="1204"/>
      <c r="C44" s="1205"/>
      <c r="D44" s="85"/>
      <c r="E44" s="1210" t="s">
        <v>27</v>
      </c>
      <c r="F44" s="1210"/>
      <c r="G44" s="1210"/>
      <c r="H44" s="1211"/>
      <c r="I44" s="86">
        <v>978</v>
      </c>
      <c r="J44" s="87">
        <v>808</v>
      </c>
      <c r="K44" s="87">
        <v>663</v>
      </c>
      <c r="L44" s="87">
        <v>533</v>
      </c>
      <c r="M44" s="88">
        <v>464</v>
      </c>
    </row>
    <row r="45" spans="2:13" ht="27.75" customHeight="1">
      <c r="B45" s="1204"/>
      <c r="C45" s="1205"/>
      <c r="D45" s="85"/>
      <c r="E45" s="1210" t="s">
        <v>28</v>
      </c>
      <c r="F45" s="1210"/>
      <c r="G45" s="1210"/>
      <c r="H45" s="1211"/>
      <c r="I45" s="86">
        <v>4956</v>
      </c>
      <c r="J45" s="87">
        <v>4831</v>
      </c>
      <c r="K45" s="87">
        <v>4546</v>
      </c>
      <c r="L45" s="87">
        <v>4112</v>
      </c>
      <c r="M45" s="88">
        <v>3716</v>
      </c>
    </row>
    <row r="46" spans="2:13" ht="27.75" customHeight="1">
      <c r="B46" s="1204"/>
      <c r="C46" s="1205"/>
      <c r="D46" s="85"/>
      <c r="E46" s="1210" t="s">
        <v>29</v>
      </c>
      <c r="F46" s="1210"/>
      <c r="G46" s="1210"/>
      <c r="H46" s="1211"/>
      <c r="I46" s="86">
        <v>104</v>
      </c>
      <c r="J46" s="87">
        <v>44</v>
      </c>
      <c r="K46" s="87">
        <v>44</v>
      </c>
      <c r="L46" s="87">
        <v>44</v>
      </c>
      <c r="M46" s="88">
        <v>96</v>
      </c>
    </row>
    <row r="47" spans="2:13" ht="27.75" customHeight="1">
      <c r="B47" s="1204"/>
      <c r="C47" s="1205"/>
      <c r="D47" s="85"/>
      <c r="E47" s="1210" t="s">
        <v>30</v>
      </c>
      <c r="F47" s="1210"/>
      <c r="G47" s="1210"/>
      <c r="H47" s="1211"/>
      <c r="I47" s="86" t="s">
        <v>476</v>
      </c>
      <c r="J47" s="87" t="s">
        <v>476</v>
      </c>
      <c r="K47" s="87" t="s">
        <v>476</v>
      </c>
      <c r="L47" s="87" t="s">
        <v>476</v>
      </c>
      <c r="M47" s="88" t="s">
        <v>476</v>
      </c>
    </row>
    <row r="48" spans="2:13" ht="27.75" customHeight="1">
      <c r="B48" s="1206"/>
      <c r="C48" s="1207"/>
      <c r="D48" s="85"/>
      <c r="E48" s="1210" t="s">
        <v>31</v>
      </c>
      <c r="F48" s="1210"/>
      <c r="G48" s="1210"/>
      <c r="H48" s="1211"/>
      <c r="I48" s="86" t="s">
        <v>476</v>
      </c>
      <c r="J48" s="87">
        <v>1</v>
      </c>
      <c r="K48" s="87" t="s">
        <v>476</v>
      </c>
      <c r="L48" s="87">
        <v>1</v>
      </c>
      <c r="M48" s="88" t="s">
        <v>476</v>
      </c>
    </row>
    <row r="49" spans="2:13" ht="27.75" customHeight="1">
      <c r="B49" s="1212" t="s">
        <v>32</v>
      </c>
      <c r="C49" s="1213"/>
      <c r="D49" s="89"/>
      <c r="E49" s="1210" t="s">
        <v>33</v>
      </c>
      <c r="F49" s="1210"/>
      <c r="G49" s="1210"/>
      <c r="H49" s="1211"/>
      <c r="I49" s="86">
        <v>4837</v>
      </c>
      <c r="J49" s="87">
        <v>5465</v>
      </c>
      <c r="K49" s="87">
        <v>6407</v>
      </c>
      <c r="L49" s="87">
        <v>7728</v>
      </c>
      <c r="M49" s="88">
        <v>9337</v>
      </c>
    </row>
    <row r="50" spans="2:13" ht="27.75" customHeight="1">
      <c r="B50" s="1204"/>
      <c r="C50" s="1205"/>
      <c r="D50" s="85"/>
      <c r="E50" s="1210" t="s">
        <v>34</v>
      </c>
      <c r="F50" s="1210"/>
      <c r="G50" s="1210"/>
      <c r="H50" s="1211"/>
      <c r="I50" s="86">
        <v>1913</v>
      </c>
      <c r="J50" s="87">
        <v>1880</v>
      </c>
      <c r="K50" s="87">
        <v>1870</v>
      </c>
      <c r="L50" s="87">
        <v>1697</v>
      </c>
      <c r="M50" s="88">
        <v>1509</v>
      </c>
    </row>
    <row r="51" spans="2:13" ht="27.75" customHeight="1">
      <c r="B51" s="1206"/>
      <c r="C51" s="1207"/>
      <c r="D51" s="85"/>
      <c r="E51" s="1210" t="s">
        <v>35</v>
      </c>
      <c r="F51" s="1210"/>
      <c r="G51" s="1210"/>
      <c r="H51" s="1211"/>
      <c r="I51" s="86">
        <v>32072</v>
      </c>
      <c r="J51" s="87">
        <v>32600</v>
      </c>
      <c r="K51" s="87">
        <v>33291</v>
      </c>
      <c r="L51" s="87">
        <v>33248</v>
      </c>
      <c r="M51" s="88">
        <v>33659</v>
      </c>
    </row>
    <row r="52" spans="2:13" ht="27.75" customHeight="1" thickBot="1">
      <c r="B52" s="1214" t="s">
        <v>20</v>
      </c>
      <c r="C52" s="1215"/>
      <c r="D52" s="90"/>
      <c r="E52" s="1216" t="s">
        <v>36</v>
      </c>
      <c r="F52" s="1216"/>
      <c r="G52" s="1216"/>
      <c r="H52" s="1217"/>
      <c r="I52" s="91">
        <v>13061</v>
      </c>
      <c r="J52" s="92">
        <v>11415</v>
      </c>
      <c r="K52" s="92">
        <v>10179</v>
      </c>
      <c r="L52" s="92">
        <v>8011</v>
      </c>
      <c r="M52" s="93">
        <v>5694</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565</v>
      </c>
      <c r="C41" s="246"/>
      <c r="D41" s="246"/>
      <c r="E41" s="246"/>
      <c r="F41" s="246"/>
      <c r="G41" s="246"/>
      <c r="H41" s="246"/>
      <c r="I41" s="246"/>
      <c r="J41" s="246"/>
      <c r="K41" s="246"/>
      <c r="L41" s="246"/>
      <c r="M41" s="246"/>
      <c r="N41" s="246"/>
      <c r="O41" s="246"/>
      <c r="P41" s="247"/>
    </row>
    <row r="42" spans="2:17">
      <c r="B42" s="248"/>
      <c r="C42" s="244"/>
      <c r="D42" s="244"/>
      <c r="E42" s="244"/>
      <c r="F42" s="244"/>
      <c r="G42" s="351" t="s">
        <v>566</v>
      </c>
      <c r="I42" s="352"/>
      <c r="J42" s="352"/>
      <c r="K42" s="352"/>
      <c r="L42" s="244"/>
      <c r="M42" s="244"/>
      <c r="N42" s="244"/>
      <c r="O42" s="244"/>
    </row>
    <row r="43" spans="2:17">
      <c r="B43" s="248"/>
      <c r="C43" s="244"/>
      <c r="D43" s="244"/>
      <c r="E43" s="244"/>
      <c r="F43" s="244"/>
      <c r="G43" s="1254" t="s">
        <v>575</v>
      </c>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567</v>
      </c>
    </row>
    <row r="50" spans="1:17">
      <c r="B50" s="248"/>
      <c r="C50" s="244"/>
      <c r="D50" s="244"/>
      <c r="E50" s="244"/>
      <c r="F50" s="244"/>
      <c r="G50" s="1239"/>
      <c r="H50" s="1240"/>
      <c r="I50" s="1240"/>
      <c r="J50" s="1241"/>
      <c r="K50" s="354" t="s">
        <v>516</v>
      </c>
      <c r="L50" s="354" t="s">
        <v>517</v>
      </c>
      <c r="M50" s="354" t="s">
        <v>518</v>
      </c>
      <c r="N50" s="354" t="s">
        <v>519</v>
      </c>
      <c r="O50" s="354" t="s">
        <v>520</v>
      </c>
    </row>
    <row r="51" spans="1:17">
      <c r="B51" s="248"/>
      <c r="C51" s="244"/>
      <c r="D51" s="244"/>
      <c r="E51" s="244"/>
      <c r="F51" s="244"/>
      <c r="G51" s="1242" t="s">
        <v>568</v>
      </c>
      <c r="H51" s="1243"/>
      <c r="I51" s="1248" t="s">
        <v>569</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570</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571</v>
      </c>
      <c r="H55" s="1223"/>
      <c r="I55" s="1228" t="s">
        <v>569</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570</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566</v>
      </c>
      <c r="I64" s="352"/>
      <c r="J64" s="352"/>
      <c r="K64" s="352"/>
      <c r="L64" s="244"/>
      <c r="M64" s="244"/>
      <c r="N64" s="244"/>
      <c r="O64" s="244"/>
    </row>
    <row r="65" spans="2:30">
      <c r="B65" s="248"/>
      <c r="C65" s="244"/>
      <c r="D65" s="244"/>
      <c r="E65" s="244"/>
      <c r="F65" s="244"/>
      <c r="G65" s="1230" t="s">
        <v>576</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39"/>
      <c r="H72" s="1240"/>
      <c r="I72" s="1240"/>
      <c r="J72" s="1241"/>
      <c r="K72" s="354" t="s">
        <v>516</v>
      </c>
      <c r="L72" s="354" t="s">
        <v>517</v>
      </c>
      <c r="M72" s="354" t="s">
        <v>518</v>
      </c>
      <c r="N72" s="354" t="s">
        <v>519</v>
      </c>
      <c r="O72" s="354" t="s">
        <v>520</v>
      </c>
    </row>
    <row r="73" spans="2:30">
      <c r="B73" s="248"/>
      <c r="C73" s="244"/>
      <c r="D73" s="244"/>
      <c r="E73" s="244"/>
      <c r="F73" s="244"/>
      <c r="G73" s="1242" t="s">
        <v>568</v>
      </c>
      <c r="H73" s="1243"/>
      <c r="I73" s="1248" t="s">
        <v>569</v>
      </c>
      <c r="J73" s="1248"/>
      <c r="K73" s="1229">
        <v>94</v>
      </c>
      <c r="L73" s="1229">
        <v>82.1</v>
      </c>
      <c r="M73" s="1218">
        <v>73.2</v>
      </c>
      <c r="N73" s="1218">
        <v>57.8</v>
      </c>
      <c r="O73" s="1218">
        <v>40.700000000000003</v>
      </c>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574</v>
      </c>
      <c r="J75" s="1228"/>
      <c r="K75" s="1250">
        <v>12.6</v>
      </c>
      <c r="L75" s="1250">
        <v>11.9</v>
      </c>
      <c r="M75" s="1250">
        <v>11.4</v>
      </c>
      <c r="N75" s="1250">
        <v>10.3</v>
      </c>
      <c r="O75" s="1250">
        <v>9.5</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571</v>
      </c>
      <c r="H77" s="1223"/>
      <c r="I77" s="1228" t="s">
        <v>569</v>
      </c>
      <c r="J77" s="1228"/>
      <c r="K77" s="1229">
        <v>100.6</v>
      </c>
      <c r="L77" s="1229">
        <v>85.8</v>
      </c>
      <c r="M77" s="1218">
        <v>76.599999999999994</v>
      </c>
      <c r="N77" s="1218">
        <v>60.9</v>
      </c>
      <c r="O77" s="1218">
        <v>41.5</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574</v>
      </c>
      <c r="J79" s="1220"/>
      <c r="K79" s="1221">
        <v>13.9</v>
      </c>
      <c r="L79" s="1221">
        <v>13.4</v>
      </c>
      <c r="M79" s="1221">
        <v>13.2</v>
      </c>
      <c r="N79" s="1221">
        <v>12.6</v>
      </c>
      <c r="O79" s="1221">
        <v>9.6</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87699</v>
      </c>
      <c r="E3" s="116"/>
      <c r="F3" s="117">
        <v>52377</v>
      </c>
      <c r="G3" s="118"/>
      <c r="H3" s="119"/>
    </row>
    <row r="4" spans="1:8">
      <c r="A4" s="120"/>
      <c r="B4" s="121"/>
      <c r="C4" s="122"/>
      <c r="D4" s="123">
        <v>16148</v>
      </c>
      <c r="E4" s="124"/>
      <c r="F4" s="125">
        <v>23455</v>
      </c>
      <c r="G4" s="126"/>
      <c r="H4" s="127"/>
    </row>
    <row r="5" spans="1:8">
      <c r="A5" s="108" t="s">
        <v>510</v>
      </c>
      <c r="B5" s="113"/>
      <c r="C5" s="114"/>
      <c r="D5" s="115">
        <v>100034</v>
      </c>
      <c r="E5" s="116"/>
      <c r="F5" s="117">
        <v>62524</v>
      </c>
      <c r="G5" s="118"/>
      <c r="H5" s="119"/>
    </row>
    <row r="6" spans="1:8">
      <c r="A6" s="120"/>
      <c r="B6" s="121"/>
      <c r="C6" s="122"/>
      <c r="D6" s="123">
        <v>29210</v>
      </c>
      <c r="E6" s="124"/>
      <c r="F6" s="125">
        <v>27569</v>
      </c>
      <c r="G6" s="126"/>
      <c r="H6" s="127"/>
    </row>
    <row r="7" spans="1:8">
      <c r="A7" s="108" t="s">
        <v>511</v>
      </c>
      <c r="B7" s="113"/>
      <c r="C7" s="114"/>
      <c r="D7" s="115">
        <v>103768</v>
      </c>
      <c r="E7" s="116"/>
      <c r="F7" s="117">
        <v>80149</v>
      </c>
      <c r="G7" s="118"/>
      <c r="H7" s="119"/>
    </row>
    <row r="8" spans="1:8">
      <c r="A8" s="120"/>
      <c r="B8" s="121"/>
      <c r="C8" s="122"/>
      <c r="D8" s="123">
        <v>37743</v>
      </c>
      <c r="E8" s="124"/>
      <c r="F8" s="125">
        <v>38398</v>
      </c>
      <c r="G8" s="126"/>
      <c r="H8" s="127"/>
    </row>
    <row r="9" spans="1:8">
      <c r="A9" s="108" t="s">
        <v>512</v>
      </c>
      <c r="B9" s="113"/>
      <c r="C9" s="114"/>
      <c r="D9" s="115">
        <v>87463</v>
      </c>
      <c r="E9" s="116"/>
      <c r="F9" s="117">
        <v>57697</v>
      </c>
      <c r="G9" s="118"/>
      <c r="H9" s="119"/>
    </row>
    <row r="10" spans="1:8">
      <c r="A10" s="120"/>
      <c r="B10" s="121"/>
      <c r="C10" s="122"/>
      <c r="D10" s="123">
        <v>26865</v>
      </c>
      <c r="E10" s="124"/>
      <c r="F10" s="125">
        <v>26743</v>
      </c>
      <c r="G10" s="126"/>
      <c r="H10" s="127"/>
    </row>
    <row r="11" spans="1:8">
      <c r="A11" s="108" t="s">
        <v>513</v>
      </c>
      <c r="B11" s="113"/>
      <c r="C11" s="114"/>
      <c r="D11" s="115">
        <v>89478</v>
      </c>
      <c r="E11" s="116"/>
      <c r="F11" s="117">
        <v>63727</v>
      </c>
      <c r="G11" s="118"/>
      <c r="H11" s="119"/>
    </row>
    <row r="12" spans="1:8">
      <c r="A12" s="120"/>
      <c r="B12" s="121"/>
      <c r="C12" s="128"/>
      <c r="D12" s="123">
        <v>18105</v>
      </c>
      <c r="E12" s="124"/>
      <c r="F12" s="125">
        <v>34577</v>
      </c>
      <c r="G12" s="126"/>
      <c r="H12" s="127"/>
    </row>
    <row r="13" spans="1:8">
      <c r="A13" s="108"/>
      <c r="B13" s="113"/>
      <c r="C13" s="129"/>
      <c r="D13" s="130">
        <v>93688</v>
      </c>
      <c r="E13" s="131"/>
      <c r="F13" s="132">
        <v>63295</v>
      </c>
      <c r="G13" s="133"/>
      <c r="H13" s="119"/>
    </row>
    <row r="14" spans="1:8">
      <c r="A14" s="120"/>
      <c r="B14" s="121"/>
      <c r="C14" s="122"/>
      <c r="D14" s="123">
        <v>25614</v>
      </c>
      <c r="E14" s="124"/>
      <c r="F14" s="125">
        <v>30148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6.47</v>
      </c>
      <c r="C19" s="134">
        <f>ROUND(VALUE(SUBSTITUTE(実質収支比率等に係る経年分析!G$48,"▲","-")),2)</f>
        <v>5.09</v>
      </c>
      <c r="D19" s="134">
        <f>ROUND(VALUE(SUBSTITUTE(実質収支比率等に係る経年分析!H$48,"▲","-")),2)</f>
        <v>7.08</v>
      </c>
      <c r="E19" s="134">
        <f>ROUND(VALUE(SUBSTITUTE(実質収支比率等に係る経年分析!I$48,"▲","-")),2)</f>
        <v>5.31</v>
      </c>
      <c r="F19" s="134">
        <f>ROUND(VALUE(SUBSTITUTE(実質収支比率等に係る経年分析!J$48,"▲","-")),2)</f>
        <v>6.22</v>
      </c>
    </row>
    <row r="20" spans="1:11">
      <c r="A20" s="134" t="s">
        <v>41</v>
      </c>
      <c r="B20" s="134">
        <f>ROUND(VALUE(SUBSTITUTE(実質収支比率等に係る経年分析!F$47,"▲","-")),2)</f>
        <v>4.3</v>
      </c>
      <c r="C20" s="134">
        <f>ROUND(VALUE(SUBSTITUTE(実質収支比率等に係る経年分析!G$47,"▲","-")),2)</f>
        <v>8.48</v>
      </c>
      <c r="D20" s="134">
        <f>ROUND(VALUE(SUBSTITUTE(実質収支比率等に係る経年分析!H$47,"▲","-")),2)</f>
        <v>13.59</v>
      </c>
      <c r="E20" s="134">
        <f>ROUND(VALUE(SUBSTITUTE(実質収支比率等に係る経年分析!I$47,"▲","-")),2)</f>
        <v>17.62</v>
      </c>
      <c r="F20" s="134">
        <f>ROUND(VALUE(SUBSTITUTE(実質収支比率等に係る経年分析!J$47,"▲","-")),2)</f>
        <v>20.260000000000002</v>
      </c>
    </row>
    <row r="21" spans="1:11">
      <c r="A21" s="134" t="s">
        <v>42</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-1.05</v>
      </c>
      <c r="D21" s="134">
        <f>IF(ISNUMBER(VALUE(SUBSTITUTE(実質収支比率等に係る経年分析!H$49,"▲","-"))),ROUND(VALUE(SUBSTITUTE(実質収支比率等に係る経年分析!H$49,"▲","-")),2),NA())</f>
        <v>4.67</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0.94</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奄美市後期高齢者医療特別会計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奄美市交通災害共済特別会計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奄美市公共下水道事業特別会計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奄美市ふるさと創生人材育成資金特別会計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奄美市介護保険事業特別会計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6.21</v>
      </c>
    </row>
    <row r="35" spans="1:16">
      <c r="A35" s="135" t="str">
        <f>IF(連結実質赤字比率に係る赤字・黒字の構成分析!C$35="",NA(),連結実質赤字比率に係る赤字・黒字の構成分析!C$35)</f>
        <v>奄美市水道事業会計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14.18</v>
      </c>
    </row>
    <row r="36" spans="1:16">
      <c r="A36" s="135" t="str">
        <f>IF(連結実質赤字比率に係る赤字・黒字の構成分析!C$34="",NA(),連結実質赤字比率に係る赤字・黒字の構成分析!C$34)</f>
        <v>奄美市国民健康保険事業特別会計</v>
      </c>
      <c r="B36" s="135">
        <f>IF(ROUND(VALUE(SUBSTITUTE(連結実質赤字比率に係る赤字・黒字の構成分析!F$34,"▲", "-")), 2) &lt; 0, ABS(ROUND(VALUE(SUBSTITUTE(連結実質赤字比率に係る赤字・黒字の構成分析!F$34,"▲", "-")), 2)), NA())</f>
        <v>3.45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3.94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4.71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4.42</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3331</v>
      </c>
      <c r="E42" s="136"/>
      <c r="F42" s="136"/>
      <c r="G42" s="136">
        <f>'実質公債費比率（分子）の構造'!L$52</f>
        <v>3323</v>
      </c>
      <c r="H42" s="136"/>
      <c r="I42" s="136"/>
      <c r="J42" s="136">
        <f>'実質公債費比率（分子）の構造'!M$52</f>
        <v>3354</v>
      </c>
      <c r="K42" s="136"/>
      <c r="L42" s="136"/>
      <c r="M42" s="136">
        <f>'実質公債費比率（分子）の構造'!N$52</f>
        <v>3475</v>
      </c>
      <c r="N42" s="136"/>
      <c r="O42" s="136"/>
      <c r="P42" s="136">
        <f>'実質公債費比率（分子）の構造'!O$52</f>
        <v>3423</v>
      </c>
    </row>
    <row r="43" spans="1:16">
      <c r="A43" s="136" t="s">
        <v>50</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3</v>
      </c>
      <c r="L43" s="136"/>
      <c r="M43" s="136"/>
      <c r="N43" s="136">
        <f>'実質公債費比率（分子）の構造'!O$51</f>
        <v>3</v>
      </c>
      <c r="O43" s="136"/>
      <c r="P43" s="136"/>
    </row>
    <row r="44" spans="1:16">
      <c r="A44" s="136" t="s">
        <v>51</v>
      </c>
      <c r="B44" s="136">
        <f>'実質公債費比率（分子）の構造'!K$50</f>
        <v>30</v>
      </c>
      <c r="C44" s="136"/>
      <c r="D44" s="136"/>
      <c r="E44" s="136">
        <f>'実質公債費比率（分子）の構造'!L$50</f>
        <v>28</v>
      </c>
      <c r="F44" s="136"/>
      <c r="G44" s="136"/>
      <c r="H44" s="136">
        <f>'実質公債費比率（分子）の構造'!M$50</f>
        <v>27</v>
      </c>
      <c r="I44" s="136"/>
      <c r="J44" s="136"/>
      <c r="K44" s="136">
        <f>'実質公債費比率（分子）の構造'!N$50</f>
        <v>27</v>
      </c>
      <c r="L44" s="136"/>
      <c r="M44" s="136"/>
      <c r="N44" s="136">
        <f>'実質公債費比率（分子）の構造'!O$50</f>
        <v>0</v>
      </c>
      <c r="O44" s="136"/>
      <c r="P44" s="136"/>
    </row>
    <row r="45" spans="1:16">
      <c r="A45" s="136" t="s">
        <v>52</v>
      </c>
      <c r="B45" s="136">
        <f>'実質公債費比率（分子）の構造'!K$49</f>
        <v>312</v>
      </c>
      <c r="C45" s="136"/>
      <c r="D45" s="136"/>
      <c r="E45" s="136">
        <f>'実質公債費比率（分子）の構造'!L$49</f>
        <v>94</v>
      </c>
      <c r="F45" s="136"/>
      <c r="G45" s="136"/>
      <c r="H45" s="136">
        <f>'実質公債費比率（分子）の構造'!M$49</f>
        <v>94</v>
      </c>
      <c r="I45" s="136"/>
      <c r="J45" s="136"/>
      <c r="K45" s="136">
        <f>'実質公債費比率（分子）の構造'!N$49</f>
        <v>95</v>
      </c>
      <c r="L45" s="136"/>
      <c r="M45" s="136"/>
      <c r="N45" s="136">
        <f>'実質公債費比率（分子）の構造'!O$49</f>
        <v>78</v>
      </c>
      <c r="O45" s="136"/>
      <c r="P45" s="136"/>
    </row>
    <row r="46" spans="1:16">
      <c r="A46" s="136" t="s">
        <v>53</v>
      </c>
      <c r="B46" s="136">
        <f>'実質公債費比率（分子）の構造'!K$48</f>
        <v>735</v>
      </c>
      <c r="C46" s="136"/>
      <c r="D46" s="136"/>
      <c r="E46" s="136">
        <f>'実質公債費比率（分子）の構造'!L$48</f>
        <v>737</v>
      </c>
      <c r="F46" s="136"/>
      <c r="G46" s="136"/>
      <c r="H46" s="136">
        <f>'実質公債費比率（分子）の構造'!M$48</f>
        <v>732</v>
      </c>
      <c r="I46" s="136"/>
      <c r="J46" s="136"/>
      <c r="K46" s="136">
        <f>'実質公債費比率（分子）の構造'!N$48</f>
        <v>713</v>
      </c>
      <c r="L46" s="136"/>
      <c r="M46" s="136"/>
      <c r="N46" s="136">
        <f>'実質公債費比率（分子）の構造'!O$48</f>
        <v>700</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3950</v>
      </c>
      <c r="C49" s="136"/>
      <c r="D49" s="136"/>
      <c r="E49" s="136">
        <f>'実質公債費比率（分子）の構造'!L$45</f>
        <v>4062</v>
      </c>
      <c r="F49" s="136"/>
      <c r="G49" s="136"/>
      <c r="H49" s="136">
        <f>'実質公債費比率（分子）の構造'!M$45</f>
        <v>3969</v>
      </c>
      <c r="I49" s="136"/>
      <c r="J49" s="136"/>
      <c r="K49" s="136">
        <f>'実質公債費比率（分子）の構造'!N$45</f>
        <v>3892</v>
      </c>
      <c r="L49" s="136"/>
      <c r="M49" s="136"/>
      <c r="N49" s="136">
        <f>'実質公債費比率（分子）の構造'!O$45</f>
        <v>3897</v>
      </c>
      <c r="O49" s="136"/>
      <c r="P49" s="136"/>
    </row>
    <row r="50" spans="1:16">
      <c r="A50" s="136" t="s">
        <v>57</v>
      </c>
      <c r="B50" s="136" t="e">
        <f>NA()</f>
        <v>#N/A</v>
      </c>
      <c r="C50" s="136">
        <f>IF(ISNUMBER('実質公債費比率（分子）の構造'!K$53),'実質公債費比率（分子）の構造'!K$53,NA())</f>
        <v>1697</v>
      </c>
      <c r="D50" s="136" t="e">
        <f>NA()</f>
        <v>#N/A</v>
      </c>
      <c r="E50" s="136" t="e">
        <f>NA()</f>
        <v>#N/A</v>
      </c>
      <c r="F50" s="136">
        <f>IF(ISNUMBER('実質公債費比率（分子）の構造'!L$53),'実質公債費比率（分子）の構造'!L$53,NA())</f>
        <v>1600</v>
      </c>
      <c r="G50" s="136" t="e">
        <f>NA()</f>
        <v>#N/A</v>
      </c>
      <c r="H50" s="136" t="e">
        <f>NA()</f>
        <v>#N/A</v>
      </c>
      <c r="I50" s="136">
        <f>IF(ISNUMBER('実質公債費比率（分子）の構造'!M$53),'実質公債費比率（分子）の構造'!M$53,NA())</f>
        <v>1469</v>
      </c>
      <c r="J50" s="136" t="e">
        <f>NA()</f>
        <v>#N/A</v>
      </c>
      <c r="K50" s="136" t="e">
        <f>NA()</f>
        <v>#N/A</v>
      </c>
      <c r="L50" s="136">
        <f>IF(ISNUMBER('実質公債費比率（分子）の構造'!N$53),'実質公債費比率（分子）の構造'!N$53,NA())</f>
        <v>1255</v>
      </c>
      <c r="M50" s="136" t="e">
        <f>NA()</f>
        <v>#N/A</v>
      </c>
      <c r="N50" s="136" t="e">
        <f>NA()</f>
        <v>#N/A</v>
      </c>
      <c r="O50" s="136">
        <f>IF(ISNUMBER('実質公債費比率（分子）の構造'!O$53),'実質公債費比率（分子）の構造'!O$53,NA())</f>
        <v>1255</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32072</v>
      </c>
      <c r="E56" s="135"/>
      <c r="F56" s="135"/>
      <c r="G56" s="135">
        <f>'将来負担比率（分子）の構造'!J$51</f>
        <v>32600</v>
      </c>
      <c r="H56" s="135"/>
      <c r="I56" s="135"/>
      <c r="J56" s="135">
        <f>'将来負担比率（分子）の構造'!K$51</f>
        <v>33291</v>
      </c>
      <c r="K56" s="135"/>
      <c r="L56" s="135"/>
      <c r="M56" s="135">
        <f>'将来負担比率（分子）の構造'!L$51</f>
        <v>33248</v>
      </c>
      <c r="N56" s="135"/>
      <c r="O56" s="135"/>
      <c r="P56" s="135">
        <f>'将来負担比率（分子）の構造'!M$51</f>
        <v>33659</v>
      </c>
    </row>
    <row r="57" spans="1:16">
      <c r="A57" s="135" t="s">
        <v>34</v>
      </c>
      <c r="B57" s="135"/>
      <c r="C57" s="135"/>
      <c r="D57" s="135">
        <f>'将来負担比率（分子）の構造'!I$50</f>
        <v>1913</v>
      </c>
      <c r="E57" s="135"/>
      <c r="F57" s="135"/>
      <c r="G57" s="135">
        <f>'将来負担比率（分子）の構造'!J$50</f>
        <v>1880</v>
      </c>
      <c r="H57" s="135"/>
      <c r="I57" s="135"/>
      <c r="J57" s="135">
        <f>'将来負担比率（分子）の構造'!K$50</f>
        <v>1870</v>
      </c>
      <c r="K57" s="135"/>
      <c r="L57" s="135"/>
      <c r="M57" s="135">
        <f>'将来負担比率（分子）の構造'!L$50</f>
        <v>1697</v>
      </c>
      <c r="N57" s="135"/>
      <c r="O57" s="135"/>
      <c r="P57" s="135">
        <f>'将来負担比率（分子）の構造'!M$50</f>
        <v>1509</v>
      </c>
    </row>
    <row r="58" spans="1:16">
      <c r="A58" s="135" t="s">
        <v>33</v>
      </c>
      <c r="B58" s="135"/>
      <c r="C58" s="135"/>
      <c r="D58" s="135">
        <f>'将来負担比率（分子）の構造'!I$49</f>
        <v>4837</v>
      </c>
      <c r="E58" s="135"/>
      <c r="F58" s="135"/>
      <c r="G58" s="135">
        <f>'将来負担比率（分子）の構造'!J$49</f>
        <v>5465</v>
      </c>
      <c r="H58" s="135"/>
      <c r="I58" s="135"/>
      <c r="J58" s="135">
        <f>'将来負担比率（分子）の構造'!K$49</f>
        <v>6407</v>
      </c>
      <c r="K58" s="135"/>
      <c r="L58" s="135"/>
      <c r="M58" s="135">
        <f>'将来負担比率（分子）の構造'!L$49</f>
        <v>7728</v>
      </c>
      <c r="N58" s="135"/>
      <c r="O58" s="135"/>
      <c r="P58" s="135">
        <f>'将来負担比率（分子）の構造'!M$49</f>
        <v>9337</v>
      </c>
    </row>
    <row r="59" spans="1:16">
      <c r="A59" s="135" t="s">
        <v>31</v>
      </c>
      <c r="B59" s="135" t="str">
        <f>'将来負担比率（分子）の構造'!I$48</f>
        <v>-</v>
      </c>
      <c r="C59" s="135"/>
      <c r="D59" s="135"/>
      <c r="E59" s="135">
        <f>'将来負担比率（分子）の構造'!J$48</f>
        <v>1</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104</v>
      </c>
      <c r="C61" s="135"/>
      <c r="D61" s="135"/>
      <c r="E61" s="135">
        <f>'将来負担比率（分子）の構造'!J$46</f>
        <v>44</v>
      </c>
      <c r="F61" s="135"/>
      <c r="G61" s="135"/>
      <c r="H61" s="135">
        <f>'将来負担比率（分子）の構造'!K$46</f>
        <v>44</v>
      </c>
      <c r="I61" s="135"/>
      <c r="J61" s="135"/>
      <c r="K61" s="135">
        <f>'将来負担比率（分子）の構造'!L$46</f>
        <v>44</v>
      </c>
      <c r="L61" s="135"/>
      <c r="M61" s="135"/>
      <c r="N61" s="135">
        <f>'将来負担比率（分子）の構造'!M$46</f>
        <v>96</v>
      </c>
      <c r="O61" s="135"/>
      <c r="P61" s="135"/>
    </row>
    <row r="62" spans="1:16">
      <c r="A62" s="135" t="s">
        <v>28</v>
      </c>
      <c r="B62" s="135">
        <f>'将来負担比率（分子）の構造'!I$45</f>
        <v>4956</v>
      </c>
      <c r="C62" s="135"/>
      <c r="D62" s="135"/>
      <c r="E62" s="135">
        <f>'将来負担比率（分子）の構造'!J$45</f>
        <v>4831</v>
      </c>
      <c r="F62" s="135"/>
      <c r="G62" s="135"/>
      <c r="H62" s="135">
        <f>'将来負担比率（分子）の構造'!K$45</f>
        <v>4546</v>
      </c>
      <c r="I62" s="135"/>
      <c r="J62" s="135"/>
      <c r="K62" s="135">
        <f>'将来負担比率（分子）の構造'!L$45</f>
        <v>4112</v>
      </c>
      <c r="L62" s="135"/>
      <c r="M62" s="135"/>
      <c r="N62" s="135">
        <f>'将来負担比率（分子）の構造'!M$45</f>
        <v>3716</v>
      </c>
      <c r="O62" s="135"/>
      <c r="P62" s="135"/>
    </row>
    <row r="63" spans="1:16">
      <c r="A63" s="135" t="s">
        <v>27</v>
      </c>
      <c r="B63" s="135">
        <f>'将来負担比率（分子）の構造'!I$44</f>
        <v>978</v>
      </c>
      <c r="C63" s="135"/>
      <c r="D63" s="135"/>
      <c r="E63" s="135">
        <f>'将来負担比率（分子）の構造'!J$44</f>
        <v>808</v>
      </c>
      <c r="F63" s="135"/>
      <c r="G63" s="135"/>
      <c r="H63" s="135">
        <f>'将来負担比率（分子）の構造'!K$44</f>
        <v>663</v>
      </c>
      <c r="I63" s="135"/>
      <c r="J63" s="135"/>
      <c r="K63" s="135">
        <f>'将来負担比率（分子）の構造'!L$44</f>
        <v>533</v>
      </c>
      <c r="L63" s="135"/>
      <c r="M63" s="135"/>
      <c r="N63" s="135">
        <f>'将来負担比率（分子）の構造'!M$44</f>
        <v>464</v>
      </c>
      <c r="O63" s="135"/>
      <c r="P63" s="135"/>
    </row>
    <row r="64" spans="1:16">
      <c r="A64" s="135" t="s">
        <v>26</v>
      </c>
      <c r="B64" s="135">
        <f>'将来負担比率（分子）の構造'!I$43</f>
        <v>9224</v>
      </c>
      <c r="C64" s="135"/>
      <c r="D64" s="135"/>
      <c r="E64" s="135">
        <f>'将来負担比率（分子）の構造'!J$43</f>
        <v>8921</v>
      </c>
      <c r="F64" s="135"/>
      <c r="G64" s="135"/>
      <c r="H64" s="135">
        <f>'将来負担比率（分子）の構造'!K$43</f>
        <v>9114</v>
      </c>
      <c r="I64" s="135"/>
      <c r="J64" s="135"/>
      <c r="K64" s="135">
        <f>'将来負担比率（分子）の構造'!L$43</f>
        <v>8879</v>
      </c>
      <c r="L64" s="135"/>
      <c r="M64" s="135"/>
      <c r="N64" s="135">
        <f>'将来負担比率（分子）の構造'!M$43</f>
        <v>8726</v>
      </c>
      <c r="O64" s="135"/>
      <c r="P64" s="135"/>
    </row>
    <row r="65" spans="1:16">
      <c r="A65" s="135" t="s">
        <v>25</v>
      </c>
      <c r="B65" s="135">
        <f>'将来負担比率（分子）の構造'!I$42</f>
        <v>83</v>
      </c>
      <c r="C65" s="135"/>
      <c r="D65" s="135"/>
      <c r="E65" s="135">
        <f>'将来負担比率（分子）の構造'!J$42</f>
        <v>57</v>
      </c>
      <c r="F65" s="135"/>
      <c r="G65" s="135"/>
      <c r="H65" s="135">
        <f>'将来負担比率（分子）の構造'!K$42</f>
        <v>30</v>
      </c>
      <c r="I65" s="135"/>
      <c r="J65" s="135"/>
      <c r="K65" s="135">
        <f>'将来負担比率（分子）の構造'!L$42</f>
        <v>3</v>
      </c>
      <c r="L65" s="135"/>
      <c r="M65" s="135"/>
      <c r="N65" s="135" t="str">
        <f>'将来負担比率（分子）の構造'!M$42</f>
        <v>-</v>
      </c>
      <c r="O65" s="135"/>
      <c r="P65" s="135"/>
    </row>
    <row r="66" spans="1:16">
      <c r="A66" s="135" t="s">
        <v>24</v>
      </c>
      <c r="B66" s="135">
        <f>'将来負担比率（分子）の構造'!I$41</f>
        <v>36539</v>
      </c>
      <c r="C66" s="135"/>
      <c r="D66" s="135"/>
      <c r="E66" s="135">
        <f>'将来負担比率（分子）の構造'!J$41</f>
        <v>36697</v>
      </c>
      <c r="F66" s="135"/>
      <c r="G66" s="135"/>
      <c r="H66" s="135">
        <f>'将来負担比率（分子）の構造'!K$41</f>
        <v>37351</v>
      </c>
      <c r="I66" s="135"/>
      <c r="J66" s="135"/>
      <c r="K66" s="135">
        <f>'将来負担比率（分子）の構造'!L$41</f>
        <v>37112</v>
      </c>
      <c r="L66" s="135"/>
      <c r="M66" s="135"/>
      <c r="N66" s="135">
        <f>'将来負担比率（分子）の構造'!M$41</f>
        <v>37197</v>
      </c>
      <c r="O66" s="135"/>
      <c r="P66" s="135"/>
    </row>
    <row r="67" spans="1:16">
      <c r="A67" s="135" t="s">
        <v>61</v>
      </c>
      <c r="B67" s="135" t="e">
        <f>NA()</f>
        <v>#N/A</v>
      </c>
      <c r="C67" s="135">
        <f>IF(ISNUMBER('将来負担比率（分子）の構造'!I$52), IF('将来負担比率（分子）の構造'!I$52 &lt; 0, 0, '将来負担比率（分子）の構造'!I$52), NA())</f>
        <v>13061</v>
      </c>
      <c r="D67" s="135" t="e">
        <f>NA()</f>
        <v>#N/A</v>
      </c>
      <c r="E67" s="135" t="e">
        <f>NA()</f>
        <v>#N/A</v>
      </c>
      <c r="F67" s="135">
        <f>IF(ISNUMBER('将来負担比率（分子）の構造'!J$52), IF('将来負担比率（分子）の構造'!J$52 &lt; 0, 0, '将来負担比率（分子）の構造'!J$52), NA())</f>
        <v>11415</v>
      </c>
      <c r="G67" s="135" t="e">
        <f>NA()</f>
        <v>#N/A</v>
      </c>
      <c r="H67" s="135" t="e">
        <f>NA()</f>
        <v>#N/A</v>
      </c>
      <c r="I67" s="135">
        <f>IF(ISNUMBER('将来負担比率（分子）の構造'!K$52), IF('将来負担比率（分子）の構造'!K$52 &lt; 0, 0, '将来負担比率（分子）の構造'!K$52), NA())</f>
        <v>10179</v>
      </c>
      <c r="J67" s="135" t="e">
        <f>NA()</f>
        <v>#N/A</v>
      </c>
      <c r="K67" s="135" t="e">
        <f>NA()</f>
        <v>#N/A</v>
      </c>
      <c r="L67" s="135">
        <f>IF(ISNUMBER('将来負担比率（分子）の構造'!L$52), IF('将来負担比率（分子）の構造'!L$52 &lt; 0, 0, '将来負担比率（分子）の構造'!L$52), NA())</f>
        <v>8011</v>
      </c>
      <c r="M67" s="135" t="e">
        <f>NA()</f>
        <v>#N/A</v>
      </c>
      <c r="N67" s="135" t="e">
        <f>NA()</f>
        <v>#N/A</v>
      </c>
      <c r="O67" s="135">
        <f>IF(ISNUMBER('将来負担比率（分子）の構造'!M$52), IF('将来負担比率（分子）の構造'!M$52 &lt; 0, 0, '将来負担比率（分子）の構造'!M$52), NA())</f>
        <v>5694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3802318</v>
      </c>
      <c r="S5" s="613"/>
      <c r="T5" s="613"/>
      <c r="U5" s="613"/>
      <c r="V5" s="613"/>
      <c r="W5" s="613"/>
      <c r="X5" s="613"/>
      <c r="Y5" s="614"/>
      <c r="Z5" s="615">
        <v>11.6</v>
      </c>
      <c r="AA5" s="615"/>
      <c r="AB5" s="615"/>
      <c r="AC5" s="615"/>
      <c r="AD5" s="616">
        <v>3802318</v>
      </c>
      <c r="AE5" s="616"/>
      <c r="AF5" s="616"/>
      <c r="AG5" s="616"/>
      <c r="AH5" s="616"/>
      <c r="AI5" s="616"/>
      <c r="AJ5" s="616"/>
      <c r="AK5" s="616"/>
      <c r="AL5" s="617">
        <v>23</v>
      </c>
      <c r="AM5" s="618"/>
      <c r="AN5" s="618"/>
      <c r="AO5" s="619"/>
      <c r="AP5" s="609" t="s">
        <v>205</v>
      </c>
      <c r="AQ5" s="610"/>
      <c r="AR5" s="610"/>
      <c r="AS5" s="610"/>
      <c r="AT5" s="610"/>
      <c r="AU5" s="610"/>
      <c r="AV5" s="610"/>
      <c r="AW5" s="610"/>
      <c r="AX5" s="610"/>
      <c r="AY5" s="610"/>
      <c r="AZ5" s="610"/>
      <c r="BA5" s="610"/>
      <c r="BB5" s="610"/>
      <c r="BC5" s="610"/>
      <c r="BD5" s="610"/>
      <c r="BE5" s="610"/>
      <c r="BF5" s="611"/>
      <c r="BG5" s="623">
        <v>3802318</v>
      </c>
      <c r="BH5" s="624"/>
      <c r="BI5" s="624"/>
      <c r="BJ5" s="624"/>
      <c r="BK5" s="624"/>
      <c r="BL5" s="624"/>
      <c r="BM5" s="624"/>
      <c r="BN5" s="625"/>
      <c r="BO5" s="626">
        <v>100</v>
      </c>
      <c r="BP5" s="626"/>
      <c r="BQ5" s="626"/>
      <c r="BR5" s="626"/>
      <c r="BS5" s="627">
        <v>20739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190658</v>
      </c>
      <c r="S6" s="624"/>
      <c r="T6" s="624"/>
      <c r="U6" s="624"/>
      <c r="V6" s="624"/>
      <c r="W6" s="624"/>
      <c r="X6" s="624"/>
      <c r="Y6" s="625"/>
      <c r="Z6" s="626">
        <v>0.6</v>
      </c>
      <c r="AA6" s="626"/>
      <c r="AB6" s="626"/>
      <c r="AC6" s="626"/>
      <c r="AD6" s="627">
        <v>190658</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3802318</v>
      </c>
      <c r="BH6" s="624"/>
      <c r="BI6" s="624"/>
      <c r="BJ6" s="624"/>
      <c r="BK6" s="624"/>
      <c r="BL6" s="624"/>
      <c r="BM6" s="624"/>
      <c r="BN6" s="625"/>
      <c r="BO6" s="626">
        <v>100</v>
      </c>
      <c r="BP6" s="626"/>
      <c r="BQ6" s="626"/>
      <c r="BR6" s="626"/>
      <c r="BS6" s="627">
        <v>20739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240526</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240526</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5810</v>
      </c>
      <c r="S7" s="624"/>
      <c r="T7" s="624"/>
      <c r="U7" s="624"/>
      <c r="V7" s="624"/>
      <c r="W7" s="624"/>
      <c r="X7" s="624"/>
      <c r="Y7" s="625"/>
      <c r="Z7" s="626">
        <v>0</v>
      </c>
      <c r="AA7" s="626"/>
      <c r="AB7" s="626"/>
      <c r="AC7" s="626"/>
      <c r="AD7" s="627">
        <v>5810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1687238</v>
      </c>
      <c r="BH7" s="624"/>
      <c r="BI7" s="624"/>
      <c r="BJ7" s="624"/>
      <c r="BK7" s="624"/>
      <c r="BL7" s="624"/>
      <c r="BM7" s="624"/>
      <c r="BN7" s="625"/>
      <c r="BO7" s="626">
        <v>44.4</v>
      </c>
      <c r="BP7" s="626"/>
      <c r="BQ7" s="626"/>
      <c r="BR7" s="626"/>
      <c r="BS7" s="627">
        <v>20739</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4135534</v>
      </c>
      <c r="CS7" s="624"/>
      <c r="CT7" s="624"/>
      <c r="CU7" s="624"/>
      <c r="CV7" s="624"/>
      <c r="CW7" s="624"/>
      <c r="CX7" s="624"/>
      <c r="CY7" s="625"/>
      <c r="CZ7" s="626">
        <v>13.1</v>
      </c>
      <c r="DA7" s="626"/>
      <c r="DB7" s="626"/>
      <c r="DC7" s="626"/>
      <c r="DD7" s="632">
        <v>159517</v>
      </c>
      <c r="DE7" s="624"/>
      <c r="DF7" s="624"/>
      <c r="DG7" s="624"/>
      <c r="DH7" s="624"/>
      <c r="DI7" s="624"/>
      <c r="DJ7" s="624"/>
      <c r="DK7" s="624"/>
      <c r="DL7" s="624"/>
      <c r="DM7" s="624"/>
      <c r="DN7" s="624"/>
      <c r="DO7" s="624"/>
      <c r="DP7" s="625"/>
      <c r="DQ7" s="632">
        <v>3339524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11532</v>
      </c>
      <c r="S8" s="624"/>
      <c r="T8" s="624"/>
      <c r="U8" s="624"/>
      <c r="V8" s="624"/>
      <c r="W8" s="624"/>
      <c r="X8" s="624"/>
      <c r="Y8" s="625"/>
      <c r="Z8" s="626">
        <v>0</v>
      </c>
      <c r="AA8" s="626"/>
      <c r="AB8" s="626"/>
      <c r="AC8" s="626"/>
      <c r="AD8" s="627">
        <v>11532</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59692</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12410357</v>
      </c>
      <c r="CS8" s="624"/>
      <c r="CT8" s="624"/>
      <c r="CU8" s="624"/>
      <c r="CV8" s="624"/>
      <c r="CW8" s="624"/>
      <c r="CX8" s="624"/>
      <c r="CY8" s="625"/>
      <c r="CZ8" s="626">
        <v>39.200000000000003</v>
      </c>
      <c r="DA8" s="626"/>
      <c r="DB8" s="626"/>
      <c r="DC8" s="626"/>
      <c r="DD8" s="632">
        <v>84666</v>
      </c>
      <c r="DE8" s="624"/>
      <c r="DF8" s="624"/>
      <c r="DG8" s="624"/>
      <c r="DH8" s="624"/>
      <c r="DI8" s="624"/>
      <c r="DJ8" s="624"/>
      <c r="DK8" s="624"/>
      <c r="DL8" s="624"/>
      <c r="DM8" s="624"/>
      <c r="DN8" s="624"/>
      <c r="DO8" s="624"/>
      <c r="DP8" s="625"/>
      <c r="DQ8" s="632">
        <v>5443428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11708</v>
      </c>
      <c r="S9" s="624"/>
      <c r="T9" s="624"/>
      <c r="U9" s="624"/>
      <c r="V9" s="624"/>
      <c r="W9" s="624"/>
      <c r="X9" s="624"/>
      <c r="Y9" s="625"/>
      <c r="Z9" s="626">
        <v>0</v>
      </c>
      <c r="AA9" s="626"/>
      <c r="AB9" s="626"/>
      <c r="AC9" s="626"/>
      <c r="AD9" s="627">
        <v>11708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1393001</v>
      </c>
      <c r="BH9" s="624"/>
      <c r="BI9" s="624"/>
      <c r="BJ9" s="624"/>
      <c r="BK9" s="624"/>
      <c r="BL9" s="624"/>
      <c r="BM9" s="624"/>
      <c r="BN9" s="625"/>
      <c r="BO9" s="626">
        <v>36.6</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1499076</v>
      </c>
      <c r="CS9" s="624"/>
      <c r="CT9" s="624"/>
      <c r="CU9" s="624"/>
      <c r="CV9" s="624"/>
      <c r="CW9" s="624"/>
      <c r="CX9" s="624"/>
      <c r="CY9" s="625"/>
      <c r="CZ9" s="626">
        <v>4.7</v>
      </c>
      <c r="DA9" s="626"/>
      <c r="DB9" s="626"/>
      <c r="DC9" s="626"/>
      <c r="DD9" s="632">
        <v>23067</v>
      </c>
      <c r="DE9" s="624"/>
      <c r="DF9" s="624"/>
      <c r="DG9" s="624"/>
      <c r="DH9" s="624"/>
      <c r="DI9" s="624"/>
      <c r="DJ9" s="624"/>
      <c r="DK9" s="624"/>
      <c r="DL9" s="624"/>
      <c r="DM9" s="624"/>
      <c r="DN9" s="624"/>
      <c r="DO9" s="624"/>
      <c r="DP9" s="625"/>
      <c r="DQ9" s="632">
        <v>1186235</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857264</v>
      </c>
      <c r="S10" s="624"/>
      <c r="T10" s="624"/>
      <c r="U10" s="624"/>
      <c r="V10" s="624"/>
      <c r="W10" s="624"/>
      <c r="X10" s="624"/>
      <c r="Y10" s="625"/>
      <c r="Z10" s="626">
        <v>2.6</v>
      </c>
      <c r="AA10" s="626"/>
      <c r="AB10" s="626"/>
      <c r="AC10" s="626"/>
      <c r="AD10" s="627">
        <v>857264</v>
      </c>
      <c r="AE10" s="627"/>
      <c r="AF10" s="627"/>
      <c r="AG10" s="627"/>
      <c r="AH10" s="627"/>
      <c r="AI10" s="627"/>
      <c r="AJ10" s="627"/>
      <c r="AK10" s="627"/>
      <c r="AL10" s="628">
        <v>5.2</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116949</v>
      </c>
      <c r="BH10" s="624"/>
      <c r="BI10" s="624"/>
      <c r="BJ10" s="624"/>
      <c r="BK10" s="624"/>
      <c r="BL10" s="624"/>
      <c r="BM10" s="624"/>
      <c r="BN10" s="625"/>
      <c r="BO10" s="626">
        <v>3.1</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48819</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24525</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7489</v>
      </c>
      <c r="S11" s="624"/>
      <c r="T11" s="624"/>
      <c r="U11" s="624"/>
      <c r="V11" s="624"/>
      <c r="W11" s="624"/>
      <c r="X11" s="624"/>
      <c r="Y11" s="625"/>
      <c r="Z11" s="626">
        <v>0</v>
      </c>
      <c r="AA11" s="626"/>
      <c r="AB11" s="626"/>
      <c r="AC11" s="626"/>
      <c r="AD11" s="627">
        <v>7489</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117596</v>
      </c>
      <c r="BH11" s="624"/>
      <c r="BI11" s="624"/>
      <c r="BJ11" s="624"/>
      <c r="BK11" s="624"/>
      <c r="BL11" s="624"/>
      <c r="BM11" s="624"/>
      <c r="BN11" s="625"/>
      <c r="BO11" s="626">
        <v>3.1</v>
      </c>
      <c r="BP11" s="626"/>
      <c r="BQ11" s="626"/>
      <c r="BR11" s="626"/>
      <c r="BS11" s="632">
        <v>20739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1377295</v>
      </c>
      <c r="CS11" s="624"/>
      <c r="CT11" s="624"/>
      <c r="CU11" s="624"/>
      <c r="CV11" s="624"/>
      <c r="CW11" s="624"/>
      <c r="CX11" s="624"/>
      <c r="CY11" s="625"/>
      <c r="CZ11" s="626">
        <v>4.4000000000000004</v>
      </c>
      <c r="DA11" s="626"/>
      <c r="DB11" s="626"/>
      <c r="DC11" s="626"/>
      <c r="DD11" s="632">
        <v>144663</v>
      </c>
      <c r="DE11" s="624"/>
      <c r="DF11" s="624"/>
      <c r="DG11" s="624"/>
      <c r="DH11" s="624"/>
      <c r="DI11" s="624"/>
      <c r="DJ11" s="624"/>
      <c r="DK11" s="624"/>
      <c r="DL11" s="624"/>
      <c r="DM11" s="624"/>
      <c r="DN11" s="624"/>
      <c r="DO11" s="624"/>
      <c r="DP11" s="625"/>
      <c r="DQ11" s="632">
        <v>614584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1622053</v>
      </c>
      <c r="BH12" s="624"/>
      <c r="BI12" s="624"/>
      <c r="BJ12" s="624"/>
      <c r="BK12" s="624"/>
      <c r="BL12" s="624"/>
      <c r="BM12" s="624"/>
      <c r="BN12" s="625"/>
      <c r="BO12" s="626">
        <v>42.7</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835389</v>
      </c>
      <c r="CS12" s="624"/>
      <c r="CT12" s="624"/>
      <c r="CU12" s="624"/>
      <c r="CV12" s="624"/>
      <c r="CW12" s="624"/>
      <c r="CX12" s="624"/>
      <c r="CY12" s="625"/>
      <c r="CZ12" s="626">
        <v>2.6</v>
      </c>
      <c r="DA12" s="626"/>
      <c r="DB12" s="626"/>
      <c r="DC12" s="626"/>
      <c r="DD12" s="632">
        <v>189386</v>
      </c>
      <c r="DE12" s="624"/>
      <c r="DF12" s="624"/>
      <c r="DG12" s="624"/>
      <c r="DH12" s="624"/>
      <c r="DI12" s="624"/>
      <c r="DJ12" s="624"/>
      <c r="DK12" s="624"/>
      <c r="DL12" s="624"/>
      <c r="DM12" s="624"/>
      <c r="DN12" s="624"/>
      <c r="DO12" s="624"/>
      <c r="DP12" s="625"/>
      <c r="DQ12" s="632">
        <v>455450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17501</v>
      </c>
      <c r="S13" s="624"/>
      <c r="T13" s="624"/>
      <c r="U13" s="624"/>
      <c r="V13" s="624"/>
      <c r="W13" s="624"/>
      <c r="X13" s="624"/>
      <c r="Y13" s="625"/>
      <c r="Z13" s="626">
        <v>0.1</v>
      </c>
      <c r="AA13" s="626"/>
      <c r="AB13" s="626"/>
      <c r="AC13" s="626"/>
      <c r="AD13" s="627">
        <v>17501</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1547701</v>
      </c>
      <c r="BH13" s="624"/>
      <c r="BI13" s="624"/>
      <c r="BJ13" s="624"/>
      <c r="BK13" s="624"/>
      <c r="BL13" s="624"/>
      <c r="BM13" s="624"/>
      <c r="BN13" s="625"/>
      <c r="BO13" s="626">
        <v>40.700000000000003</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3481375</v>
      </c>
      <c r="CS13" s="624"/>
      <c r="CT13" s="624"/>
      <c r="CU13" s="624"/>
      <c r="CV13" s="624"/>
      <c r="CW13" s="624"/>
      <c r="CX13" s="624"/>
      <c r="CY13" s="625"/>
      <c r="CZ13" s="626">
        <v>11</v>
      </c>
      <c r="DA13" s="626"/>
      <c r="DB13" s="626"/>
      <c r="DC13" s="626"/>
      <c r="DD13" s="632">
        <v>2217714</v>
      </c>
      <c r="DE13" s="624"/>
      <c r="DF13" s="624"/>
      <c r="DG13" s="624"/>
      <c r="DH13" s="624"/>
      <c r="DI13" s="624"/>
      <c r="DJ13" s="624"/>
      <c r="DK13" s="624"/>
      <c r="DL13" s="624"/>
      <c r="DM13" s="624"/>
      <c r="DN13" s="624"/>
      <c r="DO13" s="624"/>
      <c r="DP13" s="625"/>
      <c r="DQ13" s="632">
        <v>1076192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114263</v>
      </c>
      <c r="BH14" s="624"/>
      <c r="BI14" s="624"/>
      <c r="BJ14" s="624"/>
      <c r="BK14" s="624"/>
      <c r="BL14" s="624"/>
      <c r="BM14" s="624"/>
      <c r="BN14" s="625"/>
      <c r="BO14" s="626">
        <v>3</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818196</v>
      </c>
      <c r="CS14" s="624"/>
      <c r="CT14" s="624"/>
      <c r="CU14" s="624"/>
      <c r="CV14" s="624"/>
      <c r="CW14" s="624"/>
      <c r="CX14" s="624"/>
      <c r="CY14" s="625"/>
      <c r="CZ14" s="626">
        <v>2.6</v>
      </c>
      <c r="DA14" s="626"/>
      <c r="DB14" s="626"/>
      <c r="DC14" s="626"/>
      <c r="DD14" s="632">
        <v>153775</v>
      </c>
      <c r="DE14" s="624"/>
      <c r="DF14" s="624"/>
      <c r="DG14" s="624"/>
      <c r="DH14" s="624"/>
      <c r="DI14" s="624"/>
      <c r="DJ14" s="624"/>
      <c r="DK14" s="624"/>
      <c r="DL14" s="624"/>
      <c r="DM14" s="624"/>
      <c r="DN14" s="624"/>
      <c r="DO14" s="624"/>
      <c r="DP14" s="625"/>
      <c r="DQ14" s="632">
        <v>590397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9324</v>
      </c>
      <c r="S15" s="624"/>
      <c r="T15" s="624"/>
      <c r="U15" s="624"/>
      <c r="V15" s="624"/>
      <c r="W15" s="624"/>
      <c r="X15" s="624"/>
      <c r="Y15" s="625"/>
      <c r="Z15" s="626">
        <v>0</v>
      </c>
      <c r="AA15" s="626"/>
      <c r="AB15" s="626"/>
      <c r="AC15" s="626"/>
      <c r="AD15" s="627">
        <v>9324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378764</v>
      </c>
      <c r="BH15" s="624"/>
      <c r="BI15" s="624"/>
      <c r="BJ15" s="624"/>
      <c r="BK15" s="624"/>
      <c r="BL15" s="624"/>
      <c r="BM15" s="624"/>
      <c r="BN15" s="625"/>
      <c r="BO15" s="626">
        <v>10</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2788296</v>
      </c>
      <c r="CS15" s="624"/>
      <c r="CT15" s="624"/>
      <c r="CU15" s="624"/>
      <c r="CV15" s="624"/>
      <c r="CW15" s="624"/>
      <c r="CX15" s="624"/>
      <c r="CY15" s="625"/>
      <c r="CZ15" s="626">
        <v>8.8000000000000007</v>
      </c>
      <c r="DA15" s="626"/>
      <c r="DB15" s="626"/>
      <c r="DC15" s="626"/>
      <c r="DD15" s="632">
        <v>1028746</v>
      </c>
      <c r="DE15" s="624"/>
      <c r="DF15" s="624"/>
      <c r="DG15" s="624"/>
      <c r="DH15" s="624"/>
      <c r="DI15" s="624"/>
      <c r="DJ15" s="624"/>
      <c r="DK15" s="624"/>
      <c r="DL15" s="624"/>
      <c r="DM15" s="624"/>
      <c r="DN15" s="624"/>
      <c r="DO15" s="624"/>
      <c r="DP15" s="625"/>
      <c r="DQ15" s="632">
        <v>1654575</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12542653</v>
      </c>
      <c r="S16" s="624"/>
      <c r="T16" s="624"/>
      <c r="U16" s="624"/>
      <c r="V16" s="624"/>
      <c r="W16" s="624"/>
      <c r="X16" s="624"/>
      <c r="Y16" s="625"/>
      <c r="Z16" s="626">
        <v>38.200000000000003</v>
      </c>
      <c r="AA16" s="626"/>
      <c r="AB16" s="626"/>
      <c r="AC16" s="626"/>
      <c r="AD16" s="627">
        <v>11497584</v>
      </c>
      <c r="AE16" s="627"/>
      <c r="AF16" s="627"/>
      <c r="AG16" s="627"/>
      <c r="AH16" s="627"/>
      <c r="AI16" s="627"/>
      <c r="AJ16" s="627"/>
      <c r="AK16" s="627"/>
      <c r="AL16" s="628">
        <v>69.400000000000006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112396</v>
      </c>
      <c r="CS16" s="624"/>
      <c r="CT16" s="624"/>
      <c r="CU16" s="624"/>
      <c r="CV16" s="624"/>
      <c r="CW16" s="624"/>
      <c r="CX16" s="624"/>
      <c r="CY16" s="625"/>
      <c r="CZ16" s="626">
        <v>0.4</v>
      </c>
      <c r="DA16" s="626"/>
      <c r="DB16" s="626"/>
      <c r="DC16" s="626"/>
      <c r="DD16" s="632" t="s">
        <v>109</v>
      </c>
      <c r="DE16" s="624"/>
      <c r="DF16" s="624"/>
      <c r="DG16" s="624"/>
      <c r="DH16" s="624"/>
      <c r="DI16" s="624"/>
      <c r="DJ16" s="624"/>
      <c r="DK16" s="624"/>
      <c r="DL16" s="624"/>
      <c r="DM16" s="624"/>
      <c r="DN16" s="624"/>
      <c r="DO16" s="624"/>
      <c r="DP16" s="625"/>
      <c r="DQ16" s="632">
        <v>86323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11497584</v>
      </c>
      <c r="S17" s="624"/>
      <c r="T17" s="624"/>
      <c r="U17" s="624"/>
      <c r="V17" s="624"/>
      <c r="W17" s="624"/>
      <c r="X17" s="624"/>
      <c r="Y17" s="625"/>
      <c r="Z17" s="626">
        <v>35.1</v>
      </c>
      <c r="AA17" s="626"/>
      <c r="AB17" s="626"/>
      <c r="AC17" s="626"/>
      <c r="AD17" s="627">
        <v>11497584</v>
      </c>
      <c r="AE17" s="627"/>
      <c r="AF17" s="627"/>
      <c r="AG17" s="627"/>
      <c r="AH17" s="627"/>
      <c r="AI17" s="627"/>
      <c r="AJ17" s="627"/>
      <c r="AK17" s="627"/>
      <c r="AL17" s="628">
        <v>69.400000000000006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3900123</v>
      </c>
      <c r="CS17" s="624"/>
      <c r="CT17" s="624"/>
      <c r="CU17" s="624"/>
      <c r="CV17" s="624"/>
      <c r="CW17" s="624"/>
      <c r="CX17" s="624"/>
      <c r="CY17" s="625"/>
      <c r="CZ17" s="626">
        <v>12.3</v>
      </c>
      <c r="DA17" s="626"/>
      <c r="DB17" s="626"/>
      <c r="DC17" s="626"/>
      <c r="DD17" s="632" t="s">
        <v>109</v>
      </c>
      <c r="DE17" s="624"/>
      <c r="DF17" s="624"/>
      <c r="DG17" s="624"/>
      <c r="DH17" s="624"/>
      <c r="DI17" s="624"/>
      <c r="DJ17" s="624"/>
      <c r="DK17" s="624"/>
      <c r="DL17" s="624"/>
      <c r="DM17" s="624"/>
      <c r="DN17" s="624"/>
      <c r="DO17" s="624"/>
      <c r="DP17" s="625"/>
      <c r="DQ17" s="632">
        <v>3683249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1045069</v>
      </c>
      <c r="S18" s="624"/>
      <c r="T18" s="624"/>
      <c r="U18" s="624"/>
      <c r="V18" s="624"/>
      <c r="W18" s="624"/>
      <c r="X18" s="624"/>
      <c r="Y18" s="625"/>
      <c r="Z18" s="626">
        <v>3.2</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17456257</v>
      </c>
      <c r="S20" s="624"/>
      <c r="T20" s="624"/>
      <c r="U20" s="624"/>
      <c r="V20" s="624"/>
      <c r="W20" s="624"/>
      <c r="X20" s="624"/>
      <c r="Y20" s="625"/>
      <c r="Z20" s="626">
        <v>53.2</v>
      </c>
      <c r="AA20" s="626"/>
      <c r="AB20" s="626"/>
      <c r="AC20" s="626"/>
      <c r="AD20" s="627">
        <v>16411188</v>
      </c>
      <c r="AE20" s="627"/>
      <c r="AF20" s="627"/>
      <c r="AG20" s="627"/>
      <c r="AH20" s="627"/>
      <c r="AI20" s="627"/>
      <c r="AJ20" s="627"/>
      <c r="AK20" s="627"/>
      <c r="AL20" s="628">
        <v>99.1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31647382</v>
      </c>
      <c r="CS20" s="624"/>
      <c r="CT20" s="624"/>
      <c r="CU20" s="624"/>
      <c r="CV20" s="624"/>
      <c r="CW20" s="624"/>
      <c r="CX20" s="624"/>
      <c r="CY20" s="625"/>
      <c r="CZ20" s="626">
        <v>100</v>
      </c>
      <c r="DA20" s="626"/>
      <c r="DB20" s="626"/>
      <c r="DC20" s="626"/>
      <c r="DD20" s="632">
        <v>4001534</v>
      </c>
      <c r="DE20" s="624"/>
      <c r="DF20" s="624"/>
      <c r="DG20" s="624"/>
      <c r="DH20" s="624"/>
      <c r="DI20" s="624"/>
      <c r="DJ20" s="624"/>
      <c r="DK20" s="624"/>
      <c r="DL20" s="624"/>
      <c r="DM20" s="624"/>
      <c r="DN20" s="624"/>
      <c r="DO20" s="624"/>
      <c r="DP20" s="625"/>
      <c r="DQ20" s="632">
        <v>18395008</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6123</v>
      </c>
      <c r="S21" s="624"/>
      <c r="T21" s="624"/>
      <c r="U21" s="624"/>
      <c r="V21" s="624"/>
      <c r="W21" s="624"/>
      <c r="X21" s="624"/>
      <c r="Y21" s="625"/>
      <c r="Z21" s="626">
        <v>0</v>
      </c>
      <c r="AA21" s="626"/>
      <c r="AB21" s="626"/>
      <c r="AC21" s="626"/>
      <c r="AD21" s="627">
        <v>6123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214334</v>
      </c>
      <c r="S22" s="624"/>
      <c r="T22" s="624"/>
      <c r="U22" s="624"/>
      <c r="V22" s="624"/>
      <c r="W22" s="624"/>
      <c r="X22" s="624"/>
      <c r="Y22" s="625"/>
      <c r="Z22" s="626">
        <v>0.7</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521581</v>
      </c>
      <c r="S23" s="624"/>
      <c r="T23" s="624"/>
      <c r="U23" s="624"/>
      <c r="V23" s="624"/>
      <c r="W23" s="624"/>
      <c r="X23" s="624"/>
      <c r="Y23" s="625"/>
      <c r="Z23" s="626">
        <v>1.6</v>
      </c>
      <c r="AA23" s="626"/>
      <c r="AB23" s="626"/>
      <c r="AC23" s="626"/>
      <c r="AD23" s="627">
        <v>30572</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30367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17459583</v>
      </c>
      <c r="CS24" s="613"/>
      <c r="CT24" s="613"/>
      <c r="CU24" s="613"/>
      <c r="CV24" s="613"/>
      <c r="CW24" s="613"/>
      <c r="CX24" s="613"/>
      <c r="CY24" s="614"/>
      <c r="CZ24" s="650">
        <v>55.2</v>
      </c>
      <c r="DA24" s="651"/>
      <c r="DB24" s="651"/>
      <c r="DC24" s="652"/>
      <c r="DD24" s="649">
        <v>10517294</v>
      </c>
      <c r="DE24" s="613"/>
      <c r="DF24" s="613"/>
      <c r="DG24" s="613"/>
      <c r="DH24" s="613"/>
      <c r="DI24" s="613"/>
      <c r="DJ24" s="613"/>
      <c r="DK24" s="614"/>
      <c r="DL24" s="649">
        <v>10414956</v>
      </c>
      <c r="DM24" s="613"/>
      <c r="DN24" s="613"/>
      <c r="DO24" s="613"/>
      <c r="DP24" s="613"/>
      <c r="DQ24" s="613"/>
      <c r="DR24" s="613"/>
      <c r="DS24" s="613"/>
      <c r="DT24" s="613"/>
      <c r="DU24" s="613"/>
      <c r="DV24" s="614"/>
      <c r="DW24" s="617">
        <v>59.7</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7354867</v>
      </c>
      <c r="S25" s="624"/>
      <c r="T25" s="624"/>
      <c r="U25" s="624"/>
      <c r="V25" s="624"/>
      <c r="W25" s="624"/>
      <c r="X25" s="624"/>
      <c r="Y25" s="625"/>
      <c r="Z25" s="626">
        <v>22.4</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4569490</v>
      </c>
      <c r="CS25" s="655"/>
      <c r="CT25" s="655"/>
      <c r="CU25" s="655"/>
      <c r="CV25" s="655"/>
      <c r="CW25" s="655"/>
      <c r="CX25" s="655"/>
      <c r="CY25" s="656"/>
      <c r="CZ25" s="657">
        <v>14.4</v>
      </c>
      <c r="DA25" s="658"/>
      <c r="DB25" s="658"/>
      <c r="DC25" s="659"/>
      <c r="DD25" s="632">
        <v>4143692</v>
      </c>
      <c r="DE25" s="655"/>
      <c r="DF25" s="655"/>
      <c r="DG25" s="655"/>
      <c r="DH25" s="655"/>
      <c r="DI25" s="655"/>
      <c r="DJ25" s="655"/>
      <c r="DK25" s="656"/>
      <c r="DL25" s="632">
        <v>4045158</v>
      </c>
      <c r="DM25" s="655"/>
      <c r="DN25" s="655"/>
      <c r="DO25" s="655"/>
      <c r="DP25" s="655"/>
      <c r="DQ25" s="655"/>
      <c r="DR25" s="655"/>
      <c r="DS25" s="655"/>
      <c r="DT25" s="655"/>
      <c r="DU25" s="655"/>
      <c r="DV25" s="656"/>
      <c r="DW25" s="628">
        <v>23.2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2959807</v>
      </c>
      <c r="CS26" s="624"/>
      <c r="CT26" s="624"/>
      <c r="CU26" s="624"/>
      <c r="CV26" s="624"/>
      <c r="CW26" s="624"/>
      <c r="CX26" s="624"/>
      <c r="CY26" s="625"/>
      <c r="CZ26" s="657">
        <v>9.4</v>
      </c>
      <c r="DA26" s="658"/>
      <c r="DB26" s="658"/>
      <c r="DC26" s="659"/>
      <c r="DD26" s="632">
        <v>2703800</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2211794</v>
      </c>
      <c r="S27" s="624"/>
      <c r="T27" s="624"/>
      <c r="U27" s="624"/>
      <c r="V27" s="624"/>
      <c r="W27" s="624"/>
      <c r="X27" s="624"/>
      <c r="Y27" s="625"/>
      <c r="Z27" s="626">
        <v>6.7</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3802318</v>
      </c>
      <c r="BH27" s="624"/>
      <c r="BI27" s="624"/>
      <c r="BJ27" s="624"/>
      <c r="BK27" s="624"/>
      <c r="BL27" s="624"/>
      <c r="BM27" s="624"/>
      <c r="BN27" s="625"/>
      <c r="BO27" s="626">
        <v>100</v>
      </c>
      <c r="BP27" s="626"/>
      <c r="BQ27" s="626"/>
      <c r="BR27" s="626"/>
      <c r="BS27" s="632">
        <v>20739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8989970</v>
      </c>
      <c r="CS27" s="655"/>
      <c r="CT27" s="655"/>
      <c r="CU27" s="655"/>
      <c r="CV27" s="655"/>
      <c r="CW27" s="655"/>
      <c r="CX27" s="655"/>
      <c r="CY27" s="656"/>
      <c r="CZ27" s="657">
        <v>28.4</v>
      </c>
      <c r="DA27" s="658"/>
      <c r="DB27" s="658"/>
      <c r="DC27" s="659"/>
      <c r="DD27" s="632">
        <v>2690353</v>
      </c>
      <c r="DE27" s="655"/>
      <c r="DF27" s="655"/>
      <c r="DG27" s="655"/>
      <c r="DH27" s="655"/>
      <c r="DI27" s="655"/>
      <c r="DJ27" s="655"/>
      <c r="DK27" s="656"/>
      <c r="DL27" s="632">
        <v>2686549</v>
      </c>
      <c r="DM27" s="655"/>
      <c r="DN27" s="655"/>
      <c r="DO27" s="655"/>
      <c r="DP27" s="655"/>
      <c r="DQ27" s="655"/>
      <c r="DR27" s="655"/>
      <c r="DS27" s="655"/>
      <c r="DT27" s="655"/>
      <c r="DU27" s="655"/>
      <c r="DV27" s="656"/>
      <c r="DW27" s="628">
        <v>15.4</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148149</v>
      </c>
      <c r="S28" s="624"/>
      <c r="T28" s="624"/>
      <c r="U28" s="624"/>
      <c r="V28" s="624"/>
      <c r="W28" s="624"/>
      <c r="X28" s="624"/>
      <c r="Y28" s="625"/>
      <c r="Z28" s="626">
        <v>0.5</v>
      </c>
      <c r="AA28" s="626"/>
      <c r="AB28" s="626"/>
      <c r="AC28" s="626"/>
      <c r="AD28" s="627">
        <v>106449</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3900123</v>
      </c>
      <c r="CS28" s="624"/>
      <c r="CT28" s="624"/>
      <c r="CU28" s="624"/>
      <c r="CV28" s="624"/>
      <c r="CW28" s="624"/>
      <c r="CX28" s="624"/>
      <c r="CY28" s="625"/>
      <c r="CZ28" s="657">
        <v>12.3</v>
      </c>
      <c r="DA28" s="658"/>
      <c r="DB28" s="658"/>
      <c r="DC28" s="659"/>
      <c r="DD28" s="632">
        <v>3683249</v>
      </c>
      <c r="DE28" s="624"/>
      <c r="DF28" s="624"/>
      <c r="DG28" s="624"/>
      <c r="DH28" s="624"/>
      <c r="DI28" s="624"/>
      <c r="DJ28" s="624"/>
      <c r="DK28" s="625"/>
      <c r="DL28" s="632">
        <v>3683249</v>
      </c>
      <c r="DM28" s="624"/>
      <c r="DN28" s="624"/>
      <c r="DO28" s="624"/>
      <c r="DP28" s="624"/>
      <c r="DQ28" s="624"/>
      <c r="DR28" s="624"/>
      <c r="DS28" s="624"/>
      <c r="DT28" s="624"/>
      <c r="DU28" s="624"/>
      <c r="DV28" s="625"/>
      <c r="DW28" s="628">
        <v>21.1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12954</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56</v>
      </c>
      <c r="CG29" s="638"/>
      <c r="CH29" s="638"/>
      <c r="CI29" s="638"/>
      <c r="CJ29" s="638"/>
      <c r="CK29" s="638"/>
      <c r="CL29" s="638"/>
      <c r="CM29" s="638"/>
      <c r="CN29" s="638"/>
      <c r="CO29" s="638"/>
      <c r="CP29" s="638"/>
      <c r="CQ29" s="639"/>
      <c r="CR29" s="623">
        <v>3899310</v>
      </c>
      <c r="CS29" s="655"/>
      <c r="CT29" s="655"/>
      <c r="CU29" s="655"/>
      <c r="CV29" s="655"/>
      <c r="CW29" s="655"/>
      <c r="CX29" s="655"/>
      <c r="CY29" s="656"/>
      <c r="CZ29" s="657">
        <v>12.3</v>
      </c>
      <c r="DA29" s="658"/>
      <c r="DB29" s="658"/>
      <c r="DC29" s="659"/>
      <c r="DD29" s="632">
        <v>3682436</v>
      </c>
      <c r="DE29" s="655"/>
      <c r="DF29" s="655"/>
      <c r="DG29" s="655"/>
      <c r="DH29" s="655"/>
      <c r="DI29" s="655"/>
      <c r="DJ29" s="655"/>
      <c r="DK29" s="656"/>
      <c r="DL29" s="632">
        <v>3682436</v>
      </c>
      <c r="DM29" s="655"/>
      <c r="DN29" s="655"/>
      <c r="DO29" s="655"/>
      <c r="DP29" s="655"/>
      <c r="DQ29" s="655"/>
      <c r="DR29" s="655"/>
      <c r="DS29" s="655"/>
      <c r="DT29" s="655"/>
      <c r="DU29" s="655"/>
      <c r="DV29" s="656"/>
      <c r="DW29" s="628">
        <v>21.1</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37754</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166</v>
      </c>
      <c r="AY30" s="610"/>
      <c r="AZ30" s="610"/>
      <c r="BA30" s="610"/>
      <c r="BB30" s="610"/>
      <c r="BC30" s="610"/>
      <c r="BD30" s="610"/>
      <c r="BE30" s="610"/>
      <c r="BF30" s="611"/>
      <c r="BG30" s="681">
        <v>98.1</v>
      </c>
      <c r="BH30" s="682"/>
      <c r="BI30" s="682"/>
      <c r="BJ30" s="682"/>
      <c r="BK30" s="682"/>
      <c r="BL30" s="682"/>
      <c r="BM30" s="618">
        <v>92.3</v>
      </c>
      <c r="BN30" s="682"/>
      <c r="BO30" s="682"/>
      <c r="BP30" s="682"/>
      <c r="BQ30" s="683"/>
      <c r="BR30" s="681">
        <v>97.7</v>
      </c>
      <c r="BS30" s="682"/>
      <c r="BT30" s="682"/>
      <c r="BU30" s="682"/>
      <c r="BV30" s="682"/>
      <c r="BW30" s="682"/>
      <c r="BX30" s="618">
        <v>91.4</v>
      </c>
      <c r="BY30" s="682"/>
      <c r="BZ30" s="682"/>
      <c r="CA30" s="682"/>
      <c r="CB30" s="683"/>
      <c r="CD30" s="686"/>
      <c r="CE30" s="687"/>
      <c r="CF30" s="637" t="s">
        <v>288</v>
      </c>
      <c r="CG30" s="638"/>
      <c r="CH30" s="638"/>
      <c r="CI30" s="638"/>
      <c r="CJ30" s="638"/>
      <c r="CK30" s="638"/>
      <c r="CL30" s="638"/>
      <c r="CM30" s="638"/>
      <c r="CN30" s="638"/>
      <c r="CO30" s="638"/>
      <c r="CP30" s="638"/>
      <c r="CQ30" s="639"/>
      <c r="CR30" s="623">
        <v>3510713</v>
      </c>
      <c r="CS30" s="624"/>
      <c r="CT30" s="624"/>
      <c r="CU30" s="624"/>
      <c r="CV30" s="624"/>
      <c r="CW30" s="624"/>
      <c r="CX30" s="624"/>
      <c r="CY30" s="625"/>
      <c r="CZ30" s="657">
        <v>11.1</v>
      </c>
      <c r="DA30" s="658"/>
      <c r="DB30" s="658"/>
      <c r="DC30" s="659"/>
      <c r="DD30" s="632">
        <v>3314339</v>
      </c>
      <c r="DE30" s="624"/>
      <c r="DF30" s="624"/>
      <c r="DG30" s="624"/>
      <c r="DH30" s="624"/>
      <c r="DI30" s="624"/>
      <c r="DJ30" s="624"/>
      <c r="DK30" s="625"/>
      <c r="DL30" s="632">
        <v>3314339</v>
      </c>
      <c r="DM30" s="624"/>
      <c r="DN30" s="624"/>
      <c r="DO30" s="624"/>
      <c r="DP30" s="624"/>
      <c r="DQ30" s="624"/>
      <c r="DR30" s="624"/>
      <c r="DS30" s="624"/>
      <c r="DT30" s="624"/>
      <c r="DU30" s="624"/>
      <c r="DV30" s="625"/>
      <c r="DW30" s="628">
        <v>19</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558135</v>
      </c>
      <c r="S31" s="624"/>
      <c r="T31" s="624"/>
      <c r="U31" s="624"/>
      <c r="V31" s="624"/>
      <c r="W31" s="624"/>
      <c r="X31" s="624"/>
      <c r="Y31" s="625"/>
      <c r="Z31" s="626">
        <v>1.7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98.6</v>
      </c>
      <c r="BH31" s="655"/>
      <c r="BI31" s="655"/>
      <c r="BJ31" s="655"/>
      <c r="BK31" s="655"/>
      <c r="BL31" s="655"/>
      <c r="BM31" s="629">
        <v>94.8</v>
      </c>
      <c r="BN31" s="679"/>
      <c r="BO31" s="679"/>
      <c r="BP31" s="679"/>
      <c r="BQ31" s="680"/>
      <c r="BR31" s="678">
        <v>98.4</v>
      </c>
      <c r="BS31" s="655"/>
      <c r="BT31" s="655"/>
      <c r="BU31" s="655"/>
      <c r="BV31" s="655"/>
      <c r="BW31" s="655"/>
      <c r="BX31" s="629">
        <v>94</v>
      </c>
      <c r="BY31" s="679"/>
      <c r="BZ31" s="679"/>
      <c r="CA31" s="679"/>
      <c r="CB31" s="680"/>
      <c r="CD31" s="686"/>
      <c r="CE31" s="687"/>
      <c r="CF31" s="637" t="s">
        <v>292</v>
      </c>
      <c r="CG31" s="638"/>
      <c r="CH31" s="638"/>
      <c r="CI31" s="638"/>
      <c r="CJ31" s="638"/>
      <c r="CK31" s="638"/>
      <c r="CL31" s="638"/>
      <c r="CM31" s="638"/>
      <c r="CN31" s="638"/>
      <c r="CO31" s="638"/>
      <c r="CP31" s="638"/>
      <c r="CQ31" s="639"/>
      <c r="CR31" s="623">
        <v>388597</v>
      </c>
      <c r="CS31" s="655"/>
      <c r="CT31" s="655"/>
      <c r="CU31" s="655"/>
      <c r="CV31" s="655"/>
      <c r="CW31" s="655"/>
      <c r="CX31" s="655"/>
      <c r="CY31" s="656"/>
      <c r="CZ31" s="657">
        <v>1.2</v>
      </c>
      <c r="DA31" s="658"/>
      <c r="DB31" s="658"/>
      <c r="DC31" s="659"/>
      <c r="DD31" s="632">
        <v>368097</v>
      </c>
      <c r="DE31" s="655"/>
      <c r="DF31" s="655"/>
      <c r="DG31" s="655"/>
      <c r="DH31" s="655"/>
      <c r="DI31" s="655"/>
      <c r="DJ31" s="655"/>
      <c r="DK31" s="656"/>
      <c r="DL31" s="632">
        <v>368097</v>
      </c>
      <c r="DM31" s="655"/>
      <c r="DN31" s="655"/>
      <c r="DO31" s="655"/>
      <c r="DP31" s="655"/>
      <c r="DQ31" s="655"/>
      <c r="DR31" s="655"/>
      <c r="DS31" s="655"/>
      <c r="DT31" s="655"/>
      <c r="DU31" s="655"/>
      <c r="DV31" s="656"/>
      <c r="DW31" s="628">
        <v>2.1</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645569</v>
      </c>
      <c r="S32" s="624"/>
      <c r="T32" s="624"/>
      <c r="U32" s="624"/>
      <c r="V32" s="624"/>
      <c r="W32" s="624"/>
      <c r="X32" s="624"/>
      <c r="Y32" s="625"/>
      <c r="Z32" s="626">
        <v>2</v>
      </c>
      <c r="AA32" s="626"/>
      <c r="AB32" s="626"/>
      <c r="AC32" s="626"/>
      <c r="AD32" s="627">
        <v>9059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v>
      </c>
      <c r="BH32" s="691"/>
      <c r="BI32" s="691"/>
      <c r="BJ32" s="691"/>
      <c r="BK32" s="691"/>
      <c r="BL32" s="691"/>
      <c r="BM32" s="692">
        <v>88</v>
      </c>
      <c r="BN32" s="691"/>
      <c r="BO32" s="691"/>
      <c r="BP32" s="691"/>
      <c r="BQ32" s="693"/>
      <c r="BR32" s="690">
        <v>96.4</v>
      </c>
      <c r="BS32" s="691"/>
      <c r="BT32" s="691"/>
      <c r="BU32" s="691"/>
      <c r="BV32" s="691"/>
      <c r="BW32" s="691"/>
      <c r="BX32" s="692">
        <v>86.6</v>
      </c>
      <c r="BY32" s="691"/>
      <c r="BZ32" s="691"/>
      <c r="CA32" s="691"/>
      <c r="CB32" s="693"/>
      <c r="CD32" s="688"/>
      <c r="CE32" s="689"/>
      <c r="CF32" s="637" t="s">
        <v>295</v>
      </c>
      <c r="CG32" s="638"/>
      <c r="CH32" s="638"/>
      <c r="CI32" s="638"/>
      <c r="CJ32" s="638"/>
      <c r="CK32" s="638"/>
      <c r="CL32" s="638"/>
      <c r="CM32" s="638"/>
      <c r="CN32" s="638"/>
      <c r="CO32" s="638"/>
      <c r="CP32" s="638"/>
      <c r="CQ32" s="639"/>
      <c r="CR32" s="623">
        <v>813</v>
      </c>
      <c r="CS32" s="624"/>
      <c r="CT32" s="624"/>
      <c r="CU32" s="624"/>
      <c r="CV32" s="624"/>
      <c r="CW32" s="624"/>
      <c r="CX32" s="624"/>
      <c r="CY32" s="625"/>
      <c r="CZ32" s="657">
        <v>0</v>
      </c>
      <c r="DA32" s="658"/>
      <c r="DB32" s="658"/>
      <c r="DC32" s="659"/>
      <c r="DD32" s="632">
        <v>813</v>
      </c>
      <c r="DE32" s="624"/>
      <c r="DF32" s="624"/>
      <c r="DG32" s="624"/>
      <c r="DH32" s="624"/>
      <c r="DI32" s="624"/>
      <c r="DJ32" s="624"/>
      <c r="DK32" s="625"/>
      <c r="DL32" s="632">
        <v>813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3596400</v>
      </c>
      <c r="S33" s="624"/>
      <c r="T33" s="624"/>
      <c r="U33" s="624"/>
      <c r="V33" s="624"/>
      <c r="W33" s="624"/>
      <c r="X33" s="624"/>
      <c r="Y33" s="625"/>
      <c r="Z33" s="626">
        <v>11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10073869</v>
      </c>
      <c r="CS33" s="655"/>
      <c r="CT33" s="655"/>
      <c r="CU33" s="655"/>
      <c r="CV33" s="655"/>
      <c r="CW33" s="655"/>
      <c r="CX33" s="655"/>
      <c r="CY33" s="656"/>
      <c r="CZ33" s="657">
        <v>31.8</v>
      </c>
      <c r="DA33" s="658"/>
      <c r="DB33" s="658"/>
      <c r="DC33" s="659"/>
      <c r="DD33" s="632">
        <v>7582744</v>
      </c>
      <c r="DE33" s="655"/>
      <c r="DF33" s="655"/>
      <c r="DG33" s="655"/>
      <c r="DH33" s="655"/>
      <c r="DI33" s="655"/>
      <c r="DJ33" s="655"/>
      <c r="DK33" s="656"/>
      <c r="DL33" s="632">
        <v>5163570</v>
      </c>
      <c r="DM33" s="655"/>
      <c r="DN33" s="655"/>
      <c r="DO33" s="655"/>
      <c r="DP33" s="655"/>
      <c r="DQ33" s="655"/>
      <c r="DR33" s="655"/>
      <c r="DS33" s="655"/>
      <c r="DT33" s="655"/>
      <c r="DU33" s="655"/>
      <c r="DV33" s="656"/>
      <c r="DW33" s="628">
        <v>29.6</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2647374</v>
      </c>
      <c r="CS34" s="624"/>
      <c r="CT34" s="624"/>
      <c r="CU34" s="624"/>
      <c r="CV34" s="624"/>
      <c r="CW34" s="624"/>
      <c r="CX34" s="624"/>
      <c r="CY34" s="625"/>
      <c r="CZ34" s="657">
        <v>8.4</v>
      </c>
      <c r="DA34" s="658"/>
      <c r="DB34" s="658"/>
      <c r="DC34" s="659"/>
      <c r="DD34" s="632">
        <v>1662451</v>
      </c>
      <c r="DE34" s="624"/>
      <c r="DF34" s="624"/>
      <c r="DG34" s="624"/>
      <c r="DH34" s="624"/>
      <c r="DI34" s="624"/>
      <c r="DJ34" s="624"/>
      <c r="DK34" s="625"/>
      <c r="DL34" s="632">
        <v>1484151</v>
      </c>
      <c r="DM34" s="624"/>
      <c r="DN34" s="624"/>
      <c r="DO34" s="624"/>
      <c r="DP34" s="624"/>
      <c r="DQ34" s="624"/>
      <c r="DR34" s="624"/>
      <c r="DS34" s="624"/>
      <c r="DT34" s="624"/>
      <c r="DU34" s="624"/>
      <c r="DV34" s="625"/>
      <c r="DW34" s="628">
        <v>8.5</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892700</v>
      </c>
      <c r="S35" s="624"/>
      <c r="T35" s="624"/>
      <c r="U35" s="624"/>
      <c r="V35" s="624"/>
      <c r="W35" s="624"/>
      <c r="X35" s="624"/>
      <c r="Y35" s="625"/>
      <c r="Z35" s="626">
        <v>2.7</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3299197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-759580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206532</v>
      </c>
      <c r="CS35" s="655"/>
      <c r="CT35" s="655"/>
      <c r="CU35" s="655"/>
      <c r="CV35" s="655"/>
      <c r="CW35" s="655"/>
      <c r="CX35" s="655"/>
      <c r="CY35" s="656"/>
      <c r="CZ35" s="657">
        <v>0.7</v>
      </c>
      <c r="DA35" s="658"/>
      <c r="DB35" s="658"/>
      <c r="DC35" s="659"/>
      <c r="DD35" s="632">
        <v>160738</v>
      </c>
      <c r="DE35" s="655"/>
      <c r="DF35" s="655"/>
      <c r="DG35" s="655"/>
      <c r="DH35" s="655"/>
      <c r="DI35" s="655"/>
      <c r="DJ35" s="655"/>
      <c r="DK35" s="656"/>
      <c r="DL35" s="632">
        <v>160738</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32794284</v>
      </c>
      <c r="S36" s="696"/>
      <c r="T36" s="696"/>
      <c r="U36" s="696"/>
      <c r="V36" s="696"/>
      <c r="W36" s="696"/>
      <c r="X36" s="696"/>
      <c r="Y36" s="697"/>
      <c r="Z36" s="698">
        <v>100</v>
      </c>
      <c r="AA36" s="698"/>
      <c r="AB36" s="698"/>
      <c r="AC36" s="698"/>
      <c r="AD36" s="699">
        <v>16563391</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648221</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-1099039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2446848</v>
      </c>
      <c r="CS36" s="624"/>
      <c r="CT36" s="624"/>
      <c r="CU36" s="624"/>
      <c r="CV36" s="624"/>
      <c r="CW36" s="624"/>
      <c r="CX36" s="624"/>
      <c r="CY36" s="625"/>
      <c r="CZ36" s="657">
        <v>7.7</v>
      </c>
      <c r="DA36" s="658"/>
      <c r="DB36" s="658"/>
      <c r="DC36" s="659"/>
      <c r="DD36" s="632">
        <v>1934226</v>
      </c>
      <c r="DE36" s="624"/>
      <c r="DF36" s="624"/>
      <c r="DG36" s="624"/>
      <c r="DH36" s="624"/>
      <c r="DI36" s="624"/>
      <c r="DJ36" s="624"/>
      <c r="DK36" s="625"/>
      <c r="DL36" s="632">
        <v>1240204</v>
      </c>
      <c r="DM36" s="624"/>
      <c r="DN36" s="624"/>
      <c r="DO36" s="624"/>
      <c r="DP36" s="624"/>
      <c r="DQ36" s="624"/>
      <c r="DR36" s="624"/>
      <c r="DS36" s="624"/>
      <c r="DT36" s="624"/>
      <c r="DU36" s="624"/>
      <c r="DV36" s="625"/>
      <c r="DW36" s="628">
        <v>7.1</v>
      </c>
      <c r="DX36" s="653"/>
      <c r="DY36" s="653"/>
      <c r="DZ36" s="653"/>
      <c r="EA36" s="653"/>
      <c r="EB36" s="653"/>
      <c r="EC36" s="654"/>
    </row>
    <row r="37" spans="2:133" ht="11.25" customHeight="1">
      <c r="AQ37" s="702" t="s">
        <v>310</v>
      </c>
      <c r="AR37" s="703"/>
      <c r="AS37" s="703"/>
      <c r="AT37" s="703"/>
      <c r="AU37" s="703"/>
      <c r="AV37" s="703"/>
      <c r="AW37" s="703"/>
      <c r="AX37" s="703"/>
      <c r="AY37" s="704"/>
      <c r="AZ37" s="623">
        <v>254260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8183</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1125424</v>
      </c>
      <c r="CS37" s="655"/>
      <c r="CT37" s="655"/>
      <c r="CU37" s="655"/>
      <c r="CV37" s="655"/>
      <c r="CW37" s="655"/>
      <c r="CX37" s="655"/>
      <c r="CY37" s="656"/>
      <c r="CZ37" s="657">
        <v>3.6</v>
      </c>
      <c r="DA37" s="658"/>
      <c r="DB37" s="658"/>
      <c r="DC37" s="659"/>
      <c r="DD37" s="632">
        <v>1039008</v>
      </c>
      <c r="DE37" s="655"/>
      <c r="DF37" s="655"/>
      <c r="DG37" s="655"/>
      <c r="DH37" s="655"/>
      <c r="DI37" s="655"/>
      <c r="DJ37" s="655"/>
      <c r="DK37" s="656"/>
      <c r="DL37" s="632">
        <v>871661</v>
      </c>
      <c r="DM37" s="655"/>
      <c r="DN37" s="655"/>
      <c r="DO37" s="655"/>
      <c r="DP37" s="655"/>
      <c r="DQ37" s="655"/>
      <c r="DR37" s="655"/>
      <c r="DS37" s="655"/>
      <c r="DT37" s="655"/>
      <c r="DU37" s="655"/>
      <c r="DV37" s="656"/>
      <c r="DW37" s="628">
        <v>5</v>
      </c>
      <c r="DX37" s="653"/>
      <c r="DY37" s="653"/>
      <c r="DZ37" s="653"/>
      <c r="EA37" s="653"/>
      <c r="EB37" s="653"/>
      <c r="EC37" s="654"/>
    </row>
    <row r="38" spans="2:133" ht="11.25" customHeight="1">
      <c r="AQ38" s="702" t="s">
        <v>313</v>
      </c>
      <c r="AR38" s="703"/>
      <c r="AS38" s="703"/>
      <c r="AT38" s="703"/>
      <c r="AU38" s="703"/>
      <c r="AV38" s="703"/>
      <c r="AW38" s="703"/>
      <c r="AX38" s="703"/>
      <c r="AY38" s="704"/>
      <c r="AZ38" s="623">
        <v>5583</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13255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3044937</v>
      </c>
      <c r="CS38" s="624"/>
      <c r="CT38" s="624"/>
      <c r="CU38" s="624"/>
      <c r="CV38" s="624"/>
      <c r="CW38" s="624"/>
      <c r="CX38" s="624"/>
      <c r="CY38" s="625"/>
      <c r="CZ38" s="657">
        <v>9.6</v>
      </c>
      <c r="DA38" s="658"/>
      <c r="DB38" s="658"/>
      <c r="DC38" s="659"/>
      <c r="DD38" s="632">
        <v>2635647</v>
      </c>
      <c r="DE38" s="624"/>
      <c r="DF38" s="624"/>
      <c r="DG38" s="624"/>
      <c r="DH38" s="624"/>
      <c r="DI38" s="624"/>
      <c r="DJ38" s="624"/>
      <c r="DK38" s="625"/>
      <c r="DL38" s="632">
        <v>2185334</v>
      </c>
      <c r="DM38" s="624"/>
      <c r="DN38" s="624"/>
      <c r="DO38" s="624"/>
      <c r="DP38" s="624"/>
      <c r="DQ38" s="624"/>
      <c r="DR38" s="624"/>
      <c r="DS38" s="624"/>
      <c r="DT38" s="624"/>
      <c r="DU38" s="624"/>
      <c r="DV38" s="625"/>
      <c r="DW38" s="628">
        <v>12.5</v>
      </c>
      <c r="DX38" s="653"/>
      <c r="DY38" s="653"/>
      <c r="DZ38" s="653"/>
      <c r="EA38" s="653"/>
      <c r="EB38" s="653"/>
      <c r="EC38" s="654"/>
    </row>
    <row r="39" spans="2:133" ht="11.25" customHeight="1">
      <c r="AQ39" s="702" t="s">
        <v>316</v>
      </c>
      <c r="AR39" s="703"/>
      <c r="AS39" s="703"/>
      <c r="AT39" s="703"/>
      <c r="AU39" s="703"/>
      <c r="AV39" s="703"/>
      <c r="AW39" s="703"/>
      <c r="AX39" s="703"/>
      <c r="AY39" s="704"/>
      <c r="AZ39" s="623" t="s">
        <v>317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1401401</v>
      </c>
      <c r="CS39" s="655"/>
      <c r="CT39" s="655"/>
      <c r="CU39" s="655"/>
      <c r="CV39" s="655"/>
      <c r="CW39" s="655"/>
      <c r="CX39" s="655"/>
      <c r="CY39" s="656"/>
      <c r="CZ39" s="657">
        <v>4.4000000000000004</v>
      </c>
      <c r="DA39" s="658"/>
      <c r="DB39" s="658"/>
      <c r="DC39" s="659"/>
      <c r="DD39" s="632">
        <v>1078336</v>
      </c>
      <c r="DE39" s="655"/>
      <c r="DF39" s="655"/>
      <c r="DG39" s="655"/>
      <c r="DH39" s="655"/>
      <c r="DI39" s="655"/>
      <c r="DJ39" s="655"/>
      <c r="DK39" s="656"/>
      <c r="DL39" s="632" t="s">
        <v>317</v>
      </c>
      <c r="DM39" s="655"/>
      <c r="DN39" s="655"/>
      <c r="DO39" s="655"/>
      <c r="DP39" s="655"/>
      <c r="DQ39" s="655"/>
      <c r="DR39" s="655"/>
      <c r="DS39" s="655"/>
      <c r="DT39" s="655"/>
      <c r="DU39" s="655"/>
      <c r="DV39" s="656"/>
      <c r="DW39" s="628" t="s">
        <v>317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880467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168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326777</v>
      </c>
      <c r="CS40" s="624"/>
      <c r="CT40" s="624"/>
      <c r="CU40" s="624"/>
      <c r="CV40" s="624"/>
      <c r="CW40" s="624"/>
      <c r="CX40" s="624"/>
      <c r="CY40" s="625"/>
      <c r="CZ40" s="657">
        <v>1</v>
      </c>
      <c r="DA40" s="658"/>
      <c r="DB40" s="658"/>
      <c r="DC40" s="659"/>
      <c r="DD40" s="632">
        <v>111346</v>
      </c>
      <c r="DE40" s="624"/>
      <c r="DF40" s="624"/>
      <c r="DG40" s="624"/>
      <c r="DH40" s="624"/>
      <c r="DI40" s="624"/>
      <c r="DJ40" s="624"/>
      <c r="DK40" s="625"/>
      <c r="DL40" s="632">
        <v>93143</v>
      </c>
      <c r="DM40" s="624"/>
      <c r="DN40" s="624"/>
      <c r="DO40" s="624"/>
      <c r="DP40" s="624"/>
      <c r="DQ40" s="624"/>
      <c r="DR40" s="624"/>
      <c r="DS40" s="624"/>
      <c r="DT40" s="624"/>
      <c r="DU40" s="624"/>
      <c r="DV40" s="625"/>
      <c r="DW40" s="628">
        <v>0.5</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1510666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327</v>
      </c>
      <c r="CS41" s="655"/>
      <c r="CT41" s="655"/>
      <c r="CU41" s="655"/>
      <c r="CV41" s="655"/>
      <c r="CW41" s="655"/>
      <c r="CX41" s="655"/>
      <c r="CY41" s="656"/>
      <c r="CZ41" s="657" t="s">
        <v>327</v>
      </c>
      <c r="DA41" s="658"/>
      <c r="DB41" s="658"/>
      <c r="DC41" s="659"/>
      <c r="DD41" s="632" t="s">
        <v>327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4113930</v>
      </c>
      <c r="CS42" s="624"/>
      <c r="CT42" s="624"/>
      <c r="CU42" s="624"/>
      <c r="CV42" s="624"/>
      <c r="CW42" s="624"/>
      <c r="CX42" s="624"/>
      <c r="CY42" s="625"/>
      <c r="CZ42" s="657">
        <v>13</v>
      </c>
      <c r="DA42" s="706"/>
      <c r="DB42" s="706"/>
      <c r="DC42" s="707"/>
      <c r="DD42" s="632">
        <v>294970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77192</v>
      </c>
      <c r="CS43" s="655"/>
      <c r="CT43" s="655"/>
      <c r="CU43" s="655"/>
      <c r="CV43" s="655"/>
      <c r="CW43" s="655"/>
      <c r="CX43" s="655"/>
      <c r="CY43" s="656"/>
      <c r="CZ43" s="657">
        <v>0.2</v>
      </c>
      <c r="DA43" s="658"/>
      <c r="DB43" s="658"/>
      <c r="DC43" s="659"/>
      <c r="DD43" s="632">
        <v>23119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284</v>
      </c>
      <c r="CE44" s="730"/>
      <c r="CF44" s="620" t="s">
        <v>333</v>
      </c>
      <c r="CG44" s="621"/>
      <c r="CH44" s="621"/>
      <c r="CI44" s="621"/>
      <c r="CJ44" s="621"/>
      <c r="CK44" s="621"/>
      <c r="CL44" s="621"/>
      <c r="CM44" s="621"/>
      <c r="CN44" s="621"/>
      <c r="CO44" s="621"/>
      <c r="CP44" s="621"/>
      <c r="CQ44" s="622"/>
      <c r="CR44" s="623">
        <v>4001534</v>
      </c>
      <c r="CS44" s="624"/>
      <c r="CT44" s="624"/>
      <c r="CU44" s="624"/>
      <c r="CV44" s="624"/>
      <c r="CW44" s="624"/>
      <c r="CX44" s="624"/>
      <c r="CY44" s="625"/>
      <c r="CZ44" s="657">
        <v>12.6</v>
      </c>
      <c r="DA44" s="706"/>
      <c r="DB44" s="706"/>
      <c r="DC44" s="707"/>
      <c r="DD44" s="632">
        <v>208647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3102864</v>
      </c>
      <c r="CS45" s="655"/>
      <c r="CT45" s="655"/>
      <c r="CU45" s="655"/>
      <c r="CV45" s="655"/>
      <c r="CW45" s="655"/>
      <c r="CX45" s="655"/>
      <c r="CY45" s="656"/>
      <c r="CZ45" s="657">
        <v>9.8000000000000007</v>
      </c>
      <c r="DA45" s="658"/>
      <c r="DB45" s="658"/>
      <c r="DC45" s="659"/>
      <c r="DD45" s="632">
        <v>40343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809673</v>
      </c>
      <c r="CS46" s="624"/>
      <c r="CT46" s="624"/>
      <c r="CU46" s="624"/>
      <c r="CV46" s="624"/>
      <c r="CW46" s="624"/>
      <c r="CX46" s="624"/>
      <c r="CY46" s="625"/>
      <c r="CZ46" s="657">
        <v>2.6</v>
      </c>
      <c r="DA46" s="706"/>
      <c r="DB46" s="706"/>
      <c r="DC46" s="707"/>
      <c r="DD46" s="632">
        <v>158907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112396</v>
      </c>
      <c r="CS47" s="655"/>
      <c r="CT47" s="655"/>
      <c r="CU47" s="655"/>
      <c r="CV47" s="655"/>
      <c r="CW47" s="655"/>
      <c r="CX47" s="655"/>
      <c r="CY47" s="656"/>
      <c r="CZ47" s="657">
        <v>0.4</v>
      </c>
      <c r="DA47" s="658"/>
      <c r="DB47" s="658"/>
      <c r="DC47" s="659"/>
      <c r="DD47" s="632">
        <v>86323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31647382</v>
      </c>
      <c r="CS49" s="691"/>
      <c r="CT49" s="691"/>
      <c r="CU49" s="691"/>
      <c r="CV49" s="691"/>
      <c r="CW49" s="691"/>
      <c r="CX49" s="691"/>
      <c r="CY49" s="718"/>
      <c r="CZ49" s="719">
        <v>100</v>
      </c>
      <c r="DA49" s="720"/>
      <c r="DB49" s="720"/>
      <c r="DC49" s="721"/>
      <c r="DD49" s="722">
        <v>18395008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32824</v>
      </c>
      <c r="R7" s="753"/>
      <c r="S7" s="753"/>
      <c r="T7" s="753"/>
      <c r="U7" s="753"/>
      <c r="V7" s="753">
        <v>31677</v>
      </c>
      <c r="W7" s="753"/>
      <c r="X7" s="753"/>
      <c r="Y7" s="753"/>
      <c r="Z7" s="753"/>
      <c r="AA7" s="753">
        <v>1147</v>
      </c>
      <c r="AB7" s="753"/>
      <c r="AC7" s="753"/>
      <c r="AD7" s="753"/>
      <c r="AE7" s="754"/>
      <c r="AF7" s="755">
        <v>1067</v>
      </c>
      <c r="AG7" s="756"/>
      <c r="AH7" s="756"/>
      <c r="AI7" s="756"/>
      <c r="AJ7" s="757"/>
      <c r="AK7" s="792">
        <v>36</v>
      </c>
      <c r="AL7" s="793"/>
      <c r="AM7" s="793"/>
      <c r="AN7" s="793"/>
      <c r="AO7" s="793"/>
      <c r="AP7" s="793">
        <v>37197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562</v>
      </c>
      <c r="BS7" s="796" t="s">
        <v>549</v>
      </c>
      <c r="BT7" s="797"/>
      <c r="BU7" s="797"/>
      <c r="BV7" s="797"/>
      <c r="BW7" s="797"/>
      <c r="BX7" s="797"/>
      <c r="BY7" s="797"/>
      <c r="BZ7" s="797"/>
      <c r="CA7" s="797"/>
      <c r="CB7" s="797"/>
      <c r="CC7" s="797"/>
      <c r="CD7" s="797"/>
      <c r="CE7" s="797"/>
      <c r="CF7" s="797"/>
      <c r="CG7" s="798"/>
      <c r="CH7" s="789">
        <v>262</v>
      </c>
      <c r="CI7" s="790"/>
      <c r="CJ7" s="790"/>
      <c r="CK7" s="790"/>
      <c r="CL7" s="791"/>
      <c r="CM7" s="789">
        <v>417</v>
      </c>
      <c r="CN7" s="790"/>
      <c r="CO7" s="790"/>
      <c r="CP7" s="790"/>
      <c r="CQ7" s="791"/>
      <c r="CR7" s="789">
        <v>30</v>
      </c>
      <c r="CS7" s="790"/>
      <c r="CT7" s="790"/>
      <c r="CU7" s="790"/>
      <c r="CV7" s="791"/>
      <c r="CW7" s="789" t="s">
        <v>563</v>
      </c>
      <c r="CX7" s="790"/>
      <c r="CY7" s="790"/>
      <c r="CZ7" s="790"/>
      <c r="DA7" s="791"/>
      <c r="DB7" s="789" t="s">
        <v>563</v>
      </c>
      <c r="DC7" s="790"/>
      <c r="DD7" s="790"/>
      <c r="DE7" s="790"/>
      <c r="DF7" s="791"/>
      <c r="DG7" s="789" t="s">
        <v>563</v>
      </c>
      <c r="DH7" s="790"/>
      <c r="DI7" s="790"/>
      <c r="DJ7" s="790"/>
      <c r="DK7" s="791"/>
      <c r="DL7" s="789">
        <v>940</v>
      </c>
      <c r="DM7" s="790"/>
      <c r="DN7" s="790"/>
      <c r="DO7" s="790"/>
      <c r="DP7" s="791"/>
      <c r="DQ7" s="789">
        <v>94</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38</v>
      </c>
      <c r="R8" s="777"/>
      <c r="S8" s="777"/>
      <c r="T8" s="777"/>
      <c r="U8" s="777"/>
      <c r="V8" s="777">
        <v>26</v>
      </c>
      <c r="W8" s="777"/>
      <c r="X8" s="777"/>
      <c r="Y8" s="777"/>
      <c r="Z8" s="777"/>
      <c r="AA8" s="777">
        <v>12</v>
      </c>
      <c r="AB8" s="777"/>
      <c r="AC8" s="777"/>
      <c r="AD8" s="777"/>
      <c r="AE8" s="778"/>
      <c r="AF8" s="779">
        <v>12</v>
      </c>
      <c r="AG8" s="780"/>
      <c r="AH8" s="780"/>
      <c r="AI8" s="780"/>
      <c r="AJ8" s="781"/>
      <c r="AK8" s="782" t="s">
        <v>538</v>
      </c>
      <c r="AL8" s="783"/>
      <c r="AM8" s="783"/>
      <c r="AN8" s="783"/>
      <c r="AO8" s="783"/>
      <c r="AP8" s="783" t="s">
        <v>538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5</v>
      </c>
      <c r="CI8" s="800"/>
      <c r="CJ8" s="800"/>
      <c r="CK8" s="800"/>
      <c r="CL8" s="801"/>
      <c r="CM8" s="799">
        <v>44</v>
      </c>
      <c r="CN8" s="800"/>
      <c r="CO8" s="800"/>
      <c r="CP8" s="800"/>
      <c r="CQ8" s="801"/>
      <c r="CR8" s="799">
        <v>30</v>
      </c>
      <c r="CS8" s="800"/>
      <c r="CT8" s="800"/>
      <c r="CU8" s="800"/>
      <c r="CV8" s="801"/>
      <c r="CW8" s="799">
        <v>34</v>
      </c>
      <c r="CX8" s="800"/>
      <c r="CY8" s="800"/>
      <c r="CZ8" s="800"/>
      <c r="DA8" s="801"/>
      <c r="DB8" s="799" t="s">
        <v>563</v>
      </c>
      <c r="DC8" s="800"/>
      <c r="DD8" s="800"/>
      <c r="DE8" s="800"/>
      <c r="DF8" s="801"/>
      <c r="DG8" s="799" t="s">
        <v>563</v>
      </c>
      <c r="DH8" s="800"/>
      <c r="DI8" s="800"/>
      <c r="DJ8" s="800"/>
      <c r="DK8" s="801"/>
      <c r="DL8" s="799" t="s">
        <v>563</v>
      </c>
      <c r="DM8" s="800"/>
      <c r="DN8" s="800"/>
      <c r="DO8" s="800"/>
      <c r="DP8" s="801"/>
      <c r="DQ8" s="799" t="s">
        <v>563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0</v>
      </c>
      <c r="CI9" s="800"/>
      <c r="CJ9" s="800"/>
      <c r="CK9" s="800"/>
      <c r="CL9" s="801"/>
      <c r="CM9" s="799">
        <v>6</v>
      </c>
      <c r="CN9" s="800"/>
      <c r="CO9" s="800"/>
      <c r="CP9" s="800"/>
      <c r="CQ9" s="801"/>
      <c r="CR9" s="799">
        <v>10</v>
      </c>
      <c r="CS9" s="800"/>
      <c r="CT9" s="800"/>
      <c r="CU9" s="800"/>
      <c r="CV9" s="801"/>
      <c r="CW9" s="799" t="s">
        <v>563</v>
      </c>
      <c r="CX9" s="800"/>
      <c r="CY9" s="800"/>
      <c r="CZ9" s="800"/>
      <c r="DA9" s="801"/>
      <c r="DB9" s="799" t="s">
        <v>563</v>
      </c>
      <c r="DC9" s="800"/>
      <c r="DD9" s="800"/>
      <c r="DE9" s="800"/>
      <c r="DF9" s="801"/>
      <c r="DG9" s="799" t="s">
        <v>563</v>
      </c>
      <c r="DH9" s="800"/>
      <c r="DI9" s="800"/>
      <c r="DJ9" s="800"/>
      <c r="DK9" s="801"/>
      <c r="DL9" s="799" t="s">
        <v>563</v>
      </c>
      <c r="DM9" s="800"/>
      <c r="DN9" s="800"/>
      <c r="DO9" s="800"/>
      <c r="DP9" s="801"/>
      <c r="DQ9" s="799" t="s">
        <v>563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1</v>
      </c>
      <c r="CI10" s="800"/>
      <c r="CJ10" s="800"/>
      <c r="CK10" s="800"/>
      <c r="CL10" s="801"/>
      <c r="CM10" s="799">
        <v>5</v>
      </c>
      <c r="CN10" s="800"/>
      <c r="CO10" s="800"/>
      <c r="CP10" s="800"/>
      <c r="CQ10" s="801"/>
      <c r="CR10" s="799">
        <v>3</v>
      </c>
      <c r="CS10" s="800"/>
      <c r="CT10" s="800"/>
      <c r="CU10" s="800"/>
      <c r="CV10" s="801"/>
      <c r="CW10" s="799" t="s">
        <v>563</v>
      </c>
      <c r="CX10" s="800"/>
      <c r="CY10" s="800"/>
      <c r="CZ10" s="800"/>
      <c r="DA10" s="801"/>
      <c r="DB10" s="799" t="s">
        <v>563</v>
      </c>
      <c r="DC10" s="800"/>
      <c r="DD10" s="800"/>
      <c r="DE10" s="800"/>
      <c r="DF10" s="801"/>
      <c r="DG10" s="799" t="s">
        <v>563</v>
      </c>
      <c r="DH10" s="800"/>
      <c r="DI10" s="800"/>
      <c r="DJ10" s="800"/>
      <c r="DK10" s="801"/>
      <c r="DL10" s="799" t="s">
        <v>563</v>
      </c>
      <c r="DM10" s="800"/>
      <c r="DN10" s="800"/>
      <c r="DO10" s="800"/>
      <c r="DP10" s="801"/>
      <c r="DQ10" s="799" t="s">
        <v>563</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553</v>
      </c>
      <c r="BT11" s="787"/>
      <c r="BU11" s="787"/>
      <c r="BV11" s="787"/>
      <c r="BW11" s="787"/>
      <c r="BX11" s="787"/>
      <c r="BY11" s="787"/>
      <c r="BZ11" s="787"/>
      <c r="CA11" s="787"/>
      <c r="CB11" s="787"/>
      <c r="CC11" s="787"/>
      <c r="CD11" s="787"/>
      <c r="CE11" s="787"/>
      <c r="CF11" s="787"/>
      <c r="CG11" s="788"/>
      <c r="CH11" s="799">
        <v>-1</v>
      </c>
      <c r="CI11" s="800"/>
      <c r="CJ11" s="800"/>
      <c r="CK11" s="800"/>
      <c r="CL11" s="801"/>
      <c r="CM11" s="799">
        <v>45</v>
      </c>
      <c r="CN11" s="800"/>
      <c r="CO11" s="800"/>
      <c r="CP11" s="800"/>
      <c r="CQ11" s="801"/>
      <c r="CR11" s="799">
        <v>5</v>
      </c>
      <c r="CS11" s="800"/>
      <c r="CT11" s="800"/>
      <c r="CU11" s="800"/>
      <c r="CV11" s="801"/>
      <c r="CW11" s="799" t="s">
        <v>563</v>
      </c>
      <c r="CX11" s="800"/>
      <c r="CY11" s="800"/>
      <c r="CZ11" s="800"/>
      <c r="DA11" s="801"/>
      <c r="DB11" s="799" t="s">
        <v>563</v>
      </c>
      <c r="DC11" s="800"/>
      <c r="DD11" s="800"/>
      <c r="DE11" s="800"/>
      <c r="DF11" s="801"/>
      <c r="DG11" s="799" t="s">
        <v>563</v>
      </c>
      <c r="DH11" s="800"/>
      <c r="DI11" s="800"/>
      <c r="DJ11" s="800"/>
      <c r="DK11" s="801"/>
      <c r="DL11" s="799" t="s">
        <v>563</v>
      </c>
      <c r="DM11" s="800"/>
      <c r="DN11" s="800"/>
      <c r="DO11" s="800"/>
      <c r="DP11" s="801"/>
      <c r="DQ11" s="799" t="s">
        <v>563</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554</v>
      </c>
      <c r="BT12" s="787"/>
      <c r="BU12" s="787"/>
      <c r="BV12" s="787"/>
      <c r="BW12" s="787"/>
      <c r="BX12" s="787"/>
      <c r="BY12" s="787"/>
      <c r="BZ12" s="787"/>
      <c r="CA12" s="787"/>
      <c r="CB12" s="787"/>
      <c r="CC12" s="787"/>
      <c r="CD12" s="787"/>
      <c r="CE12" s="787"/>
      <c r="CF12" s="787"/>
      <c r="CG12" s="788"/>
      <c r="CH12" s="799">
        <v>4372</v>
      </c>
      <c r="CI12" s="800"/>
      <c r="CJ12" s="800"/>
      <c r="CK12" s="800"/>
      <c r="CL12" s="801"/>
      <c r="CM12" s="799">
        <v>15275</v>
      </c>
      <c r="CN12" s="800"/>
      <c r="CO12" s="800"/>
      <c r="CP12" s="800"/>
      <c r="CQ12" s="801"/>
      <c r="CR12" s="799">
        <v>30</v>
      </c>
      <c r="CS12" s="800"/>
      <c r="CT12" s="800"/>
      <c r="CU12" s="800"/>
      <c r="CV12" s="801"/>
      <c r="CW12" s="799" t="s">
        <v>563</v>
      </c>
      <c r="CX12" s="800"/>
      <c r="CY12" s="800"/>
      <c r="CZ12" s="800"/>
      <c r="DA12" s="801"/>
      <c r="DB12" s="799" t="s">
        <v>563</v>
      </c>
      <c r="DC12" s="800"/>
      <c r="DD12" s="800"/>
      <c r="DE12" s="800"/>
      <c r="DF12" s="801"/>
      <c r="DG12" s="799" t="s">
        <v>563</v>
      </c>
      <c r="DH12" s="800"/>
      <c r="DI12" s="800"/>
      <c r="DJ12" s="800"/>
      <c r="DK12" s="801"/>
      <c r="DL12" s="799" t="s">
        <v>563</v>
      </c>
      <c r="DM12" s="800"/>
      <c r="DN12" s="800"/>
      <c r="DO12" s="800"/>
      <c r="DP12" s="801"/>
      <c r="DQ12" s="799" t="s">
        <v>563</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555</v>
      </c>
      <c r="BT13" s="787"/>
      <c r="BU13" s="787"/>
      <c r="BV13" s="787"/>
      <c r="BW13" s="787"/>
      <c r="BX13" s="787"/>
      <c r="BY13" s="787"/>
      <c r="BZ13" s="787"/>
      <c r="CA13" s="787"/>
      <c r="CB13" s="787"/>
      <c r="CC13" s="787"/>
      <c r="CD13" s="787"/>
      <c r="CE13" s="787"/>
      <c r="CF13" s="787"/>
      <c r="CG13" s="788"/>
      <c r="CH13" s="799">
        <v>-1</v>
      </c>
      <c r="CI13" s="800"/>
      <c r="CJ13" s="800"/>
      <c r="CK13" s="800"/>
      <c r="CL13" s="801"/>
      <c r="CM13" s="799">
        <v>17</v>
      </c>
      <c r="CN13" s="800"/>
      <c r="CO13" s="800"/>
      <c r="CP13" s="800"/>
      <c r="CQ13" s="801"/>
      <c r="CR13" s="799">
        <v>13</v>
      </c>
      <c r="CS13" s="800"/>
      <c r="CT13" s="800"/>
      <c r="CU13" s="800"/>
      <c r="CV13" s="801"/>
      <c r="CW13" s="799" t="s">
        <v>563</v>
      </c>
      <c r="CX13" s="800"/>
      <c r="CY13" s="800"/>
      <c r="CZ13" s="800"/>
      <c r="DA13" s="801"/>
      <c r="DB13" s="799" t="s">
        <v>563</v>
      </c>
      <c r="DC13" s="800"/>
      <c r="DD13" s="800"/>
      <c r="DE13" s="800"/>
      <c r="DF13" s="801"/>
      <c r="DG13" s="799" t="s">
        <v>563</v>
      </c>
      <c r="DH13" s="800"/>
      <c r="DI13" s="800"/>
      <c r="DJ13" s="800"/>
      <c r="DK13" s="801"/>
      <c r="DL13" s="799" t="s">
        <v>563</v>
      </c>
      <c r="DM13" s="800"/>
      <c r="DN13" s="800"/>
      <c r="DO13" s="800"/>
      <c r="DP13" s="801"/>
      <c r="DQ13" s="799" t="s">
        <v>563</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556</v>
      </c>
      <c r="BT14" s="787"/>
      <c r="BU14" s="787"/>
      <c r="BV14" s="787"/>
      <c r="BW14" s="787"/>
      <c r="BX14" s="787"/>
      <c r="BY14" s="787"/>
      <c r="BZ14" s="787"/>
      <c r="CA14" s="787"/>
      <c r="CB14" s="787"/>
      <c r="CC14" s="787"/>
      <c r="CD14" s="787"/>
      <c r="CE14" s="787"/>
      <c r="CF14" s="787"/>
      <c r="CG14" s="788"/>
      <c r="CH14" s="799">
        <v>9</v>
      </c>
      <c r="CI14" s="800"/>
      <c r="CJ14" s="800"/>
      <c r="CK14" s="800"/>
      <c r="CL14" s="801"/>
      <c r="CM14" s="799">
        <v>20</v>
      </c>
      <c r="CN14" s="800"/>
      <c r="CO14" s="800"/>
      <c r="CP14" s="800"/>
      <c r="CQ14" s="801"/>
      <c r="CR14" s="799">
        <v>11</v>
      </c>
      <c r="CS14" s="800"/>
      <c r="CT14" s="800"/>
      <c r="CU14" s="800"/>
      <c r="CV14" s="801"/>
      <c r="CW14" s="799" t="s">
        <v>563</v>
      </c>
      <c r="CX14" s="800"/>
      <c r="CY14" s="800"/>
      <c r="CZ14" s="800"/>
      <c r="DA14" s="801"/>
      <c r="DB14" s="799" t="s">
        <v>563</v>
      </c>
      <c r="DC14" s="800"/>
      <c r="DD14" s="800"/>
      <c r="DE14" s="800"/>
      <c r="DF14" s="801"/>
      <c r="DG14" s="799" t="s">
        <v>563</v>
      </c>
      <c r="DH14" s="800"/>
      <c r="DI14" s="800"/>
      <c r="DJ14" s="800"/>
      <c r="DK14" s="801"/>
      <c r="DL14" s="799" t="s">
        <v>563</v>
      </c>
      <c r="DM14" s="800"/>
      <c r="DN14" s="800"/>
      <c r="DO14" s="800"/>
      <c r="DP14" s="801"/>
      <c r="DQ14" s="799" t="s">
        <v>563</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557</v>
      </c>
      <c r="BT15" s="787"/>
      <c r="BU15" s="787"/>
      <c r="BV15" s="787"/>
      <c r="BW15" s="787"/>
      <c r="BX15" s="787"/>
      <c r="BY15" s="787"/>
      <c r="BZ15" s="787"/>
      <c r="CA15" s="787"/>
      <c r="CB15" s="787"/>
      <c r="CC15" s="787"/>
      <c r="CD15" s="787"/>
      <c r="CE15" s="787"/>
      <c r="CF15" s="787"/>
      <c r="CG15" s="788"/>
      <c r="CH15" s="799">
        <v>-3</v>
      </c>
      <c r="CI15" s="800"/>
      <c r="CJ15" s="800"/>
      <c r="CK15" s="800"/>
      <c r="CL15" s="801"/>
      <c r="CM15" s="799">
        <v>-31</v>
      </c>
      <c r="CN15" s="800"/>
      <c r="CO15" s="800"/>
      <c r="CP15" s="800"/>
      <c r="CQ15" s="801"/>
      <c r="CR15" s="799">
        <v>3</v>
      </c>
      <c r="CS15" s="800"/>
      <c r="CT15" s="800"/>
      <c r="CU15" s="800"/>
      <c r="CV15" s="801"/>
      <c r="CW15" s="799" t="s">
        <v>563</v>
      </c>
      <c r="CX15" s="800"/>
      <c r="CY15" s="800"/>
      <c r="CZ15" s="800"/>
      <c r="DA15" s="801"/>
      <c r="DB15" s="799" t="s">
        <v>563</v>
      </c>
      <c r="DC15" s="800"/>
      <c r="DD15" s="800"/>
      <c r="DE15" s="800"/>
      <c r="DF15" s="801"/>
      <c r="DG15" s="799" t="s">
        <v>563</v>
      </c>
      <c r="DH15" s="800"/>
      <c r="DI15" s="800"/>
      <c r="DJ15" s="800"/>
      <c r="DK15" s="801"/>
      <c r="DL15" s="799" t="s">
        <v>563</v>
      </c>
      <c r="DM15" s="800"/>
      <c r="DN15" s="800"/>
      <c r="DO15" s="800"/>
      <c r="DP15" s="801"/>
      <c r="DQ15" s="799" t="s">
        <v>563</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558</v>
      </c>
      <c r="BT16" s="787"/>
      <c r="BU16" s="787"/>
      <c r="BV16" s="787"/>
      <c r="BW16" s="787"/>
      <c r="BX16" s="787"/>
      <c r="BY16" s="787"/>
      <c r="BZ16" s="787"/>
      <c r="CA16" s="787"/>
      <c r="CB16" s="787"/>
      <c r="CC16" s="787"/>
      <c r="CD16" s="787"/>
      <c r="CE16" s="787"/>
      <c r="CF16" s="787"/>
      <c r="CG16" s="788"/>
      <c r="CH16" s="799">
        <v>1</v>
      </c>
      <c r="CI16" s="800"/>
      <c r="CJ16" s="800"/>
      <c r="CK16" s="800"/>
      <c r="CL16" s="801"/>
      <c r="CM16" s="799">
        <v>182</v>
      </c>
      <c r="CN16" s="800"/>
      <c r="CO16" s="800"/>
      <c r="CP16" s="800"/>
      <c r="CQ16" s="801"/>
      <c r="CR16" s="799">
        <v>12</v>
      </c>
      <c r="CS16" s="800"/>
      <c r="CT16" s="800"/>
      <c r="CU16" s="800"/>
      <c r="CV16" s="801"/>
      <c r="CW16" s="799">
        <v>5</v>
      </c>
      <c r="CX16" s="800"/>
      <c r="CY16" s="800"/>
      <c r="CZ16" s="800"/>
      <c r="DA16" s="801"/>
      <c r="DB16" s="799" t="s">
        <v>563</v>
      </c>
      <c r="DC16" s="800"/>
      <c r="DD16" s="800"/>
      <c r="DE16" s="800"/>
      <c r="DF16" s="801"/>
      <c r="DG16" s="799" t="s">
        <v>563</v>
      </c>
      <c r="DH16" s="800"/>
      <c r="DI16" s="800"/>
      <c r="DJ16" s="800"/>
      <c r="DK16" s="801"/>
      <c r="DL16" s="799" t="s">
        <v>563</v>
      </c>
      <c r="DM16" s="800"/>
      <c r="DN16" s="800"/>
      <c r="DO16" s="800"/>
      <c r="DP16" s="801"/>
      <c r="DQ16" s="799" t="s">
        <v>563</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559</v>
      </c>
      <c r="BT17" s="787"/>
      <c r="BU17" s="787"/>
      <c r="BV17" s="787"/>
      <c r="BW17" s="787"/>
      <c r="BX17" s="787"/>
      <c r="BY17" s="787"/>
      <c r="BZ17" s="787"/>
      <c r="CA17" s="787"/>
      <c r="CB17" s="787"/>
      <c r="CC17" s="787"/>
      <c r="CD17" s="787"/>
      <c r="CE17" s="787"/>
      <c r="CF17" s="787"/>
      <c r="CG17" s="788"/>
      <c r="CH17" s="799">
        <v>1</v>
      </c>
      <c r="CI17" s="800"/>
      <c r="CJ17" s="800"/>
      <c r="CK17" s="800"/>
      <c r="CL17" s="801"/>
      <c r="CM17" s="799">
        <v>4</v>
      </c>
      <c r="CN17" s="800"/>
      <c r="CO17" s="800"/>
      <c r="CP17" s="800"/>
      <c r="CQ17" s="801"/>
      <c r="CR17" s="799">
        <v>1</v>
      </c>
      <c r="CS17" s="800"/>
      <c r="CT17" s="800"/>
      <c r="CU17" s="800"/>
      <c r="CV17" s="801"/>
      <c r="CW17" s="799" t="s">
        <v>563</v>
      </c>
      <c r="CX17" s="800"/>
      <c r="CY17" s="800"/>
      <c r="CZ17" s="800"/>
      <c r="DA17" s="801"/>
      <c r="DB17" s="799" t="s">
        <v>563</v>
      </c>
      <c r="DC17" s="800"/>
      <c r="DD17" s="800"/>
      <c r="DE17" s="800"/>
      <c r="DF17" s="801"/>
      <c r="DG17" s="799" t="s">
        <v>563</v>
      </c>
      <c r="DH17" s="800"/>
      <c r="DI17" s="800"/>
      <c r="DJ17" s="800"/>
      <c r="DK17" s="801"/>
      <c r="DL17" s="799" t="s">
        <v>563</v>
      </c>
      <c r="DM17" s="800"/>
      <c r="DN17" s="800"/>
      <c r="DO17" s="800"/>
      <c r="DP17" s="801"/>
      <c r="DQ17" s="799" t="s">
        <v>563</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t="s">
        <v>562</v>
      </c>
      <c r="BS18" s="786" t="s">
        <v>560</v>
      </c>
      <c r="BT18" s="787"/>
      <c r="BU18" s="787"/>
      <c r="BV18" s="787"/>
      <c r="BW18" s="787"/>
      <c r="BX18" s="787"/>
      <c r="BY18" s="787"/>
      <c r="BZ18" s="787"/>
      <c r="CA18" s="787"/>
      <c r="CB18" s="787"/>
      <c r="CC18" s="787"/>
      <c r="CD18" s="787"/>
      <c r="CE18" s="787"/>
      <c r="CF18" s="787"/>
      <c r="CG18" s="788"/>
      <c r="CH18" s="799">
        <v>-5</v>
      </c>
      <c r="CI18" s="800"/>
      <c r="CJ18" s="800"/>
      <c r="CK18" s="800"/>
      <c r="CL18" s="801"/>
      <c r="CM18" s="799">
        <v>-2</v>
      </c>
      <c r="CN18" s="800"/>
      <c r="CO18" s="800"/>
      <c r="CP18" s="800"/>
      <c r="CQ18" s="801"/>
      <c r="CR18" s="799" t="s">
        <v>563</v>
      </c>
      <c r="CS18" s="800"/>
      <c r="CT18" s="800"/>
      <c r="CU18" s="800"/>
      <c r="CV18" s="801"/>
      <c r="CW18" s="799" t="s">
        <v>563</v>
      </c>
      <c r="CX18" s="800"/>
      <c r="CY18" s="800"/>
      <c r="CZ18" s="800"/>
      <c r="DA18" s="801"/>
      <c r="DB18" s="799" t="s">
        <v>563</v>
      </c>
      <c r="DC18" s="800"/>
      <c r="DD18" s="800"/>
      <c r="DE18" s="800"/>
      <c r="DF18" s="801"/>
      <c r="DG18" s="799" t="s">
        <v>563</v>
      </c>
      <c r="DH18" s="800"/>
      <c r="DI18" s="800"/>
      <c r="DJ18" s="800"/>
      <c r="DK18" s="801"/>
      <c r="DL18" s="799">
        <v>170</v>
      </c>
      <c r="DM18" s="800"/>
      <c r="DN18" s="800"/>
      <c r="DO18" s="800"/>
      <c r="DP18" s="801"/>
      <c r="DQ18" s="799">
        <v>2</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561</v>
      </c>
      <c r="BT19" s="787"/>
      <c r="BU19" s="787"/>
      <c r="BV19" s="787"/>
      <c r="BW19" s="787"/>
      <c r="BX19" s="787"/>
      <c r="BY19" s="787"/>
      <c r="BZ19" s="787"/>
      <c r="CA19" s="787"/>
      <c r="CB19" s="787"/>
      <c r="CC19" s="787"/>
      <c r="CD19" s="787"/>
      <c r="CE19" s="787"/>
      <c r="CF19" s="787"/>
      <c r="CG19" s="788"/>
      <c r="CH19" s="799">
        <v>-1</v>
      </c>
      <c r="CI19" s="800"/>
      <c r="CJ19" s="800"/>
      <c r="CK19" s="800"/>
      <c r="CL19" s="801"/>
      <c r="CM19" s="799">
        <v>24</v>
      </c>
      <c r="CN19" s="800"/>
      <c r="CO19" s="800"/>
      <c r="CP19" s="800"/>
      <c r="CQ19" s="801"/>
      <c r="CR19" s="799" t="s">
        <v>563</v>
      </c>
      <c r="CS19" s="800"/>
      <c r="CT19" s="800"/>
      <c r="CU19" s="800"/>
      <c r="CV19" s="801"/>
      <c r="CW19" s="799" t="s">
        <v>563</v>
      </c>
      <c r="CX19" s="800"/>
      <c r="CY19" s="800"/>
      <c r="CZ19" s="800"/>
      <c r="DA19" s="801"/>
      <c r="DB19" s="799" t="s">
        <v>563</v>
      </c>
      <c r="DC19" s="800"/>
      <c r="DD19" s="800"/>
      <c r="DE19" s="800"/>
      <c r="DF19" s="801"/>
      <c r="DG19" s="799" t="s">
        <v>563</v>
      </c>
      <c r="DH19" s="800"/>
      <c r="DI19" s="800"/>
      <c r="DJ19" s="800"/>
      <c r="DK19" s="801"/>
      <c r="DL19" s="799">
        <v>211</v>
      </c>
      <c r="DM19" s="800"/>
      <c r="DN19" s="800"/>
      <c r="DO19" s="800"/>
      <c r="DP19" s="801"/>
      <c r="DQ19" s="799" t="s">
        <v>563</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32862</v>
      </c>
      <c r="R23" s="812"/>
      <c r="S23" s="812"/>
      <c r="T23" s="812"/>
      <c r="U23" s="812"/>
      <c r="V23" s="812">
        <v>31703</v>
      </c>
      <c r="W23" s="812"/>
      <c r="X23" s="812"/>
      <c r="Y23" s="812"/>
      <c r="Z23" s="812"/>
      <c r="AA23" s="812">
        <v>1159</v>
      </c>
      <c r="AB23" s="812"/>
      <c r="AC23" s="812"/>
      <c r="AD23" s="812"/>
      <c r="AE23" s="813"/>
      <c r="AF23" s="814">
        <v>1079</v>
      </c>
      <c r="AG23" s="812"/>
      <c r="AH23" s="812"/>
      <c r="AI23" s="812"/>
      <c r="AJ23" s="815"/>
      <c r="AK23" s="816"/>
      <c r="AL23" s="817"/>
      <c r="AM23" s="817"/>
      <c r="AN23" s="817"/>
      <c r="AO23" s="817"/>
      <c r="AP23" s="812">
        <v>37197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7238</v>
      </c>
      <c r="R28" s="841"/>
      <c r="S28" s="841"/>
      <c r="T28" s="841"/>
      <c r="U28" s="841"/>
      <c r="V28" s="841">
        <v>7998</v>
      </c>
      <c r="W28" s="841"/>
      <c r="X28" s="841"/>
      <c r="Y28" s="841"/>
      <c r="Z28" s="841"/>
      <c r="AA28" s="841">
        <v>-760</v>
      </c>
      <c r="AB28" s="841"/>
      <c r="AC28" s="841"/>
      <c r="AD28" s="841"/>
      <c r="AE28" s="842"/>
      <c r="AF28" s="843">
        <v>-760</v>
      </c>
      <c r="AG28" s="841"/>
      <c r="AH28" s="841"/>
      <c r="AI28" s="841"/>
      <c r="AJ28" s="844"/>
      <c r="AK28" s="845">
        <v>848</v>
      </c>
      <c r="AL28" s="836"/>
      <c r="AM28" s="836"/>
      <c r="AN28" s="836"/>
      <c r="AO28" s="836"/>
      <c r="AP28" s="836" t="s">
        <v>540</v>
      </c>
      <c r="AQ28" s="836"/>
      <c r="AR28" s="836"/>
      <c r="AS28" s="836"/>
      <c r="AT28" s="836"/>
      <c r="AU28" s="836" t="s">
        <v>540</v>
      </c>
      <c r="AV28" s="836"/>
      <c r="AW28" s="836"/>
      <c r="AX28" s="836"/>
      <c r="AY28" s="836"/>
      <c r="AZ28" s="837" t="s">
        <v>540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235</v>
      </c>
      <c r="R29" s="777"/>
      <c r="S29" s="777"/>
      <c r="T29" s="777"/>
      <c r="U29" s="777"/>
      <c r="V29" s="777">
        <v>235</v>
      </c>
      <c r="W29" s="777"/>
      <c r="X29" s="777"/>
      <c r="Y29" s="777"/>
      <c r="Z29" s="777"/>
      <c r="AA29" s="777">
        <v>0</v>
      </c>
      <c r="AB29" s="777"/>
      <c r="AC29" s="777"/>
      <c r="AD29" s="777"/>
      <c r="AE29" s="778"/>
      <c r="AF29" s="779">
        <v>0</v>
      </c>
      <c r="AG29" s="780"/>
      <c r="AH29" s="780"/>
      <c r="AI29" s="780"/>
      <c r="AJ29" s="781"/>
      <c r="AK29" s="848">
        <v>39</v>
      </c>
      <c r="AL29" s="849"/>
      <c r="AM29" s="849"/>
      <c r="AN29" s="849"/>
      <c r="AO29" s="849"/>
      <c r="AP29" s="849">
        <v>281</v>
      </c>
      <c r="AQ29" s="849"/>
      <c r="AR29" s="849"/>
      <c r="AS29" s="849"/>
      <c r="AT29" s="849"/>
      <c r="AU29" s="849">
        <v>38</v>
      </c>
      <c r="AV29" s="849"/>
      <c r="AW29" s="849"/>
      <c r="AX29" s="849"/>
      <c r="AY29" s="849"/>
      <c r="AZ29" s="850" t="s">
        <v>540</v>
      </c>
      <c r="BA29" s="851"/>
      <c r="BB29" s="851"/>
      <c r="BC29" s="851"/>
      <c r="BD29" s="852"/>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417</v>
      </c>
      <c r="R30" s="777"/>
      <c r="S30" s="777"/>
      <c r="T30" s="777"/>
      <c r="U30" s="777"/>
      <c r="V30" s="777">
        <v>415</v>
      </c>
      <c r="W30" s="777"/>
      <c r="X30" s="777"/>
      <c r="Y30" s="777"/>
      <c r="Z30" s="777"/>
      <c r="AA30" s="777">
        <v>2</v>
      </c>
      <c r="AB30" s="777"/>
      <c r="AC30" s="777"/>
      <c r="AD30" s="777"/>
      <c r="AE30" s="778"/>
      <c r="AF30" s="779">
        <v>2</v>
      </c>
      <c r="AG30" s="780"/>
      <c r="AH30" s="780"/>
      <c r="AI30" s="780"/>
      <c r="AJ30" s="781"/>
      <c r="AK30" s="848">
        <v>168</v>
      </c>
      <c r="AL30" s="849"/>
      <c r="AM30" s="849"/>
      <c r="AN30" s="849"/>
      <c r="AO30" s="849"/>
      <c r="AP30" s="849" t="s">
        <v>540</v>
      </c>
      <c r="AQ30" s="849"/>
      <c r="AR30" s="849"/>
      <c r="AS30" s="849"/>
      <c r="AT30" s="849"/>
      <c r="AU30" s="849" t="s">
        <v>540</v>
      </c>
      <c r="AV30" s="849"/>
      <c r="AW30" s="849"/>
      <c r="AX30" s="849"/>
      <c r="AY30" s="849"/>
      <c r="AZ30" s="850" t="s">
        <v>540</v>
      </c>
      <c r="BA30" s="851"/>
      <c r="BB30" s="851"/>
      <c r="BC30" s="851"/>
      <c r="BD30" s="852"/>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4801</v>
      </c>
      <c r="R31" s="777"/>
      <c r="S31" s="777"/>
      <c r="T31" s="777"/>
      <c r="U31" s="777"/>
      <c r="V31" s="777">
        <v>4737</v>
      </c>
      <c r="W31" s="777"/>
      <c r="X31" s="777"/>
      <c r="Y31" s="777"/>
      <c r="Z31" s="777"/>
      <c r="AA31" s="777">
        <v>64</v>
      </c>
      <c r="AB31" s="777"/>
      <c r="AC31" s="777"/>
      <c r="AD31" s="777"/>
      <c r="AE31" s="778"/>
      <c r="AF31" s="779">
        <v>64</v>
      </c>
      <c r="AG31" s="780"/>
      <c r="AH31" s="780"/>
      <c r="AI31" s="780"/>
      <c r="AJ31" s="781"/>
      <c r="AK31" s="848">
        <v>821</v>
      </c>
      <c r="AL31" s="849"/>
      <c r="AM31" s="849"/>
      <c r="AN31" s="849"/>
      <c r="AO31" s="849"/>
      <c r="AP31" s="849">
        <v>52</v>
      </c>
      <c r="AQ31" s="849"/>
      <c r="AR31" s="849"/>
      <c r="AS31" s="849"/>
      <c r="AT31" s="849"/>
      <c r="AU31" s="849" t="s">
        <v>540</v>
      </c>
      <c r="AV31" s="849"/>
      <c r="AW31" s="849"/>
      <c r="AX31" s="849"/>
      <c r="AY31" s="849"/>
      <c r="AZ31" s="850" t="s">
        <v>540</v>
      </c>
      <c r="BA31" s="851"/>
      <c r="BB31" s="851"/>
      <c r="BC31" s="851"/>
      <c r="BD31" s="852"/>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31</v>
      </c>
      <c r="R32" s="777"/>
      <c r="S32" s="777"/>
      <c r="T32" s="777"/>
      <c r="U32" s="777"/>
      <c r="V32" s="777">
        <v>31</v>
      </c>
      <c r="W32" s="777"/>
      <c r="X32" s="777"/>
      <c r="Y32" s="777"/>
      <c r="Z32" s="777"/>
      <c r="AA32" s="777" t="s">
        <v>539</v>
      </c>
      <c r="AB32" s="777"/>
      <c r="AC32" s="777"/>
      <c r="AD32" s="777"/>
      <c r="AE32" s="778"/>
      <c r="AF32" s="779" t="s">
        <v>109</v>
      </c>
      <c r="AG32" s="780"/>
      <c r="AH32" s="780"/>
      <c r="AI32" s="780"/>
      <c r="AJ32" s="781"/>
      <c r="AK32" s="848" t="s">
        <v>540</v>
      </c>
      <c r="AL32" s="849"/>
      <c r="AM32" s="849"/>
      <c r="AN32" s="849"/>
      <c r="AO32" s="849"/>
      <c r="AP32" s="849" t="s">
        <v>540</v>
      </c>
      <c r="AQ32" s="849"/>
      <c r="AR32" s="849"/>
      <c r="AS32" s="849"/>
      <c r="AT32" s="849"/>
      <c r="AU32" s="849" t="s">
        <v>540</v>
      </c>
      <c r="AV32" s="849"/>
      <c r="AW32" s="849"/>
      <c r="AX32" s="849"/>
      <c r="AY32" s="849"/>
      <c r="AZ32" s="850" t="s">
        <v>540</v>
      </c>
      <c r="BA32" s="851"/>
      <c r="BB32" s="851"/>
      <c r="BC32" s="851"/>
      <c r="BD32" s="852"/>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6</v>
      </c>
      <c r="R33" s="777"/>
      <c r="S33" s="777"/>
      <c r="T33" s="777"/>
      <c r="U33" s="777"/>
      <c r="V33" s="777">
        <v>3</v>
      </c>
      <c r="W33" s="777"/>
      <c r="X33" s="777"/>
      <c r="Y33" s="777"/>
      <c r="Z33" s="777"/>
      <c r="AA33" s="777">
        <v>3</v>
      </c>
      <c r="AB33" s="777"/>
      <c r="AC33" s="777"/>
      <c r="AD33" s="777"/>
      <c r="AE33" s="778"/>
      <c r="AF33" s="779">
        <v>3</v>
      </c>
      <c r="AG33" s="780"/>
      <c r="AH33" s="780"/>
      <c r="AI33" s="780"/>
      <c r="AJ33" s="781"/>
      <c r="AK33" s="848" t="s">
        <v>540</v>
      </c>
      <c r="AL33" s="849"/>
      <c r="AM33" s="849"/>
      <c r="AN33" s="849"/>
      <c r="AO33" s="849"/>
      <c r="AP33" s="849" t="s">
        <v>540</v>
      </c>
      <c r="AQ33" s="849"/>
      <c r="AR33" s="849"/>
      <c r="AS33" s="849"/>
      <c r="AT33" s="849"/>
      <c r="AU33" s="849" t="s">
        <v>540</v>
      </c>
      <c r="AV33" s="849"/>
      <c r="AW33" s="849"/>
      <c r="AX33" s="849"/>
      <c r="AY33" s="849"/>
      <c r="AZ33" s="850" t="s">
        <v>540</v>
      </c>
      <c r="BA33" s="851"/>
      <c r="BB33" s="851"/>
      <c r="BC33" s="851"/>
      <c r="BD33" s="852"/>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1159</v>
      </c>
      <c r="R34" s="777"/>
      <c r="S34" s="777"/>
      <c r="T34" s="777"/>
      <c r="U34" s="777"/>
      <c r="V34" s="777">
        <v>892</v>
      </c>
      <c r="W34" s="777"/>
      <c r="X34" s="777"/>
      <c r="Y34" s="777"/>
      <c r="Z34" s="777"/>
      <c r="AA34" s="777">
        <v>267</v>
      </c>
      <c r="AB34" s="777"/>
      <c r="AC34" s="777"/>
      <c r="AD34" s="777"/>
      <c r="AE34" s="778"/>
      <c r="AF34" s="779">
        <v>2434</v>
      </c>
      <c r="AG34" s="780"/>
      <c r="AH34" s="780"/>
      <c r="AI34" s="780"/>
      <c r="AJ34" s="781"/>
      <c r="AK34" s="848">
        <v>16</v>
      </c>
      <c r="AL34" s="849"/>
      <c r="AM34" s="849"/>
      <c r="AN34" s="849"/>
      <c r="AO34" s="849"/>
      <c r="AP34" s="849">
        <v>2066</v>
      </c>
      <c r="AQ34" s="849"/>
      <c r="AR34" s="849"/>
      <c r="AS34" s="849"/>
      <c r="AT34" s="849"/>
      <c r="AU34" s="849">
        <v>1792</v>
      </c>
      <c r="AV34" s="849"/>
      <c r="AW34" s="849"/>
      <c r="AX34" s="849"/>
      <c r="AY34" s="849"/>
      <c r="AZ34" s="850" t="s">
        <v>538</v>
      </c>
      <c r="BA34" s="851"/>
      <c r="BB34" s="851"/>
      <c r="BC34" s="851"/>
      <c r="BD34" s="852"/>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2140</v>
      </c>
      <c r="R35" s="777"/>
      <c r="S35" s="777"/>
      <c r="T35" s="777"/>
      <c r="U35" s="777"/>
      <c r="V35" s="777">
        <v>2136</v>
      </c>
      <c r="W35" s="777"/>
      <c r="X35" s="777"/>
      <c r="Y35" s="777"/>
      <c r="Z35" s="777"/>
      <c r="AA35" s="777">
        <v>4</v>
      </c>
      <c r="AB35" s="777"/>
      <c r="AC35" s="777"/>
      <c r="AD35" s="777"/>
      <c r="AE35" s="778"/>
      <c r="AF35" s="779">
        <v>4</v>
      </c>
      <c r="AG35" s="780"/>
      <c r="AH35" s="780"/>
      <c r="AI35" s="780"/>
      <c r="AJ35" s="781"/>
      <c r="AK35" s="848">
        <v>544</v>
      </c>
      <c r="AL35" s="849"/>
      <c r="AM35" s="849"/>
      <c r="AN35" s="849"/>
      <c r="AO35" s="849"/>
      <c r="AP35" s="849">
        <v>9218</v>
      </c>
      <c r="AQ35" s="849"/>
      <c r="AR35" s="849"/>
      <c r="AS35" s="849"/>
      <c r="AT35" s="849"/>
      <c r="AU35" s="849">
        <v>5236</v>
      </c>
      <c r="AV35" s="849"/>
      <c r="AW35" s="849"/>
      <c r="AX35" s="849"/>
      <c r="AY35" s="849"/>
      <c r="AZ35" s="850" t="s">
        <v>538</v>
      </c>
      <c r="BA35" s="851"/>
      <c r="BB35" s="851"/>
      <c r="BC35" s="851"/>
      <c r="BD35" s="852"/>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294</v>
      </c>
      <c r="R36" s="777"/>
      <c r="S36" s="777"/>
      <c r="T36" s="777"/>
      <c r="U36" s="777"/>
      <c r="V36" s="777">
        <v>293</v>
      </c>
      <c r="W36" s="777"/>
      <c r="X36" s="777"/>
      <c r="Y36" s="777"/>
      <c r="Z36" s="777"/>
      <c r="AA36" s="777">
        <v>1</v>
      </c>
      <c r="AB36" s="777"/>
      <c r="AC36" s="777"/>
      <c r="AD36" s="777"/>
      <c r="AE36" s="778"/>
      <c r="AF36" s="779">
        <v>1</v>
      </c>
      <c r="AG36" s="780"/>
      <c r="AH36" s="780"/>
      <c r="AI36" s="780"/>
      <c r="AJ36" s="781"/>
      <c r="AK36" s="848">
        <v>105</v>
      </c>
      <c r="AL36" s="849"/>
      <c r="AM36" s="849"/>
      <c r="AN36" s="849"/>
      <c r="AO36" s="849"/>
      <c r="AP36" s="849">
        <v>1769</v>
      </c>
      <c r="AQ36" s="849"/>
      <c r="AR36" s="849"/>
      <c r="AS36" s="849"/>
      <c r="AT36" s="849"/>
      <c r="AU36" s="849">
        <v>1658</v>
      </c>
      <c r="AV36" s="849"/>
      <c r="AW36" s="849"/>
      <c r="AX36" s="849"/>
      <c r="AY36" s="849"/>
      <c r="AZ36" s="850" t="s">
        <v>538</v>
      </c>
      <c r="BA36" s="851"/>
      <c r="BB36" s="851"/>
      <c r="BC36" s="851"/>
      <c r="BD36" s="852"/>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9</v>
      </c>
      <c r="R37" s="777"/>
      <c r="S37" s="777"/>
      <c r="T37" s="777"/>
      <c r="U37" s="777"/>
      <c r="V37" s="777">
        <v>9</v>
      </c>
      <c r="W37" s="777"/>
      <c r="X37" s="777"/>
      <c r="Y37" s="777"/>
      <c r="Z37" s="777"/>
      <c r="AA37" s="777">
        <v>0</v>
      </c>
      <c r="AB37" s="777"/>
      <c r="AC37" s="777"/>
      <c r="AD37" s="777"/>
      <c r="AE37" s="778"/>
      <c r="AF37" s="779">
        <v>0</v>
      </c>
      <c r="AG37" s="780"/>
      <c r="AH37" s="780"/>
      <c r="AI37" s="780"/>
      <c r="AJ37" s="781"/>
      <c r="AK37" s="848">
        <v>6</v>
      </c>
      <c r="AL37" s="849"/>
      <c r="AM37" s="849"/>
      <c r="AN37" s="849"/>
      <c r="AO37" s="849"/>
      <c r="AP37" s="849">
        <v>4</v>
      </c>
      <c r="AQ37" s="849"/>
      <c r="AR37" s="849"/>
      <c r="AS37" s="849"/>
      <c r="AT37" s="849"/>
      <c r="AU37" s="849">
        <v>3</v>
      </c>
      <c r="AV37" s="849"/>
      <c r="AW37" s="849"/>
      <c r="AX37" s="849"/>
      <c r="AY37" s="849"/>
      <c r="AZ37" s="850" t="s">
        <v>538</v>
      </c>
      <c r="BA37" s="851"/>
      <c r="BB37" s="851"/>
      <c r="BC37" s="851"/>
      <c r="BD37" s="852"/>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3"/>
      <c r="BA38" s="853"/>
      <c r="BB38" s="853"/>
      <c r="BC38" s="853"/>
      <c r="BD38" s="853"/>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3"/>
      <c r="BA39" s="853"/>
      <c r="BB39" s="853"/>
      <c r="BC39" s="853"/>
      <c r="BD39" s="853"/>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3"/>
      <c r="BA40" s="853"/>
      <c r="BB40" s="853"/>
      <c r="BC40" s="853"/>
      <c r="BD40" s="853"/>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3"/>
      <c r="BA41" s="853"/>
      <c r="BB41" s="853"/>
      <c r="BC41" s="853"/>
      <c r="BD41" s="853"/>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3"/>
      <c r="BA42" s="853"/>
      <c r="BB42" s="853"/>
      <c r="BC42" s="853"/>
      <c r="BD42" s="853"/>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3"/>
      <c r="BA43" s="853"/>
      <c r="BB43" s="853"/>
      <c r="BC43" s="853"/>
      <c r="BD43" s="853"/>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3"/>
      <c r="BA44" s="853"/>
      <c r="BB44" s="853"/>
      <c r="BC44" s="853"/>
      <c r="BD44" s="853"/>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3"/>
      <c r="BA45" s="853"/>
      <c r="BB45" s="853"/>
      <c r="BC45" s="853"/>
      <c r="BD45" s="853"/>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3"/>
      <c r="BA46" s="853"/>
      <c r="BB46" s="853"/>
      <c r="BC46" s="853"/>
      <c r="BD46" s="853"/>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3"/>
      <c r="BA47" s="853"/>
      <c r="BB47" s="853"/>
      <c r="BC47" s="853"/>
      <c r="BD47" s="853"/>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3"/>
      <c r="BA48" s="853"/>
      <c r="BB48" s="853"/>
      <c r="BC48" s="853"/>
      <c r="BD48" s="853"/>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3"/>
      <c r="BA49" s="853"/>
      <c r="BB49" s="853"/>
      <c r="BC49" s="853"/>
      <c r="BD49" s="853"/>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4"/>
      <c r="R50" s="855"/>
      <c r="S50" s="855"/>
      <c r="T50" s="855"/>
      <c r="U50" s="855"/>
      <c r="V50" s="855"/>
      <c r="W50" s="855"/>
      <c r="X50" s="855"/>
      <c r="Y50" s="855"/>
      <c r="Z50" s="855"/>
      <c r="AA50" s="855"/>
      <c r="AB50" s="855"/>
      <c r="AC50" s="855"/>
      <c r="AD50" s="855"/>
      <c r="AE50" s="856"/>
      <c r="AF50" s="779"/>
      <c r="AG50" s="780"/>
      <c r="AH50" s="780"/>
      <c r="AI50" s="780"/>
      <c r="AJ50" s="781"/>
      <c r="AK50" s="857"/>
      <c r="AL50" s="855"/>
      <c r="AM50" s="855"/>
      <c r="AN50" s="855"/>
      <c r="AO50" s="855"/>
      <c r="AP50" s="855"/>
      <c r="AQ50" s="855"/>
      <c r="AR50" s="855"/>
      <c r="AS50" s="855"/>
      <c r="AT50" s="855"/>
      <c r="AU50" s="855"/>
      <c r="AV50" s="855"/>
      <c r="AW50" s="855"/>
      <c r="AX50" s="855"/>
      <c r="AY50" s="855"/>
      <c r="AZ50" s="858"/>
      <c r="BA50" s="858"/>
      <c r="BB50" s="858"/>
      <c r="BC50" s="858"/>
      <c r="BD50" s="858"/>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4"/>
      <c r="R51" s="855"/>
      <c r="S51" s="855"/>
      <c r="T51" s="855"/>
      <c r="U51" s="855"/>
      <c r="V51" s="855"/>
      <c r="W51" s="855"/>
      <c r="X51" s="855"/>
      <c r="Y51" s="855"/>
      <c r="Z51" s="855"/>
      <c r="AA51" s="855"/>
      <c r="AB51" s="855"/>
      <c r="AC51" s="855"/>
      <c r="AD51" s="855"/>
      <c r="AE51" s="856"/>
      <c r="AF51" s="779"/>
      <c r="AG51" s="780"/>
      <c r="AH51" s="780"/>
      <c r="AI51" s="780"/>
      <c r="AJ51" s="781"/>
      <c r="AK51" s="857"/>
      <c r="AL51" s="855"/>
      <c r="AM51" s="855"/>
      <c r="AN51" s="855"/>
      <c r="AO51" s="855"/>
      <c r="AP51" s="855"/>
      <c r="AQ51" s="855"/>
      <c r="AR51" s="855"/>
      <c r="AS51" s="855"/>
      <c r="AT51" s="855"/>
      <c r="AU51" s="855"/>
      <c r="AV51" s="855"/>
      <c r="AW51" s="855"/>
      <c r="AX51" s="855"/>
      <c r="AY51" s="855"/>
      <c r="AZ51" s="858"/>
      <c r="BA51" s="858"/>
      <c r="BB51" s="858"/>
      <c r="BC51" s="858"/>
      <c r="BD51" s="858"/>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4"/>
      <c r="R52" s="855"/>
      <c r="S52" s="855"/>
      <c r="T52" s="855"/>
      <c r="U52" s="855"/>
      <c r="V52" s="855"/>
      <c r="W52" s="855"/>
      <c r="X52" s="855"/>
      <c r="Y52" s="855"/>
      <c r="Z52" s="855"/>
      <c r="AA52" s="855"/>
      <c r="AB52" s="855"/>
      <c r="AC52" s="855"/>
      <c r="AD52" s="855"/>
      <c r="AE52" s="856"/>
      <c r="AF52" s="779"/>
      <c r="AG52" s="780"/>
      <c r="AH52" s="780"/>
      <c r="AI52" s="780"/>
      <c r="AJ52" s="781"/>
      <c r="AK52" s="857"/>
      <c r="AL52" s="855"/>
      <c r="AM52" s="855"/>
      <c r="AN52" s="855"/>
      <c r="AO52" s="855"/>
      <c r="AP52" s="855"/>
      <c r="AQ52" s="855"/>
      <c r="AR52" s="855"/>
      <c r="AS52" s="855"/>
      <c r="AT52" s="855"/>
      <c r="AU52" s="855"/>
      <c r="AV52" s="855"/>
      <c r="AW52" s="855"/>
      <c r="AX52" s="855"/>
      <c r="AY52" s="855"/>
      <c r="AZ52" s="858"/>
      <c r="BA52" s="858"/>
      <c r="BB52" s="858"/>
      <c r="BC52" s="858"/>
      <c r="BD52" s="858"/>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4"/>
      <c r="R53" s="855"/>
      <c r="S53" s="855"/>
      <c r="T53" s="855"/>
      <c r="U53" s="855"/>
      <c r="V53" s="855"/>
      <c r="W53" s="855"/>
      <c r="X53" s="855"/>
      <c r="Y53" s="855"/>
      <c r="Z53" s="855"/>
      <c r="AA53" s="855"/>
      <c r="AB53" s="855"/>
      <c r="AC53" s="855"/>
      <c r="AD53" s="855"/>
      <c r="AE53" s="856"/>
      <c r="AF53" s="779"/>
      <c r="AG53" s="780"/>
      <c r="AH53" s="780"/>
      <c r="AI53" s="780"/>
      <c r="AJ53" s="781"/>
      <c r="AK53" s="857"/>
      <c r="AL53" s="855"/>
      <c r="AM53" s="855"/>
      <c r="AN53" s="855"/>
      <c r="AO53" s="855"/>
      <c r="AP53" s="855"/>
      <c r="AQ53" s="855"/>
      <c r="AR53" s="855"/>
      <c r="AS53" s="855"/>
      <c r="AT53" s="855"/>
      <c r="AU53" s="855"/>
      <c r="AV53" s="855"/>
      <c r="AW53" s="855"/>
      <c r="AX53" s="855"/>
      <c r="AY53" s="855"/>
      <c r="AZ53" s="858"/>
      <c r="BA53" s="858"/>
      <c r="BB53" s="858"/>
      <c r="BC53" s="858"/>
      <c r="BD53" s="858"/>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4"/>
      <c r="R54" s="855"/>
      <c r="S54" s="855"/>
      <c r="T54" s="855"/>
      <c r="U54" s="855"/>
      <c r="V54" s="855"/>
      <c r="W54" s="855"/>
      <c r="X54" s="855"/>
      <c r="Y54" s="855"/>
      <c r="Z54" s="855"/>
      <c r="AA54" s="855"/>
      <c r="AB54" s="855"/>
      <c r="AC54" s="855"/>
      <c r="AD54" s="855"/>
      <c r="AE54" s="856"/>
      <c r="AF54" s="779"/>
      <c r="AG54" s="780"/>
      <c r="AH54" s="780"/>
      <c r="AI54" s="780"/>
      <c r="AJ54" s="781"/>
      <c r="AK54" s="857"/>
      <c r="AL54" s="855"/>
      <c r="AM54" s="855"/>
      <c r="AN54" s="855"/>
      <c r="AO54" s="855"/>
      <c r="AP54" s="855"/>
      <c r="AQ54" s="855"/>
      <c r="AR54" s="855"/>
      <c r="AS54" s="855"/>
      <c r="AT54" s="855"/>
      <c r="AU54" s="855"/>
      <c r="AV54" s="855"/>
      <c r="AW54" s="855"/>
      <c r="AX54" s="855"/>
      <c r="AY54" s="855"/>
      <c r="AZ54" s="858"/>
      <c r="BA54" s="858"/>
      <c r="BB54" s="858"/>
      <c r="BC54" s="858"/>
      <c r="BD54" s="858"/>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4"/>
      <c r="R55" s="855"/>
      <c r="S55" s="855"/>
      <c r="T55" s="855"/>
      <c r="U55" s="855"/>
      <c r="V55" s="855"/>
      <c r="W55" s="855"/>
      <c r="X55" s="855"/>
      <c r="Y55" s="855"/>
      <c r="Z55" s="855"/>
      <c r="AA55" s="855"/>
      <c r="AB55" s="855"/>
      <c r="AC55" s="855"/>
      <c r="AD55" s="855"/>
      <c r="AE55" s="856"/>
      <c r="AF55" s="779"/>
      <c r="AG55" s="780"/>
      <c r="AH55" s="780"/>
      <c r="AI55" s="780"/>
      <c r="AJ55" s="781"/>
      <c r="AK55" s="857"/>
      <c r="AL55" s="855"/>
      <c r="AM55" s="855"/>
      <c r="AN55" s="855"/>
      <c r="AO55" s="855"/>
      <c r="AP55" s="855"/>
      <c r="AQ55" s="855"/>
      <c r="AR55" s="855"/>
      <c r="AS55" s="855"/>
      <c r="AT55" s="855"/>
      <c r="AU55" s="855"/>
      <c r="AV55" s="855"/>
      <c r="AW55" s="855"/>
      <c r="AX55" s="855"/>
      <c r="AY55" s="855"/>
      <c r="AZ55" s="858"/>
      <c r="BA55" s="858"/>
      <c r="BB55" s="858"/>
      <c r="BC55" s="858"/>
      <c r="BD55" s="858"/>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4"/>
      <c r="R56" s="855"/>
      <c r="S56" s="855"/>
      <c r="T56" s="855"/>
      <c r="U56" s="855"/>
      <c r="V56" s="855"/>
      <c r="W56" s="855"/>
      <c r="X56" s="855"/>
      <c r="Y56" s="855"/>
      <c r="Z56" s="855"/>
      <c r="AA56" s="855"/>
      <c r="AB56" s="855"/>
      <c r="AC56" s="855"/>
      <c r="AD56" s="855"/>
      <c r="AE56" s="856"/>
      <c r="AF56" s="779"/>
      <c r="AG56" s="780"/>
      <c r="AH56" s="780"/>
      <c r="AI56" s="780"/>
      <c r="AJ56" s="781"/>
      <c r="AK56" s="857"/>
      <c r="AL56" s="855"/>
      <c r="AM56" s="855"/>
      <c r="AN56" s="855"/>
      <c r="AO56" s="855"/>
      <c r="AP56" s="855"/>
      <c r="AQ56" s="855"/>
      <c r="AR56" s="855"/>
      <c r="AS56" s="855"/>
      <c r="AT56" s="855"/>
      <c r="AU56" s="855"/>
      <c r="AV56" s="855"/>
      <c r="AW56" s="855"/>
      <c r="AX56" s="855"/>
      <c r="AY56" s="855"/>
      <c r="AZ56" s="858"/>
      <c r="BA56" s="858"/>
      <c r="BB56" s="858"/>
      <c r="BC56" s="858"/>
      <c r="BD56" s="858"/>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4"/>
      <c r="R57" s="855"/>
      <c r="S57" s="855"/>
      <c r="T57" s="855"/>
      <c r="U57" s="855"/>
      <c r="V57" s="855"/>
      <c r="W57" s="855"/>
      <c r="X57" s="855"/>
      <c r="Y57" s="855"/>
      <c r="Z57" s="855"/>
      <c r="AA57" s="855"/>
      <c r="AB57" s="855"/>
      <c r="AC57" s="855"/>
      <c r="AD57" s="855"/>
      <c r="AE57" s="856"/>
      <c r="AF57" s="779"/>
      <c r="AG57" s="780"/>
      <c r="AH57" s="780"/>
      <c r="AI57" s="780"/>
      <c r="AJ57" s="781"/>
      <c r="AK57" s="857"/>
      <c r="AL57" s="855"/>
      <c r="AM57" s="855"/>
      <c r="AN57" s="855"/>
      <c r="AO57" s="855"/>
      <c r="AP57" s="855"/>
      <c r="AQ57" s="855"/>
      <c r="AR57" s="855"/>
      <c r="AS57" s="855"/>
      <c r="AT57" s="855"/>
      <c r="AU57" s="855"/>
      <c r="AV57" s="855"/>
      <c r="AW57" s="855"/>
      <c r="AX57" s="855"/>
      <c r="AY57" s="855"/>
      <c r="AZ57" s="858"/>
      <c r="BA57" s="858"/>
      <c r="BB57" s="858"/>
      <c r="BC57" s="858"/>
      <c r="BD57" s="858"/>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4"/>
      <c r="R58" s="855"/>
      <c r="S58" s="855"/>
      <c r="T58" s="855"/>
      <c r="U58" s="855"/>
      <c r="V58" s="855"/>
      <c r="W58" s="855"/>
      <c r="X58" s="855"/>
      <c r="Y58" s="855"/>
      <c r="Z58" s="855"/>
      <c r="AA58" s="855"/>
      <c r="AB58" s="855"/>
      <c r="AC58" s="855"/>
      <c r="AD58" s="855"/>
      <c r="AE58" s="856"/>
      <c r="AF58" s="779"/>
      <c r="AG58" s="780"/>
      <c r="AH58" s="780"/>
      <c r="AI58" s="780"/>
      <c r="AJ58" s="781"/>
      <c r="AK58" s="857"/>
      <c r="AL58" s="855"/>
      <c r="AM58" s="855"/>
      <c r="AN58" s="855"/>
      <c r="AO58" s="855"/>
      <c r="AP58" s="855"/>
      <c r="AQ58" s="855"/>
      <c r="AR58" s="855"/>
      <c r="AS58" s="855"/>
      <c r="AT58" s="855"/>
      <c r="AU58" s="855"/>
      <c r="AV58" s="855"/>
      <c r="AW58" s="855"/>
      <c r="AX58" s="855"/>
      <c r="AY58" s="855"/>
      <c r="AZ58" s="858"/>
      <c r="BA58" s="858"/>
      <c r="BB58" s="858"/>
      <c r="BC58" s="858"/>
      <c r="BD58" s="858"/>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4"/>
      <c r="R59" s="855"/>
      <c r="S59" s="855"/>
      <c r="T59" s="855"/>
      <c r="U59" s="855"/>
      <c r="V59" s="855"/>
      <c r="W59" s="855"/>
      <c r="X59" s="855"/>
      <c r="Y59" s="855"/>
      <c r="Z59" s="855"/>
      <c r="AA59" s="855"/>
      <c r="AB59" s="855"/>
      <c r="AC59" s="855"/>
      <c r="AD59" s="855"/>
      <c r="AE59" s="856"/>
      <c r="AF59" s="779"/>
      <c r="AG59" s="780"/>
      <c r="AH59" s="780"/>
      <c r="AI59" s="780"/>
      <c r="AJ59" s="781"/>
      <c r="AK59" s="857"/>
      <c r="AL59" s="855"/>
      <c r="AM59" s="855"/>
      <c r="AN59" s="855"/>
      <c r="AO59" s="855"/>
      <c r="AP59" s="855"/>
      <c r="AQ59" s="855"/>
      <c r="AR59" s="855"/>
      <c r="AS59" s="855"/>
      <c r="AT59" s="855"/>
      <c r="AU59" s="855"/>
      <c r="AV59" s="855"/>
      <c r="AW59" s="855"/>
      <c r="AX59" s="855"/>
      <c r="AY59" s="855"/>
      <c r="AZ59" s="858"/>
      <c r="BA59" s="858"/>
      <c r="BB59" s="858"/>
      <c r="BC59" s="858"/>
      <c r="BD59" s="858"/>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4"/>
      <c r="R60" s="855"/>
      <c r="S60" s="855"/>
      <c r="T60" s="855"/>
      <c r="U60" s="855"/>
      <c r="V60" s="855"/>
      <c r="W60" s="855"/>
      <c r="X60" s="855"/>
      <c r="Y60" s="855"/>
      <c r="Z60" s="855"/>
      <c r="AA60" s="855"/>
      <c r="AB60" s="855"/>
      <c r="AC60" s="855"/>
      <c r="AD60" s="855"/>
      <c r="AE60" s="856"/>
      <c r="AF60" s="779"/>
      <c r="AG60" s="780"/>
      <c r="AH60" s="780"/>
      <c r="AI60" s="780"/>
      <c r="AJ60" s="781"/>
      <c r="AK60" s="857"/>
      <c r="AL60" s="855"/>
      <c r="AM60" s="855"/>
      <c r="AN60" s="855"/>
      <c r="AO60" s="855"/>
      <c r="AP60" s="855"/>
      <c r="AQ60" s="855"/>
      <c r="AR60" s="855"/>
      <c r="AS60" s="855"/>
      <c r="AT60" s="855"/>
      <c r="AU60" s="855"/>
      <c r="AV60" s="855"/>
      <c r="AW60" s="855"/>
      <c r="AX60" s="855"/>
      <c r="AY60" s="855"/>
      <c r="AZ60" s="858"/>
      <c r="BA60" s="858"/>
      <c r="BB60" s="858"/>
      <c r="BC60" s="858"/>
      <c r="BD60" s="858"/>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4"/>
      <c r="R61" s="855"/>
      <c r="S61" s="855"/>
      <c r="T61" s="855"/>
      <c r="U61" s="855"/>
      <c r="V61" s="855"/>
      <c r="W61" s="855"/>
      <c r="X61" s="855"/>
      <c r="Y61" s="855"/>
      <c r="Z61" s="855"/>
      <c r="AA61" s="855"/>
      <c r="AB61" s="855"/>
      <c r="AC61" s="855"/>
      <c r="AD61" s="855"/>
      <c r="AE61" s="856"/>
      <c r="AF61" s="779"/>
      <c r="AG61" s="780"/>
      <c r="AH61" s="780"/>
      <c r="AI61" s="780"/>
      <c r="AJ61" s="781"/>
      <c r="AK61" s="857"/>
      <c r="AL61" s="855"/>
      <c r="AM61" s="855"/>
      <c r="AN61" s="855"/>
      <c r="AO61" s="855"/>
      <c r="AP61" s="855"/>
      <c r="AQ61" s="855"/>
      <c r="AR61" s="855"/>
      <c r="AS61" s="855"/>
      <c r="AT61" s="855"/>
      <c r="AU61" s="855"/>
      <c r="AV61" s="855"/>
      <c r="AW61" s="855"/>
      <c r="AX61" s="855"/>
      <c r="AY61" s="855"/>
      <c r="AZ61" s="858"/>
      <c r="BA61" s="858"/>
      <c r="BB61" s="858"/>
      <c r="BC61" s="858"/>
      <c r="BD61" s="858"/>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4"/>
      <c r="R62" s="855"/>
      <c r="S62" s="855"/>
      <c r="T62" s="855"/>
      <c r="U62" s="855"/>
      <c r="V62" s="855"/>
      <c r="W62" s="855"/>
      <c r="X62" s="855"/>
      <c r="Y62" s="855"/>
      <c r="Z62" s="855"/>
      <c r="AA62" s="855"/>
      <c r="AB62" s="855"/>
      <c r="AC62" s="855"/>
      <c r="AD62" s="855"/>
      <c r="AE62" s="856"/>
      <c r="AF62" s="779"/>
      <c r="AG62" s="780"/>
      <c r="AH62" s="780"/>
      <c r="AI62" s="780"/>
      <c r="AJ62" s="781"/>
      <c r="AK62" s="857"/>
      <c r="AL62" s="855"/>
      <c r="AM62" s="855"/>
      <c r="AN62" s="855"/>
      <c r="AO62" s="855"/>
      <c r="AP62" s="855"/>
      <c r="AQ62" s="855"/>
      <c r="AR62" s="855"/>
      <c r="AS62" s="855"/>
      <c r="AT62" s="855"/>
      <c r="AU62" s="855"/>
      <c r="AV62" s="855"/>
      <c r="AW62" s="855"/>
      <c r="AX62" s="855"/>
      <c r="AY62" s="855"/>
      <c r="AZ62" s="858"/>
      <c r="BA62" s="858"/>
      <c r="BB62" s="858"/>
      <c r="BC62" s="858"/>
      <c r="BD62" s="858"/>
      <c r="BE62" s="846"/>
      <c r="BF62" s="846"/>
      <c r="BG62" s="846"/>
      <c r="BH62" s="846"/>
      <c r="BI62" s="847"/>
      <c r="BJ62" s="866"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9"/>
      <c r="R63" s="860"/>
      <c r="S63" s="860"/>
      <c r="T63" s="860"/>
      <c r="U63" s="860"/>
      <c r="V63" s="860"/>
      <c r="W63" s="860"/>
      <c r="X63" s="860"/>
      <c r="Y63" s="860"/>
      <c r="Z63" s="860"/>
      <c r="AA63" s="860"/>
      <c r="AB63" s="860"/>
      <c r="AC63" s="860"/>
      <c r="AD63" s="860"/>
      <c r="AE63" s="861"/>
      <c r="AF63" s="862">
        <v>1748</v>
      </c>
      <c r="AG63" s="863"/>
      <c r="AH63" s="863"/>
      <c r="AI63" s="863"/>
      <c r="AJ63" s="864"/>
      <c r="AK63" s="865"/>
      <c r="AL63" s="860"/>
      <c r="AM63" s="860"/>
      <c r="AN63" s="860"/>
      <c r="AO63" s="860"/>
      <c r="AP63" s="863">
        <v>13390</v>
      </c>
      <c r="AQ63" s="863"/>
      <c r="AR63" s="863"/>
      <c r="AS63" s="863"/>
      <c r="AT63" s="863"/>
      <c r="AU63" s="863">
        <v>8727</v>
      </c>
      <c r="AV63" s="863"/>
      <c r="AW63" s="863"/>
      <c r="AX63" s="863"/>
      <c r="AY63" s="863"/>
      <c r="AZ63" s="867"/>
      <c r="BA63" s="867"/>
      <c r="BB63" s="867"/>
      <c r="BC63" s="867"/>
      <c r="BD63" s="867"/>
      <c r="BE63" s="868"/>
      <c r="BF63" s="868"/>
      <c r="BG63" s="868"/>
      <c r="BH63" s="868"/>
      <c r="BI63" s="869"/>
      <c r="BJ63" s="870" t="s">
        <v>109</v>
      </c>
      <c r="BK63" s="871"/>
      <c r="BL63" s="871"/>
      <c r="BM63" s="871"/>
      <c r="BN63" s="872"/>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3" t="s">
        <v>371</v>
      </c>
      <c r="AG66" s="831"/>
      <c r="AH66" s="831"/>
      <c r="AI66" s="831"/>
      <c r="AJ66" s="874"/>
      <c r="AK66" s="735" t="s">
        <v>372</v>
      </c>
      <c r="AL66" s="759"/>
      <c r="AM66" s="759"/>
      <c r="AN66" s="759"/>
      <c r="AO66" s="760"/>
      <c r="AP66" s="735" t="s">
        <v>373</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5"/>
      <c r="AG67" s="834"/>
      <c r="AH67" s="834"/>
      <c r="AI67" s="834"/>
      <c r="AJ67" s="876"/>
      <c r="AK67" s="877"/>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7"/>
    </row>
    <row r="68" spans="1:131" s="198" customFormat="1" ht="26.25" customHeight="1" thickTop="1">
      <c r="A68" s="209">
        <v>1</v>
      </c>
      <c r="B68" s="890" t="s">
        <v>541</v>
      </c>
      <c r="C68" s="891"/>
      <c r="D68" s="891"/>
      <c r="E68" s="891"/>
      <c r="F68" s="891"/>
      <c r="G68" s="891"/>
      <c r="H68" s="891"/>
      <c r="I68" s="891"/>
      <c r="J68" s="891"/>
      <c r="K68" s="891"/>
      <c r="L68" s="891"/>
      <c r="M68" s="891"/>
      <c r="N68" s="891"/>
      <c r="O68" s="891"/>
      <c r="P68" s="892"/>
      <c r="Q68" s="893">
        <v>17863</v>
      </c>
      <c r="R68" s="887"/>
      <c r="S68" s="887"/>
      <c r="T68" s="887"/>
      <c r="U68" s="887"/>
      <c r="V68" s="887">
        <v>17363</v>
      </c>
      <c r="W68" s="887"/>
      <c r="X68" s="887"/>
      <c r="Y68" s="887"/>
      <c r="Z68" s="887"/>
      <c r="AA68" s="887">
        <v>500</v>
      </c>
      <c r="AB68" s="887"/>
      <c r="AC68" s="887"/>
      <c r="AD68" s="887"/>
      <c r="AE68" s="887"/>
      <c r="AF68" s="887">
        <v>500</v>
      </c>
      <c r="AG68" s="887"/>
      <c r="AH68" s="887"/>
      <c r="AI68" s="887"/>
      <c r="AJ68" s="887"/>
      <c r="AK68" s="887">
        <v>3108</v>
      </c>
      <c r="AL68" s="887"/>
      <c r="AM68" s="887"/>
      <c r="AN68" s="887"/>
      <c r="AO68" s="887"/>
      <c r="AP68" s="887" t="s">
        <v>538</v>
      </c>
      <c r="AQ68" s="887"/>
      <c r="AR68" s="887"/>
      <c r="AS68" s="887"/>
      <c r="AT68" s="887"/>
      <c r="AU68" s="887" t="s">
        <v>538</v>
      </c>
      <c r="AV68" s="887"/>
      <c r="AW68" s="887"/>
      <c r="AX68" s="887"/>
      <c r="AY68" s="887"/>
      <c r="AZ68" s="888"/>
      <c r="BA68" s="888"/>
      <c r="BB68" s="888"/>
      <c r="BC68" s="888"/>
      <c r="BD68" s="889"/>
      <c r="BE68" s="216"/>
      <c r="BF68" s="216"/>
      <c r="BG68" s="216"/>
      <c r="BH68" s="216"/>
      <c r="BI68" s="216"/>
      <c r="BJ68" s="216"/>
      <c r="BK68" s="216"/>
      <c r="BL68" s="216"/>
      <c r="BM68" s="216"/>
      <c r="BN68" s="216"/>
      <c r="BO68" s="216"/>
      <c r="BP68" s="216"/>
      <c r="BQ68" s="213">
        <v>62</v>
      </c>
      <c r="BR68" s="218"/>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7"/>
    </row>
    <row r="69" spans="1:131" s="198" customFormat="1" ht="26.25" customHeight="1">
      <c r="A69" s="212">
        <v>2</v>
      </c>
      <c r="B69" s="894" t="s">
        <v>542</v>
      </c>
      <c r="C69" s="895"/>
      <c r="D69" s="895"/>
      <c r="E69" s="895"/>
      <c r="F69" s="895"/>
      <c r="G69" s="895"/>
      <c r="H69" s="895"/>
      <c r="I69" s="895"/>
      <c r="J69" s="895"/>
      <c r="K69" s="895"/>
      <c r="L69" s="895"/>
      <c r="M69" s="895"/>
      <c r="N69" s="895"/>
      <c r="O69" s="895"/>
      <c r="P69" s="896"/>
      <c r="Q69" s="897">
        <v>458</v>
      </c>
      <c r="R69" s="849"/>
      <c r="S69" s="849"/>
      <c r="T69" s="849"/>
      <c r="U69" s="849"/>
      <c r="V69" s="849">
        <v>431</v>
      </c>
      <c r="W69" s="849"/>
      <c r="X69" s="849"/>
      <c r="Y69" s="849"/>
      <c r="Z69" s="849"/>
      <c r="AA69" s="849">
        <v>27</v>
      </c>
      <c r="AB69" s="849"/>
      <c r="AC69" s="849"/>
      <c r="AD69" s="849"/>
      <c r="AE69" s="849"/>
      <c r="AF69" s="849">
        <v>27</v>
      </c>
      <c r="AG69" s="849"/>
      <c r="AH69" s="849"/>
      <c r="AI69" s="849"/>
      <c r="AJ69" s="849"/>
      <c r="AK69" s="849">
        <v>13</v>
      </c>
      <c r="AL69" s="849"/>
      <c r="AM69" s="849"/>
      <c r="AN69" s="849"/>
      <c r="AO69" s="849"/>
      <c r="AP69" s="898" t="s">
        <v>476</v>
      </c>
      <c r="AQ69" s="899"/>
      <c r="AR69" s="899"/>
      <c r="AS69" s="899"/>
      <c r="AT69" s="848"/>
      <c r="AU69" s="898" t="s">
        <v>476</v>
      </c>
      <c r="AV69" s="899"/>
      <c r="AW69" s="899"/>
      <c r="AX69" s="899"/>
      <c r="AY69" s="848"/>
      <c r="AZ69" s="900"/>
      <c r="BA69" s="900"/>
      <c r="BB69" s="900"/>
      <c r="BC69" s="900"/>
      <c r="BD69" s="901"/>
      <c r="BE69" s="216"/>
      <c r="BF69" s="216"/>
      <c r="BG69" s="216"/>
      <c r="BH69" s="216"/>
      <c r="BI69" s="216"/>
      <c r="BJ69" s="216"/>
      <c r="BK69" s="216"/>
      <c r="BL69" s="216"/>
      <c r="BM69" s="216"/>
      <c r="BN69" s="216"/>
      <c r="BO69" s="216"/>
      <c r="BP69" s="216"/>
      <c r="BQ69" s="213">
        <v>63</v>
      </c>
      <c r="BR69" s="218"/>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7"/>
    </row>
    <row r="70" spans="1:131" s="198" customFormat="1" ht="26.25" customHeight="1">
      <c r="A70" s="212">
        <v>3</v>
      </c>
      <c r="B70" s="894" t="s">
        <v>543</v>
      </c>
      <c r="C70" s="895"/>
      <c r="D70" s="895"/>
      <c r="E70" s="895"/>
      <c r="F70" s="895"/>
      <c r="G70" s="895"/>
      <c r="H70" s="895"/>
      <c r="I70" s="895"/>
      <c r="J70" s="895"/>
      <c r="K70" s="895"/>
      <c r="L70" s="895"/>
      <c r="M70" s="895"/>
      <c r="N70" s="895"/>
      <c r="O70" s="895"/>
      <c r="P70" s="896"/>
      <c r="Q70" s="897">
        <v>62</v>
      </c>
      <c r="R70" s="849"/>
      <c r="S70" s="849"/>
      <c r="T70" s="849"/>
      <c r="U70" s="849"/>
      <c r="V70" s="849">
        <v>58</v>
      </c>
      <c r="W70" s="849"/>
      <c r="X70" s="849"/>
      <c r="Y70" s="849"/>
      <c r="Z70" s="849"/>
      <c r="AA70" s="849">
        <v>4</v>
      </c>
      <c r="AB70" s="849"/>
      <c r="AC70" s="849"/>
      <c r="AD70" s="849"/>
      <c r="AE70" s="849"/>
      <c r="AF70" s="849">
        <v>4</v>
      </c>
      <c r="AG70" s="849"/>
      <c r="AH70" s="849"/>
      <c r="AI70" s="849"/>
      <c r="AJ70" s="849"/>
      <c r="AK70" s="898" t="s">
        <v>476</v>
      </c>
      <c r="AL70" s="899"/>
      <c r="AM70" s="899"/>
      <c r="AN70" s="899"/>
      <c r="AO70" s="848"/>
      <c r="AP70" s="898" t="s">
        <v>476</v>
      </c>
      <c r="AQ70" s="899"/>
      <c r="AR70" s="899"/>
      <c r="AS70" s="899"/>
      <c r="AT70" s="848"/>
      <c r="AU70" s="898" t="s">
        <v>476</v>
      </c>
      <c r="AV70" s="899"/>
      <c r="AW70" s="899"/>
      <c r="AX70" s="899"/>
      <c r="AY70" s="848"/>
      <c r="AZ70" s="900"/>
      <c r="BA70" s="900"/>
      <c r="BB70" s="900"/>
      <c r="BC70" s="900"/>
      <c r="BD70" s="901"/>
      <c r="BE70" s="216"/>
      <c r="BF70" s="216"/>
      <c r="BG70" s="216"/>
      <c r="BH70" s="216"/>
      <c r="BI70" s="216"/>
      <c r="BJ70" s="216"/>
      <c r="BK70" s="216"/>
      <c r="BL70" s="216"/>
      <c r="BM70" s="216"/>
      <c r="BN70" s="216"/>
      <c r="BO70" s="216"/>
      <c r="BP70" s="216"/>
      <c r="BQ70" s="213">
        <v>64</v>
      </c>
      <c r="BR70" s="218"/>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7"/>
    </row>
    <row r="71" spans="1:131" s="198" customFormat="1" ht="26.25" customHeight="1">
      <c r="A71" s="212">
        <v>4</v>
      </c>
      <c r="B71" s="894" t="s">
        <v>544</v>
      </c>
      <c r="C71" s="895"/>
      <c r="D71" s="895"/>
      <c r="E71" s="895"/>
      <c r="F71" s="895"/>
      <c r="G71" s="895"/>
      <c r="H71" s="895"/>
      <c r="I71" s="895"/>
      <c r="J71" s="895"/>
      <c r="K71" s="895"/>
      <c r="L71" s="895"/>
      <c r="M71" s="895"/>
      <c r="N71" s="895"/>
      <c r="O71" s="895"/>
      <c r="P71" s="896"/>
      <c r="Q71" s="897">
        <v>1734</v>
      </c>
      <c r="R71" s="849"/>
      <c r="S71" s="849"/>
      <c r="T71" s="849"/>
      <c r="U71" s="849"/>
      <c r="V71" s="849">
        <v>1730</v>
      </c>
      <c r="W71" s="849"/>
      <c r="X71" s="849"/>
      <c r="Y71" s="849"/>
      <c r="Z71" s="849"/>
      <c r="AA71" s="849">
        <v>4</v>
      </c>
      <c r="AB71" s="849"/>
      <c r="AC71" s="849"/>
      <c r="AD71" s="849"/>
      <c r="AE71" s="849"/>
      <c r="AF71" s="849">
        <v>4</v>
      </c>
      <c r="AG71" s="849"/>
      <c r="AH71" s="849"/>
      <c r="AI71" s="849"/>
      <c r="AJ71" s="849"/>
      <c r="AK71" s="849">
        <v>20</v>
      </c>
      <c r="AL71" s="849"/>
      <c r="AM71" s="849"/>
      <c r="AN71" s="849"/>
      <c r="AO71" s="849"/>
      <c r="AP71" s="898" t="s">
        <v>476</v>
      </c>
      <c r="AQ71" s="899"/>
      <c r="AR71" s="899"/>
      <c r="AS71" s="899"/>
      <c r="AT71" s="848"/>
      <c r="AU71" s="898" t="s">
        <v>476</v>
      </c>
      <c r="AV71" s="899"/>
      <c r="AW71" s="899"/>
      <c r="AX71" s="899"/>
      <c r="AY71" s="848"/>
      <c r="AZ71" s="900"/>
      <c r="BA71" s="900"/>
      <c r="BB71" s="900"/>
      <c r="BC71" s="900"/>
      <c r="BD71" s="901"/>
      <c r="BE71" s="216"/>
      <c r="BF71" s="216"/>
      <c r="BG71" s="216"/>
      <c r="BH71" s="216"/>
      <c r="BI71" s="216"/>
      <c r="BJ71" s="216"/>
      <c r="BK71" s="216"/>
      <c r="BL71" s="216"/>
      <c r="BM71" s="216"/>
      <c r="BN71" s="216"/>
      <c r="BO71" s="216"/>
      <c r="BP71" s="216"/>
      <c r="BQ71" s="213">
        <v>65</v>
      </c>
      <c r="BR71" s="218"/>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7"/>
    </row>
    <row r="72" spans="1:131" s="198" customFormat="1" ht="26.25" customHeight="1">
      <c r="A72" s="212">
        <v>5</v>
      </c>
      <c r="B72" s="894" t="s">
        <v>545</v>
      </c>
      <c r="C72" s="895"/>
      <c r="D72" s="895"/>
      <c r="E72" s="895"/>
      <c r="F72" s="895"/>
      <c r="G72" s="895"/>
      <c r="H72" s="895"/>
      <c r="I72" s="895"/>
      <c r="J72" s="895"/>
      <c r="K72" s="895"/>
      <c r="L72" s="895"/>
      <c r="M72" s="895"/>
      <c r="N72" s="895"/>
      <c r="O72" s="895"/>
      <c r="P72" s="896"/>
      <c r="Q72" s="897">
        <v>277636</v>
      </c>
      <c r="R72" s="849"/>
      <c r="S72" s="849"/>
      <c r="T72" s="849"/>
      <c r="U72" s="849"/>
      <c r="V72" s="849">
        <v>266517</v>
      </c>
      <c r="W72" s="849"/>
      <c r="X72" s="849"/>
      <c r="Y72" s="849"/>
      <c r="Z72" s="849"/>
      <c r="AA72" s="849">
        <v>11120</v>
      </c>
      <c r="AB72" s="849"/>
      <c r="AC72" s="849"/>
      <c r="AD72" s="849"/>
      <c r="AE72" s="849"/>
      <c r="AF72" s="849">
        <v>11120</v>
      </c>
      <c r="AG72" s="849"/>
      <c r="AH72" s="849"/>
      <c r="AI72" s="849"/>
      <c r="AJ72" s="849"/>
      <c r="AK72" s="849">
        <v>1943</v>
      </c>
      <c r="AL72" s="849"/>
      <c r="AM72" s="849"/>
      <c r="AN72" s="849"/>
      <c r="AO72" s="849"/>
      <c r="AP72" s="898" t="s">
        <v>476</v>
      </c>
      <c r="AQ72" s="899"/>
      <c r="AR72" s="899"/>
      <c r="AS72" s="899"/>
      <c r="AT72" s="848"/>
      <c r="AU72" s="898" t="s">
        <v>476</v>
      </c>
      <c r="AV72" s="899"/>
      <c r="AW72" s="899"/>
      <c r="AX72" s="899"/>
      <c r="AY72" s="848"/>
      <c r="AZ72" s="900"/>
      <c r="BA72" s="900"/>
      <c r="BB72" s="900"/>
      <c r="BC72" s="900"/>
      <c r="BD72" s="901"/>
      <c r="BE72" s="216"/>
      <c r="BF72" s="216"/>
      <c r="BG72" s="216"/>
      <c r="BH72" s="216"/>
      <c r="BI72" s="216"/>
      <c r="BJ72" s="216"/>
      <c r="BK72" s="216"/>
      <c r="BL72" s="216"/>
      <c r="BM72" s="216"/>
      <c r="BN72" s="216"/>
      <c r="BO72" s="216"/>
      <c r="BP72" s="216"/>
      <c r="BQ72" s="213">
        <v>66</v>
      </c>
      <c r="BR72" s="218"/>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7"/>
    </row>
    <row r="73" spans="1:131" s="198" customFormat="1" ht="26.25" customHeight="1">
      <c r="A73" s="212">
        <v>6</v>
      </c>
      <c r="B73" s="894" t="s">
        <v>546</v>
      </c>
      <c r="C73" s="895"/>
      <c r="D73" s="895"/>
      <c r="E73" s="895"/>
      <c r="F73" s="895"/>
      <c r="G73" s="895"/>
      <c r="H73" s="895"/>
      <c r="I73" s="895"/>
      <c r="J73" s="895"/>
      <c r="K73" s="895"/>
      <c r="L73" s="895"/>
      <c r="M73" s="895"/>
      <c r="N73" s="895"/>
      <c r="O73" s="895"/>
      <c r="P73" s="896"/>
      <c r="Q73" s="897">
        <v>797</v>
      </c>
      <c r="R73" s="849"/>
      <c r="S73" s="849"/>
      <c r="T73" s="849"/>
      <c r="U73" s="849"/>
      <c r="V73" s="849">
        <v>770</v>
      </c>
      <c r="W73" s="849"/>
      <c r="X73" s="849"/>
      <c r="Y73" s="849"/>
      <c r="Z73" s="849"/>
      <c r="AA73" s="849">
        <v>27</v>
      </c>
      <c r="AB73" s="849"/>
      <c r="AC73" s="849"/>
      <c r="AD73" s="849"/>
      <c r="AE73" s="849"/>
      <c r="AF73" s="849">
        <v>27</v>
      </c>
      <c r="AG73" s="849"/>
      <c r="AH73" s="849"/>
      <c r="AI73" s="849"/>
      <c r="AJ73" s="849"/>
      <c r="AK73" s="898" t="s">
        <v>476</v>
      </c>
      <c r="AL73" s="899"/>
      <c r="AM73" s="899"/>
      <c r="AN73" s="899"/>
      <c r="AO73" s="848"/>
      <c r="AP73" s="849">
        <v>642</v>
      </c>
      <c r="AQ73" s="849"/>
      <c r="AR73" s="849"/>
      <c r="AS73" s="849"/>
      <c r="AT73" s="849"/>
      <c r="AU73" s="898">
        <v>464</v>
      </c>
      <c r="AV73" s="899"/>
      <c r="AW73" s="899"/>
      <c r="AX73" s="899"/>
      <c r="AY73" s="848"/>
      <c r="AZ73" s="900"/>
      <c r="BA73" s="900"/>
      <c r="BB73" s="900"/>
      <c r="BC73" s="900"/>
      <c r="BD73" s="901"/>
      <c r="BE73" s="216"/>
      <c r="BF73" s="216"/>
      <c r="BG73" s="216"/>
      <c r="BH73" s="216"/>
      <c r="BI73" s="216"/>
      <c r="BJ73" s="216"/>
      <c r="BK73" s="216"/>
      <c r="BL73" s="216"/>
      <c r="BM73" s="216"/>
      <c r="BN73" s="216"/>
      <c r="BO73" s="216"/>
      <c r="BP73" s="216"/>
      <c r="BQ73" s="213">
        <v>67</v>
      </c>
      <c r="BR73" s="218"/>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7"/>
    </row>
    <row r="74" spans="1:131" s="198" customFormat="1" ht="26.25" customHeight="1">
      <c r="A74" s="212">
        <v>7</v>
      </c>
      <c r="B74" s="894" t="s">
        <v>547</v>
      </c>
      <c r="C74" s="895"/>
      <c r="D74" s="895"/>
      <c r="E74" s="895"/>
      <c r="F74" s="895"/>
      <c r="G74" s="895"/>
      <c r="H74" s="895"/>
      <c r="I74" s="895"/>
      <c r="J74" s="895"/>
      <c r="K74" s="895"/>
      <c r="L74" s="895"/>
      <c r="M74" s="895"/>
      <c r="N74" s="895"/>
      <c r="O74" s="895"/>
      <c r="P74" s="896"/>
      <c r="Q74" s="897">
        <v>2032</v>
      </c>
      <c r="R74" s="849"/>
      <c r="S74" s="849"/>
      <c r="T74" s="849"/>
      <c r="U74" s="849"/>
      <c r="V74" s="849">
        <v>2023</v>
      </c>
      <c r="W74" s="849"/>
      <c r="X74" s="849"/>
      <c r="Y74" s="849"/>
      <c r="Z74" s="849"/>
      <c r="AA74" s="849">
        <v>9</v>
      </c>
      <c r="AB74" s="849"/>
      <c r="AC74" s="849"/>
      <c r="AD74" s="849"/>
      <c r="AE74" s="849"/>
      <c r="AF74" s="849">
        <v>9</v>
      </c>
      <c r="AG74" s="849"/>
      <c r="AH74" s="849"/>
      <c r="AI74" s="849"/>
      <c r="AJ74" s="849"/>
      <c r="AK74" s="849">
        <v>12</v>
      </c>
      <c r="AL74" s="849"/>
      <c r="AM74" s="849"/>
      <c r="AN74" s="849"/>
      <c r="AO74" s="849"/>
      <c r="AP74" s="898" t="s">
        <v>476</v>
      </c>
      <c r="AQ74" s="899"/>
      <c r="AR74" s="899"/>
      <c r="AS74" s="899"/>
      <c r="AT74" s="848"/>
      <c r="AU74" s="898" t="s">
        <v>476</v>
      </c>
      <c r="AV74" s="899"/>
      <c r="AW74" s="899"/>
      <c r="AX74" s="899"/>
      <c r="AY74" s="848"/>
      <c r="AZ74" s="900"/>
      <c r="BA74" s="900"/>
      <c r="BB74" s="900"/>
      <c r="BC74" s="900"/>
      <c r="BD74" s="901"/>
      <c r="BE74" s="216"/>
      <c r="BF74" s="216"/>
      <c r="BG74" s="216"/>
      <c r="BH74" s="216"/>
      <c r="BI74" s="216"/>
      <c r="BJ74" s="216"/>
      <c r="BK74" s="216"/>
      <c r="BL74" s="216"/>
      <c r="BM74" s="216"/>
      <c r="BN74" s="216"/>
      <c r="BO74" s="216"/>
      <c r="BP74" s="216"/>
      <c r="BQ74" s="213">
        <v>68</v>
      </c>
      <c r="BR74" s="218"/>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7"/>
    </row>
    <row r="75" spans="1:131" s="198" customFormat="1" ht="26.25" customHeight="1">
      <c r="A75" s="212">
        <v>8</v>
      </c>
      <c r="B75" s="894" t="s">
        <v>548</v>
      </c>
      <c r="C75" s="895"/>
      <c r="D75" s="895"/>
      <c r="E75" s="895"/>
      <c r="F75" s="895"/>
      <c r="G75" s="895"/>
      <c r="H75" s="895"/>
      <c r="I75" s="895"/>
      <c r="J75" s="895"/>
      <c r="K75" s="895"/>
      <c r="L75" s="895"/>
      <c r="M75" s="895"/>
      <c r="N75" s="895"/>
      <c r="O75" s="895"/>
      <c r="P75" s="896"/>
      <c r="Q75" s="902">
        <v>223</v>
      </c>
      <c r="R75" s="899"/>
      <c r="S75" s="899"/>
      <c r="T75" s="899"/>
      <c r="U75" s="848"/>
      <c r="V75" s="898">
        <v>215</v>
      </c>
      <c r="W75" s="899"/>
      <c r="X75" s="899"/>
      <c r="Y75" s="899"/>
      <c r="Z75" s="848"/>
      <c r="AA75" s="898">
        <v>7</v>
      </c>
      <c r="AB75" s="899"/>
      <c r="AC75" s="899"/>
      <c r="AD75" s="899"/>
      <c r="AE75" s="848"/>
      <c r="AF75" s="898">
        <v>-9</v>
      </c>
      <c r="AG75" s="899"/>
      <c r="AH75" s="899"/>
      <c r="AI75" s="899"/>
      <c r="AJ75" s="848"/>
      <c r="AK75" s="898">
        <v>23</v>
      </c>
      <c r="AL75" s="899"/>
      <c r="AM75" s="899"/>
      <c r="AN75" s="899"/>
      <c r="AO75" s="848"/>
      <c r="AP75" s="898" t="s">
        <v>476</v>
      </c>
      <c r="AQ75" s="899"/>
      <c r="AR75" s="899"/>
      <c r="AS75" s="899"/>
      <c r="AT75" s="848"/>
      <c r="AU75" s="898" t="s">
        <v>476</v>
      </c>
      <c r="AV75" s="899"/>
      <c r="AW75" s="899"/>
      <c r="AX75" s="899"/>
      <c r="AY75" s="848"/>
      <c r="AZ75" s="900"/>
      <c r="BA75" s="900"/>
      <c r="BB75" s="900"/>
      <c r="BC75" s="900"/>
      <c r="BD75" s="901"/>
      <c r="BE75" s="216"/>
      <c r="BF75" s="216"/>
      <c r="BG75" s="216"/>
      <c r="BH75" s="216"/>
      <c r="BI75" s="216"/>
      <c r="BJ75" s="216"/>
      <c r="BK75" s="216"/>
      <c r="BL75" s="216"/>
      <c r="BM75" s="216"/>
      <c r="BN75" s="216"/>
      <c r="BO75" s="216"/>
      <c r="BP75" s="216"/>
      <c r="BQ75" s="213">
        <v>69</v>
      </c>
      <c r="BR75" s="218"/>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7"/>
    </row>
    <row r="76" spans="1:131" s="198" customFormat="1" ht="26.25" customHeight="1">
      <c r="A76" s="212">
        <v>9</v>
      </c>
      <c r="B76" s="894"/>
      <c r="C76" s="895"/>
      <c r="D76" s="895"/>
      <c r="E76" s="895"/>
      <c r="F76" s="895"/>
      <c r="G76" s="895"/>
      <c r="H76" s="895"/>
      <c r="I76" s="895"/>
      <c r="J76" s="895"/>
      <c r="K76" s="895"/>
      <c r="L76" s="895"/>
      <c r="M76" s="895"/>
      <c r="N76" s="895"/>
      <c r="O76" s="895"/>
      <c r="P76" s="896"/>
      <c r="Q76" s="902"/>
      <c r="R76" s="899"/>
      <c r="S76" s="899"/>
      <c r="T76" s="899"/>
      <c r="U76" s="848"/>
      <c r="V76" s="898"/>
      <c r="W76" s="899"/>
      <c r="X76" s="899"/>
      <c r="Y76" s="899"/>
      <c r="Z76" s="848"/>
      <c r="AA76" s="898"/>
      <c r="AB76" s="899"/>
      <c r="AC76" s="899"/>
      <c r="AD76" s="899"/>
      <c r="AE76" s="848"/>
      <c r="AF76" s="898"/>
      <c r="AG76" s="899"/>
      <c r="AH76" s="899"/>
      <c r="AI76" s="899"/>
      <c r="AJ76" s="848"/>
      <c r="AK76" s="898"/>
      <c r="AL76" s="899"/>
      <c r="AM76" s="899"/>
      <c r="AN76" s="899"/>
      <c r="AO76" s="848"/>
      <c r="AP76" s="898"/>
      <c r="AQ76" s="899"/>
      <c r="AR76" s="899"/>
      <c r="AS76" s="899"/>
      <c r="AT76" s="848"/>
      <c r="AU76" s="898"/>
      <c r="AV76" s="899"/>
      <c r="AW76" s="899"/>
      <c r="AX76" s="899"/>
      <c r="AY76" s="848"/>
      <c r="AZ76" s="900"/>
      <c r="BA76" s="900"/>
      <c r="BB76" s="900"/>
      <c r="BC76" s="900"/>
      <c r="BD76" s="901"/>
      <c r="BE76" s="216"/>
      <c r="BF76" s="216"/>
      <c r="BG76" s="216"/>
      <c r="BH76" s="216"/>
      <c r="BI76" s="216"/>
      <c r="BJ76" s="216"/>
      <c r="BK76" s="216"/>
      <c r="BL76" s="216"/>
      <c r="BM76" s="216"/>
      <c r="BN76" s="216"/>
      <c r="BO76" s="216"/>
      <c r="BP76" s="216"/>
      <c r="BQ76" s="213">
        <v>70</v>
      </c>
      <c r="BR76" s="218"/>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7"/>
    </row>
    <row r="77" spans="1:131" s="198" customFormat="1" ht="26.25" customHeight="1">
      <c r="A77" s="212">
        <v>10</v>
      </c>
      <c r="B77" s="894"/>
      <c r="C77" s="895"/>
      <c r="D77" s="895"/>
      <c r="E77" s="895"/>
      <c r="F77" s="895"/>
      <c r="G77" s="895"/>
      <c r="H77" s="895"/>
      <c r="I77" s="895"/>
      <c r="J77" s="895"/>
      <c r="K77" s="895"/>
      <c r="L77" s="895"/>
      <c r="M77" s="895"/>
      <c r="N77" s="895"/>
      <c r="O77" s="895"/>
      <c r="P77" s="896"/>
      <c r="Q77" s="902"/>
      <c r="R77" s="899"/>
      <c r="S77" s="899"/>
      <c r="T77" s="899"/>
      <c r="U77" s="848"/>
      <c r="V77" s="898"/>
      <c r="W77" s="899"/>
      <c r="X77" s="899"/>
      <c r="Y77" s="899"/>
      <c r="Z77" s="848"/>
      <c r="AA77" s="898"/>
      <c r="AB77" s="899"/>
      <c r="AC77" s="899"/>
      <c r="AD77" s="899"/>
      <c r="AE77" s="848"/>
      <c r="AF77" s="898"/>
      <c r="AG77" s="899"/>
      <c r="AH77" s="899"/>
      <c r="AI77" s="899"/>
      <c r="AJ77" s="848"/>
      <c r="AK77" s="898"/>
      <c r="AL77" s="899"/>
      <c r="AM77" s="899"/>
      <c r="AN77" s="899"/>
      <c r="AO77" s="848"/>
      <c r="AP77" s="898"/>
      <c r="AQ77" s="899"/>
      <c r="AR77" s="899"/>
      <c r="AS77" s="899"/>
      <c r="AT77" s="848"/>
      <c r="AU77" s="898"/>
      <c r="AV77" s="899"/>
      <c r="AW77" s="899"/>
      <c r="AX77" s="899"/>
      <c r="AY77" s="848"/>
      <c r="AZ77" s="900"/>
      <c r="BA77" s="900"/>
      <c r="BB77" s="900"/>
      <c r="BC77" s="900"/>
      <c r="BD77" s="901"/>
      <c r="BE77" s="216"/>
      <c r="BF77" s="216"/>
      <c r="BG77" s="216"/>
      <c r="BH77" s="216"/>
      <c r="BI77" s="216"/>
      <c r="BJ77" s="216"/>
      <c r="BK77" s="216"/>
      <c r="BL77" s="216"/>
      <c r="BM77" s="216"/>
      <c r="BN77" s="216"/>
      <c r="BO77" s="216"/>
      <c r="BP77" s="216"/>
      <c r="BQ77" s="213">
        <v>71</v>
      </c>
      <c r="BR77" s="218"/>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7"/>
    </row>
    <row r="78" spans="1:131" s="198" customFormat="1" ht="26.25" customHeight="1">
      <c r="A78" s="212">
        <v>11</v>
      </c>
      <c r="B78" s="894"/>
      <c r="C78" s="895"/>
      <c r="D78" s="895"/>
      <c r="E78" s="895"/>
      <c r="F78" s="895"/>
      <c r="G78" s="895"/>
      <c r="H78" s="895"/>
      <c r="I78" s="895"/>
      <c r="J78" s="895"/>
      <c r="K78" s="895"/>
      <c r="L78" s="895"/>
      <c r="M78" s="895"/>
      <c r="N78" s="895"/>
      <c r="O78" s="895"/>
      <c r="P78" s="896"/>
      <c r="Q78" s="897"/>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0"/>
      <c r="BA78" s="900"/>
      <c r="BB78" s="900"/>
      <c r="BC78" s="900"/>
      <c r="BD78" s="901"/>
      <c r="BE78" s="216"/>
      <c r="BF78" s="216"/>
      <c r="BG78" s="216"/>
      <c r="BH78" s="216"/>
      <c r="BI78" s="216"/>
      <c r="BJ78" s="219"/>
      <c r="BK78" s="219"/>
      <c r="BL78" s="219"/>
      <c r="BM78" s="219"/>
      <c r="BN78" s="219"/>
      <c r="BO78" s="216"/>
      <c r="BP78" s="216"/>
      <c r="BQ78" s="213">
        <v>72</v>
      </c>
      <c r="BR78" s="218"/>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7"/>
    </row>
    <row r="79" spans="1:131" s="198" customFormat="1" ht="26.25" customHeight="1">
      <c r="A79" s="212">
        <v>12</v>
      </c>
      <c r="B79" s="894"/>
      <c r="C79" s="895"/>
      <c r="D79" s="895"/>
      <c r="E79" s="895"/>
      <c r="F79" s="895"/>
      <c r="G79" s="895"/>
      <c r="H79" s="895"/>
      <c r="I79" s="895"/>
      <c r="J79" s="895"/>
      <c r="K79" s="895"/>
      <c r="L79" s="895"/>
      <c r="M79" s="895"/>
      <c r="N79" s="895"/>
      <c r="O79" s="895"/>
      <c r="P79" s="896"/>
      <c r="Q79" s="897"/>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0"/>
      <c r="BA79" s="900"/>
      <c r="BB79" s="900"/>
      <c r="BC79" s="900"/>
      <c r="BD79" s="901"/>
      <c r="BE79" s="216"/>
      <c r="BF79" s="216"/>
      <c r="BG79" s="216"/>
      <c r="BH79" s="216"/>
      <c r="BI79" s="216"/>
      <c r="BJ79" s="219"/>
      <c r="BK79" s="219"/>
      <c r="BL79" s="219"/>
      <c r="BM79" s="219"/>
      <c r="BN79" s="219"/>
      <c r="BO79" s="216"/>
      <c r="BP79" s="216"/>
      <c r="BQ79" s="213">
        <v>73</v>
      </c>
      <c r="BR79" s="218"/>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7"/>
    </row>
    <row r="80" spans="1:131" s="198" customFormat="1" ht="26.25" customHeight="1">
      <c r="A80" s="212">
        <v>13</v>
      </c>
      <c r="B80" s="894"/>
      <c r="C80" s="895"/>
      <c r="D80" s="895"/>
      <c r="E80" s="895"/>
      <c r="F80" s="895"/>
      <c r="G80" s="895"/>
      <c r="H80" s="895"/>
      <c r="I80" s="895"/>
      <c r="J80" s="895"/>
      <c r="K80" s="895"/>
      <c r="L80" s="895"/>
      <c r="M80" s="895"/>
      <c r="N80" s="895"/>
      <c r="O80" s="895"/>
      <c r="P80" s="896"/>
      <c r="Q80" s="897"/>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0"/>
      <c r="BA80" s="900"/>
      <c r="BB80" s="900"/>
      <c r="BC80" s="900"/>
      <c r="BD80" s="901"/>
      <c r="BE80" s="216"/>
      <c r="BF80" s="216"/>
      <c r="BG80" s="216"/>
      <c r="BH80" s="216"/>
      <c r="BI80" s="216"/>
      <c r="BJ80" s="216"/>
      <c r="BK80" s="216"/>
      <c r="BL80" s="216"/>
      <c r="BM80" s="216"/>
      <c r="BN80" s="216"/>
      <c r="BO80" s="216"/>
      <c r="BP80" s="216"/>
      <c r="BQ80" s="213">
        <v>74</v>
      </c>
      <c r="BR80" s="218"/>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7"/>
    </row>
    <row r="81" spans="1:131" s="198" customFormat="1" ht="26.25" customHeight="1">
      <c r="A81" s="212">
        <v>14</v>
      </c>
      <c r="B81" s="894"/>
      <c r="C81" s="895"/>
      <c r="D81" s="895"/>
      <c r="E81" s="895"/>
      <c r="F81" s="895"/>
      <c r="G81" s="895"/>
      <c r="H81" s="895"/>
      <c r="I81" s="895"/>
      <c r="J81" s="895"/>
      <c r="K81" s="895"/>
      <c r="L81" s="895"/>
      <c r="M81" s="895"/>
      <c r="N81" s="895"/>
      <c r="O81" s="895"/>
      <c r="P81" s="896"/>
      <c r="Q81" s="89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0"/>
      <c r="BA81" s="900"/>
      <c r="BB81" s="900"/>
      <c r="BC81" s="900"/>
      <c r="BD81" s="901"/>
      <c r="BE81" s="216"/>
      <c r="BF81" s="216"/>
      <c r="BG81" s="216"/>
      <c r="BH81" s="216"/>
      <c r="BI81" s="216"/>
      <c r="BJ81" s="216"/>
      <c r="BK81" s="216"/>
      <c r="BL81" s="216"/>
      <c r="BM81" s="216"/>
      <c r="BN81" s="216"/>
      <c r="BO81" s="216"/>
      <c r="BP81" s="216"/>
      <c r="BQ81" s="213">
        <v>75</v>
      </c>
      <c r="BR81" s="218"/>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7"/>
    </row>
    <row r="82" spans="1:131" s="198" customFormat="1" ht="26.25" customHeight="1">
      <c r="A82" s="212">
        <v>15</v>
      </c>
      <c r="B82" s="894"/>
      <c r="C82" s="895"/>
      <c r="D82" s="895"/>
      <c r="E82" s="895"/>
      <c r="F82" s="895"/>
      <c r="G82" s="895"/>
      <c r="H82" s="895"/>
      <c r="I82" s="895"/>
      <c r="J82" s="895"/>
      <c r="K82" s="895"/>
      <c r="L82" s="895"/>
      <c r="M82" s="895"/>
      <c r="N82" s="895"/>
      <c r="O82" s="895"/>
      <c r="P82" s="896"/>
      <c r="Q82" s="89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0"/>
      <c r="BA82" s="900"/>
      <c r="BB82" s="900"/>
      <c r="BC82" s="900"/>
      <c r="BD82" s="901"/>
      <c r="BE82" s="216"/>
      <c r="BF82" s="216"/>
      <c r="BG82" s="216"/>
      <c r="BH82" s="216"/>
      <c r="BI82" s="216"/>
      <c r="BJ82" s="216"/>
      <c r="BK82" s="216"/>
      <c r="BL82" s="216"/>
      <c r="BM82" s="216"/>
      <c r="BN82" s="216"/>
      <c r="BO82" s="216"/>
      <c r="BP82" s="216"/>
      <c r="BQ82" s="213">
        <v>76</v>
      </c>
      <c r="BR82" s="218"/>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7"/>
    </row>
    <row r="83" spans="1:131" s="198" customFormat="1" ht="26.25" customHeight="1">
      <c r="A83" s="212">
        <v>16</v>
      </c>
      <c r="B83" s="894"/>
      <c r="C83" s="895"/>
      <c r="D83" s="895"/>
      <c r="E83" s="895"/>
      <c r="F83" s="895"/>
      <c r="G83" s="895"/>
      <c r="H83" s="895"/>
      <c r="I83" s="895"/>
      <c r="J83" s="895"/>
      <c r="K83" s="895"/>
      <c r="L83" s="895"/>
      <c r="M83" s="895"/>
      <c r="N83" s="895"/>
      <c r="O83" s="895"/>
      <c r="P83" s="896"/>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0"/>
      <c r="BA83" s="900"/>
      <c r="BB83" s="900"/>
      <c r="BC83" s="900"/>
      <c r="BD83" s="901"/>
      <c r="BE83" s="216"/>
      <c r="BF83" s="216"/>
      <c r="BG83" s="216"/>
      <c r="BH83" s="216"/>
      <c r="BI83" s="216"/>
      <c r="BJ83" s="216"/>
      <c r="BK83" s="216"/>
      <c r="BL83" s="216"/>
      <c r="BM83" s="216"/>
      <c r="BN83" s="216"/>
      <c r="BO83" s="216"/>
      <c r="BP83" s="216"/>
      <c r="BQ83" s="213">
        <v>77</v>
      </c>
      <c r="BR83" s="218"/>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7"/>
    </row>
    <row r="84" spans="1:131" s="198" customFormat="1" ht="26.25" customHeight="1">
      <c r="A84" s="212">
        <v>17</v>
      </c>
      <c r="B84" s="894"/>
      <c r="C84" s="895"/>
      <c r="D84" s="895"/>
      <c r="E84" s="895"/>
      <c r="F84" s="895"/>
      <c r="G84" s="895"/>
      <c r="H84" s="895"/>
      <c r="I84" s="895"/>
      <c r="J84" s="895"/>
      <c r="K84" s="895"/>
      <c r="L84" s="895"/>
      <c r="M84" s="895"/>
      <c r="N84" s="895"/>
      <c r="O84" s="895"/>
      <c r="P84" s="896"/>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0"/>
      <c r="BA84" s="900"/>
      <c r="BB84" s="900"/>
      <c r="BC84" s="900"/>
      <c r="BD84" s="901"/>
      <c r="BE84" s="216"/>
      <c r="BF84" s="216"/>
      <c r="BG84" s="216"/>
      <c r="BH84" s="216"/>
      <c r="BI84" s="216"/>
      <c r="BJ84" s="216"/>
      <c r="BK84" s="216"/>
      <c r="BL84" s="216"/>
      <c r="BM84" s="216"/>
      <c r="BN84" s="216"/>
      <c r="BO84" s="216"/>
      <c r="BP84" s="216"/>
      <c r="BQ84" s="213">
        <v>78</v>
      </c>
      <c r="BR84" s="218"/>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7"/>
    </row>
    <row r="85" spans="1:131" s="198" customFormat="1" ht="26.25" customHeight="1">
      <c r="A85" s="212">
        <v>18</v>
      </c>
      <c r="B85" s="894"/>
      <c r="C85" s="895"/>
      <c r="D85" s="895"/>
      <c r="E85" s="895"/>
      <c r="F85" s="895"/>
      <c r="G85" s="895"/>
      <c r="H85" s="895"/>
      <c r="I85" s="895"/>
      <c r="J85" s="895"/>
      <c r="K85" s="895"/>
      <c r="L85" s="895"/>
      <c r="M85" s="895"/>
      <c r="N85" s="895"/>
      <c r="O85" s="895"/>
      <c r="P85" s="896"/>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0"/>
      <c r="BA85" s="900"/>
      <c r="BB85" s="900"/>
      <c r="BC85" s="900"/>
      <c r="BD85" s="901"/>
      <c r="BE85" s="216"/>
      <c r="BF85" s="216"/>
      <c r="BG85" s="216"/>
      <c r="BH85" s="216"/>
      <c r="BI85" s="216"/>
      <c r="BJ85" s="216"/>
      <c r="BK85" s="216"/>
      <c r="BL85" s="216"/>
      <c r="BM85" s="216"/>
      <c r="BN85" s="216"/>
      <c r="BO85" s="216"/>
      <c r="BP85" s="216"/>
      <c r="BQ85" s="213">
        <v>79</v>
      </c>
      <c r="BR85" s="218"/>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7"/>
    </row>
    <row r="86" spans="1:131" s="198" customFormat="1" ht="26.25" customHeight="1">
      <c r="A86" s="212">
        <v>19</v>
      </c>
      <c r="B86" s="894"/>
      <c r="C86" s="895"/>
      <c r="D86" s="895"/>
      <c r="E86" s="895"/>
      <c r="F86" s="895"/>
      <c r="G86" s="895"/>
      <c r="H86" s="895"/>
      <c r="I86" s="895"/>
      <c r="J86" s="895"/>
      <c r="K86" s="895"/>
      <c r="L86" s="895"/>
      <c r="M86" s="895"/>
      <c r="N86" s="895"/>
      <c r="O86" s="895"/>
      <c r="P86" s="896"/>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0"/>
      <c r="BA86" s="900"/>
      <c r="BB86" s="900"/>
      <c r="BC86" s="900"/>
      <c r="BD86" s="901"/>
      <c r="BE86" s="216"/>
      <c r="BF86" s="216"/>
      <c r="BG86" s="216"/>
      <c r="BH86" s="216"/>
      <c r="BI86" s="216"/>
      <c r="BJ86" s="216"/>
      <c r="BK86" s="216"/>
      <c r="BL86" s="216"/>
      <c r="BM86" s="216"/>
      <c r="BN86" s="216"/>
      <c r="BO86" s="216"/>
      <c r="BP86" s="216"/>
      <c r="BQ86" s="213">
        <v>80</v>
      </c>
      <c r="BR86" s="218"/>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7"/>
    </row>
    <row r="88" spans="1:131" s="198" customFormat="1" ht="26.25" customHeight="1" thickBot="1">
      <c r="A88" s="215" t="s">
        <v>364</v>
      </c>
      <c r="B88" s="808" t="s">
        <v>393</v>
      </c>
      <c r="C88" s="809"/>
      <c r="D88" s="809"/>
      <c r="E88" s="809"/>
      <c r="F88" s="809"/>
      <c r="G88" s="809"/>
      <c r="H88" s="809"/>
      <c r="I88" s="809"/>
      <c r="J88" s="809"/>
      <c r="K88" s="809"/>
      <c r="L88" s="809"/>
      <c r="M88" s="809"/>
      <c r="N88" s="809"/>
      <c r="O88" s="809"/>
      <c r="P88" s="810"/>
      <c r="Q88" s="859"/>
      <c r="R88" s="860"/>
      <c r="S88" s="860"/>
      <c r="T88" s="860"/>
      <c r="U88" s="860"/>
      <c r="V88" s="860"/>
      <c r="W88" s="860"/>
      <c r="X88" s="860"/>
      <c r="Y88" s="860"/>
      <c r="Z88" s="860"/>
      <c r="AA88" s="860"/>
      <c r="AB88" s="860"/>
      <c r="AC88" s="860"/>
      <c r="AD88" s="860"/>
      <c r="AE88" s="860"/>
      <c r="AF88" s="863">
        <v>11682</v>
      </c>
      <c r="AG88" s="863"/>
      <c r="AH88" s="863"/>
      <c r="AI88" s="863"/>
      <c r="AJ88" s="863"/>
      <c r="AK88" s="860"/>
      <c r="AL88" s="860"/>
      <c r="AM88" s="860"/>
      <c r="AN88" s="860"/>
      <c r="AO88" s="860"/>
      <c r="AP88" s="863">
        <v>642</v>
      </c>
      <c r="AQ88" s="863"/>
      <c r="AR88" s="863"/>
      <c r="AS88" s="863"/>
      <c r="AT88" s="863"/>
      <c r="AU88" s="863">
        <v>464</v>
      </c>
      <c r="AV88" s="863"/>
      <c r="AW88" s="863"/>
      <c r="AX88" s="863"/>
      <c r="AY88" s="863"/>
      <c r="AZ88" s="868"/>
      <c r="BA88" s="868"/>
      <c r="BB88" s="868"/>
      <c r="BC88" s="868"/>
      <c r="BD88" s="869"/>
      <c r="BE88" s="216"/>
      <c r="BF88" s="216"/>
      <c r="BG88" s="216"/>
      <c r="BH88" s="216"/>
      <c r="BI88" s="216"/>
      <c r="BJ88" s="216"/>
      <c r="BK88" s="216"/>
      <c r="BL88" s="216"/>
      <c r="BM88" s="216"/>
      <c r="BN88" s="216"/>
      <c r="BO88" s="216"/>
      <c r="BP88" s="216"/>
      <c r="BQ88" s="213">
        <v>82</v>
      </c>
      <c r="BR88" s="218"/>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148</v>
      </c>
      <c r="CS102" s="871"/>
      <c r="CT102" s="871"/>
      <c r="CU102" s="871"/>
      <c r="CV102" s="914"/>
      <c r="CW102" s="913">
        <v>39</v>
      </c>
      <c r="CX102" s="871"/>
      <c r="CY102" s="871"/>
      <c r="CZ102" s="871"/>
      <c r="DA102" s="914"/>
      <c r="DB102" s="913"/>
      <c r="DC102" s="871"/>
      <c r="DD102" s="871"/>
      <c r="DE102" s="871"/>
      <c r="DF102" s="914"/>
      <c r="DG102" s="913"/>
      <c r="DH102" s="871"/>
      <c r="DI102" s="871"/>
      <c r="DJ102" s="871"/>
      <c r="DK102" s="914"/>
      <c r="DL102" s="913">
        <v>1321</v>
      </c>
      <c r="DM102" s="871"/>
      <c r="DN102" s="871"/>
      <c r="DO102" s="871"/>
      <c r="DP102" s="914"/>
      <c r="DQ102" s="913">
        <v>96</v>
      </c>
      <c r="DR102" s="871"/>
      <c r="DS102" s="871"/>
      <c r="DT102" s="871"/>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c r="A109" s="937" t="s">
        <v>401</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402</v>
      </c>
      <c r="AB109" s="916"/>
      <c r="AC109" s="916"/>
      <c r="AD109" s="916"/>
      <c r="AE109" s="917"/>
      <c r="AF109" s="915" t="s">
        <v>283</v>
      </c>
      <c r="AG109" s="916"/>
      <c r="AH109" s="916"/>
      <c r="AI109" s="916"/>
      <c r="AJ109" s="917"/>
      <c r="AK109" s="915" t="s">
        <v>282</v>
      </c>
      <c r="AL109" s="916"/>
      <c r="AM109" s="916"/>
      <c r="AN109" s="916"/>
      <c r="AO109" s="917"/>
      <c r="AP109" s="915" t="s">
        <v>403</v>
      </c>
      <c r="AQ109" s="916"/>
      <c r="AR109" s="916"/>
      <c r="AS109" s="916"/>
      <c r="AT109" s="918"/>
      <c r="AU109" s="937" t="s">
        <v>401</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402</v>
      </c>
      <c r="BR109" s="916"/>
      <c r="BS109" s="916"/>
      <c r="BT109" s="916"/>
      <c r="BU109" s="917"/>
      <c r="BV109" s="915" t="s">
        <v>283</v>
      </c>
      <c r="BW109" s="916"/>
      <c r="BX109" s="916"/>
      <c r="BY109" s="916"/>
      <c r="BZ109" s="917"/>
      <c r="CA109" s="915" t="s">
        <v>282</v>
      </c>
      <c r="CB109" s="916"/>
      <c r="CC109" s="916"/>
      <c r="CD109" s="916"/>
      <c r="CE109" s="917"/>
      <c r="CF109" s="938" t="s">
        <v>403</v>
      </c>
      <c r="CG109" s="938"/>
      <c r="CH109" s="938"/>
      <c r="CI109" s="938"/>
      <c r="CJ109" s="938"/>
      <c r="CK109" s="915" t="s">
        <v>404</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402</v>
      </c>
      <c r="DH109" s="916"/>
      <c r="DI109" s="916"/>
      <c r="DJ109" s="916"/>
      <c r="DK109" s="917"/>
      <c r="DL109" s="915" t="s">
        <v>283</v>
      </c>
      <c r="DM109" s="916"/>
      <c r="DN109" s="916"/>
      <c r="DO109" s="916"/>
      <c r="DP109" s="917"/>
      <c r="DQ109" s="915" t="s">
        <v>282</v>
      </c>
      <c r="DR109" s="916"/>
      <c r="DS109" s="916"/>
      <c r="DT109" s="916"/>
      <c r="DU109" s="917"/>
      <c r="DV109" s="915" t="s">
        <v>403</v>
      </c>
      <c r="DW109" s="916"/>
      <c r="DX109" s="916"/>
      <c r="DY109" s="916"/>
      <c r="DZ109" s="918"/>
    </row>
    <row r="110" spans="1:131" s="197" customFormat="1" ht="26.25" customHeight="1">
      <c r="A110" s="919" t="s">
        <v>405</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3969452</v>
      </c>
      <c r="AB110" s="923"/>
      <c r="AC110" s="923"/>
      <c r="AD110" s="923"/>
      <c r="AE110" s="924"/>
      <c r="AF110" s="925">
        <v>3891582</v>
      </c>
      <c r="AG110" s="923"/>
      <c r="AH110" s="923"/>
      <c r="AI110" s="923"/>
      <c r="AJ110" s="924"/>
      <c r="AK110" s="925">
        <v>3897174</v>
      </c>
      <c r="AL110" s="923"/>
      <c r="AM110" s="923"/>
      <c r="AN110" s="923"/>
      <c r="AO110" s="924"/>
      <c r="AP110" s="926">
        <v>27.9</v>
      </c>
      <c r="AQ110" s="927"/>
      <c r="AR110" s="927"/>
      <c r="AS110" s="927"/>
      <c r="AT110" s="928"/>
      <c r="AU110" s="929" t="s">
        <v>59</v>
      </c>
      <c r="AV110" s="930"/>
      <c r="AW110" s="930"/>
      <c r="AX110" s="930"/>
      <c r="AY110" s="931"/>
      <c r="AZ110" s="973" t="s">
        <v>406</v>
      </c>
      <c r="BA110" s="920"/>
      <c r="BB110" s="920"/>
      <c r="BC110" s="920"/>
      <c r="BD110" s="920"/>
      <c r="BE110" s="920"/>
      <c r="BF110" s="920"/>
      <c r="BG110" s="920"/>
      <c r="BH110" s="920"/>
      <c r="BI110" s="920"/>
      <c r="BJ110" s="920"/>
      <c r="BK110" s="920"/>
      <c r="BL110" s="920"/>
      <c r="BM110" s="920"/>
      <c r="BN110" s="920"/>
      <c r="BO110" s="920"/>
      <c r="BP110" s="921"/>
      <c r="BQ110" s="959">
        <v>37350655</v>
      </c>
      <c r="BR110" s="960"/>
      <c r="BS110" s="960"/>
      <c r="BT110" s="960"/>
      <c r="BU110" s="960"/>
      <c r="BV110" s="960">
        <v>37111611</v>
      </c>
      <c r="BW110" s="960"/>
      <c r="BX110" s="960"/>
      <c r="BY110" s="960"/>
      <c r="BZ110" s="960"/>
      <c r="CA110" s="960">
        <v>37197298</v>
      </c>
      <c r="CB110" s="960"/>
      <c r="CC110" s="960"/>
      <c r="CD110" s="960"/>
      <c r="CE110" s="960"/>
      <c r="CF110" s="974">
        <v>266.3</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109</v>
      </c>
      <c r="DH110" s="960"/>
      <c r="DI110" s="960"/>
      <c r="DJ110" s="960"/>
      <c r="DK110" s="960"/>
      <c r="DL110" s="960" t="s">
        <v>109</v>
      </c>
      <c r="DM110" s="960"/>
      <c r="DN110" s="960"/>
      <c r="DO110" s="960"/>
      <c r="DP110" s="960"/>
      <c r="DQ110" s="960" t="s">
        <v>109</v>
      </c>
      <c r="DR110" s="960"/>
      <c r="DS110" s="960"/>
      <c r="DT110" s="960"/>
      <c r="DU110" s="960"/>
      <c r="DV110" s="961" t="s">
        <v>109</v>
      </c>
      <c r="DW110" s="961"/>
      <c r="DX110" s="961"/>
      <c r="DY110" s="961"/>
      <c r="DZ110" s="962"/>
    </row>
    <row r="111" spans="1:131" s="197" customFormat="1" ht="26.25" customHeight="1">
      <c r="A111" s="963" t="s">
        <v>409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109</v>
      </c>
      <c r="AB111" s="967"/>
      <c r="AC111" s="967"/>
      <c r="AD111" s="967"/>
      <c r="AE111" s="968"/>
      <c r="AF111" s="969" t="s">
        <v>109</v>
      </c>
      <c r="AG111" s="967"/>
      <c r="AH111" s="967"/>
      <c r="AI111" s="967"/>
      <c r="AJ111" s="968"/>
      <c r="AK111" s="969" t="s">
        <v>109</v>
      </c>
      <c r="AL111" s="967"/>
      <c r="AM111" s="967"/>
      <c r="AN111" s="967"/>
      <c r="AO111" s="968"/>
      <c r="AP111" s="970" t="s">
        <v>109</v>
      </c>
      <c r="AQ111" s="971"/>
      <c r="AR111" s="971"/>
      <c r="AS111" s="971"/>
      <c r="AT111" s="972"/>
      <c r="AU111" s="932"/>
      <c r="AV111" s="933"/>
      <c r="AW111" s="933"/>
      <c r="AX111" s="933"/>
      <c r="AY111" s="934"/>
      <c r="AZ111" s="982" t="s">
        <v>410</v>
      </c>
      <c r="BA111" s="983"/>
      <c r="BB111" s="983"/>
      <c r="BC111" s="983"/>
      <c r="BD111" s="983"/>
      <c r="BE111" s="983"/>
      <c r="BF111" s="983"/>
      <c r="BG111" s="983"/>
      <c r="BH111" s="983"/>
      <c r="BI111" s="983"/>
      <c r="BJ111" s="983"/>
      <c r="BK111" s="983"/>
      <c r="BL111" s="983"/>
      <c r="BM111" s="983"/>
      <c r="BN111" s="983"/>
      <c r="BO111" s="983"/>
      <c r="BP111" s="984"/>
      <c r="BQ111" s="952">
        <v>29529</v>
      </c>
      <c r="BR111" s="953"/>
      <c r="BS111" s="953"/>
      <c r="BT111" s="953"/>
      <c r="BU111" s="953"/>
      <c r="BV111" s="953">
        <v>3178</v>
      </c>
      <c r="BW111" s="953"/>
      <c r="BX111" s="953"/>
      <c r="BY111" s="953"/>
      <c r="BZ111" s="953"/>
      <c r="CA111" s="953" t="s">
        <v>109</v>
      </c>
      <c r="CB111" s="953"/>
      <c r="CC111" s="953"/>
      <c r="CD111" s="953"/>
      <c r="CE111" s="953"/>
      <c r="CF111" s="947" t="s">
        <v>109</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109</v>
      </c>
      <c r="DH111" s="953"/>
      <c r="DI111" s="953"/>
      <c r="DJ111" s="953"/>
      <c r="DK111" s="953"/>
      <c r="DL111" s="953" t="s">
        <v>109</v>
      </c>
      <c r="DM111" s="953"/>
      <c r="DN111" s="953"/>
      <c r="DO111" s="953"/>
      <c r="DP111" s="953"/>
      <c r="DQ111" s="953" t="s">
        <v>109</v>
      </c>
      <c r="DR111" s="953"/>
      <c r="DS111" s="953"/>
      <c r="DT111" s="953"/>
      <c r="DU111" s="953"/>
      <c r="DV111" s="954" t="s">
        <v>109</v>
      </c>
      <c r="DW111" s="954"/>
      <c r="DX111" s="954"/>
      <c r="DY111" s="954"/>
      <c r="DZ111" s="955"/>
    </row>
    <row r="112" spans="1:131" s="197" customFormat="1" ht="26.25" customHeight="1">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109</v>
      </c>
      <c r="AB112" s="992"/>
      <c r="AC112" s="992"/>
      <c r="AD112" s="992"/>
      <c r="AE112" s="993"/>
      <c r="AF112" s="994" t="s">
        <v>109</v>
      </c>
      <c r="AG112" s="992"/>
      <c r="AH112" s="992"/>
      <c r="AI112" s="992"/>
      <c r="AJ112" s="993"/>
      <c r="AK112" s="994" t="s">
        <v>109</v>
      </c>
      <c r="AL112" s="992"/>
      <c r="AM112" s="992"/>
      <c r="AN112" s="992"/>
      <c r="AO112" s="993"/>
      <c r="AP112" s="995" t="s">
        <v>109</v>
      </c>
      <c r="AQ112" s="996"/>
      <c r="AR112" s="996"/>
      <c r="AS112" s="996"/>
      <c r="AT112" s="997"/>
      <c r="AU112" s="932"/>
      <c r="AV112" s="933"/>
      <c r="AW112" s="933"/>
      <c r="AX112" s="933"/>
      <c r="AY112" s="934"/>
      <c r="AZ112" s="982" t="s">
        <v>414</v>
      </c>
      <c r="BA112" s="983"/>
      <c r="BB112" s="983"/>
      <c r="BC112" s="983"/>
      <c r="BD112" s="983"/>
      <c r="BE112" s="983"/>
      <c r="BF112" s="983"/>
      <c r="BG112" s="983"/>
      <c r="BH112" s="983"/>
      <c r="BI112" s="983"/>
      <c r="BJ112" s="983"/>
      <c r="BK112" s="983"/>
      <c r="BL112" s="983"/>
      <c r="BM112" s="983"/>
      <c r="BN112" s="983"/>
      <c r="BO112" s="983"/>
      <c r="BP112" s="984"/>
      <c r="BQ112" s="952">
        <v>9113786</v>
      </c>
      <c r="BR112" s="953"/>
      <c r="BS112" s="953"/>
      <c r="BT112" s="953"/>
      <c r="BU112" s="953"/>
      <c r="BV112" s="953">
        <v>8879316</v>
      </c>
      <c r="BW112" s="953"/>
      <c r="BX112" s="953"/>
      <c r="BY112" s="953"/>
      <c r="BZ112" s="953"/>
      <c r="CA112" s="953">
        <v>8725772</v>
      </c>
      <c r="CB112" s="953"/>
      <c r="CC112" s="953"/>
      <c r="CD112" s="953"/>
      <c r="CE112" s="953"/>
      <c r="CF112" s="947">
        <v>62.5</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109</v>
      </c>
      <c r="DH112" s="953"/>
      <c r="DI112" s="953"/>
      <c r="DJ112" s="953"/>
      <c r="DK112" s="953"/>
      <c r="DL112" s="953" t="s">
        <v>109</v>
      </c>
      <c r="DM112" s="953"/>
      <c r="DN112" s="953"/>
      <c r="DO112" s="953"/>
      <c r="DP112" s="953"/>
      <c r="DQ112" s="953" t="s">
        <v>109</v>
      </c>
      <c r="DR112" s="953"/>
      <c r="DS112" s="953"/>
      <c r="DT112" s="953"/>
      <c r="DU112" s="953"/>
      <c r="DV112" s="954" t="s">
        <v>109</v>
      </c>
      <c r="DW112" s="954"/>
      <c r="DX112" s="954"/>
      <c r="DY112" s="954"/>
      <c r="DZ112" s="955"/>
    </row>
    <row r="113" spans="1:130" s="197" customFormat="1" ht="26.25" customHeight="1">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732247</v>
      </c>
      <c r="AB113" s="967"/>
      <c r="AC113" s="967"/>
      <c r="AD113" s="967"/>
      <c r="AE113" s="968"/>
      <c r="AF113" s="969">
        <v>712929</v>
      </c>
      <c r="AG113" s="967"/>
      <c r="AH113" s="967"/>
      <c r="AI113" s="967"/>
      <c r="AJ113" s="968"/>
      <c r="AK113" s="969">
        <v>700239</v>
      </c>
      <c r="AL113" s="967"/>
      <c r="AM113" s="967"/>
      <c r="AN113" s="967"/>
      <c r="AO113" s="968"/>
      <c r="AP113" s="970">
        <v>5</v>
      </c>
      <c r="AQ113" s="971"/>
      <c r="AR113" s="971"/>
      <c r="AS113" s="971"/>
      <c r="AT113" s="972"/>
      <c r="AU113" s="932"/>
      <c r="AV113" s="933"/>
      <c r="AW113" s="933"/>
      <c r="AX113" s="933"/>
      <c r="AY113" s="934"/>
      <c r="AZ113" s="982" t="s">
        <v>417</v>
      </c>
      <c r="BA113" s="983"/>
      <c r="BB113" s="983"/>
      <c r="BC113" s="983"/>
      <c r="BD113" s="983"/>
      <c r="BE113" s="983"/>
      <c r="BF113" s="983"/>
      <c r="BG113" s="983"/>
      <c r="BH113" s="983"/>
      <c r="BI113" s="983"/>
      <c r="BJ113" s="983"/>
      <c r="BK113" s="983"/>
      <c r="BL113" s="983"/>
      <c r="BM113" s="983"/>
      <c r="BN113" s="983"/>
      <c r="BO113" s="983"/>
      <c r="BP113" s="984"/>
      <c r="BQ113" s="952">
        <v>663175</v>
      </c>
      <c r="BR113" s="953"/>
      <c r="BS113" s="953"/>
      <c r="BT113" s="953"/>
      <c r="BU113" s="953"/>
      <c r="BV113" s="953">
        <v>533068</v>
      </c>
      <c r="BW113" s="953"/>
      <c r="BX113" s="953"/>
      <c r="BY113" s="953"/>
      <c r="BZ113" s="953"/>
      <c r="CA113" s="953">
        <v>463948</v>
      </c>
      <c r="CB113" s="953"/>
      <c r="CC113" s="953"/>
      <c r="CD113" s="953"/>
      <c r="CE113" s="953"/>
      <c r="CF113" s="947">
        <v>3.3</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109</v>
      </c>
      <c r="DH113" s="992"/>
      <c r="DI113" s="992"/>
      <c r="DJ113" s="992"/>
      <c r="DK113" s="993"/>
      <c r="DL113" s="994" t="s">
        <v>109</v>
      </c>
      <c r="DM113" s="992"/>
      <c r="DN113" s="992"/>
      <c r="DO113" s="992"/>
      <c r="DP113" s="993"/>
      <c r="DQ113" s="994" t="s">
        <v>109</v>
      </c>
      <c r="DR113" s="992"/>
      <c r="DS113" s="992"/>
      <c r="DT113" s="992"/>
      <c r="DU113" s="993"/>
      <c r="DV113" s="995" t="s">
        <v>109</v>
      </c>
      <c r="DW113" s="996"/>
      <c r="DX113" s="996"/>
      <c r="DY113" s="996"/>
      <c r="DZ113" s="997"/>
    </row>
    <row r="114" spans="1:130" s="197" customFormat="1" ht="26.25" customHeight="1">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94289</v>
      </c>
      <c r="AB114" s="992"/>
      <c r="AC114" s="992"/>
      <c r="AD114" s="992"/>
      <c r="AE114" s="993"/>
      <c r="AF114" s="994">
        <v>94662</v>
      </c>
      <c r="AG114" s="992"/>
      <c r="AH114" s="992"/>
      <c r="AI114" s="992"/>
      <c r="AJ114" s="993"/>
      <c r="AK114" s="994">
        <v>77886</v>
      </c>
      <c r="AL114" s="992"/>
      <c r="AM114" s="992"/>
      <c r="AN114" s="992"/>
      <c r="AO114" s="993"/>
      <c r="AP114" s="995">
        <v>0.6</v>
      </c>
      <c r="AQ114" s="996"/>
      <c r="AR114" s="996"/>
      <c r="AS114" s="996"/>
      <c r="AT114" s="997"/>
      <c r="AU114" s="932"/>
      <c r="AV114" s="933"/>
      <c r="AW114" s="933"/>
      <c r="AX114" s="933"/>
      <c r="AY114" s="934"/>
      <c r="AZ114" s="982" t="s">
        <v>420</v>
      </c>
      <c r="BA114" s="983"/>
      <c r="BB114" s="983"/>
      <c r="BC114" s="983"/>
      <c r="BD114" s="983"/>
      <c r="BE114" s="983"/>
      <c r="BF114" s="983"/>
      <c r="BG114" s="983"/>
      <c r="BH114" s="983"/>
      <c r="BI114" s="983"/>
      <c r="BJ114" s="983"/>
      <c r="BK114" s="983"/>
      <c r="BL114" s="983"/>
      <c r="BM114" s="983"/>
      <c r="BN114" s="983"/>
      <c r="BO114" s="983"/>
      <c r="BP114" s="984"/>
      <c r="BQ114" s="952">
        <v>4545819</v>
      </c>
      <c r="BR114" s="953"/>
      <c r="BS114" s="953"/>
      <c r="BT114" s="953"/>
      <c r="BU114" s="953"/>
      <c r="BV114" s="953">
        <v>4112013</v>
      </c>
      <c r="BW114" s="953"/>
      <c r="BX114" s="953"/>
      <c r="BY114" s="953"/>
      <c r="BZ114" s="953"/>
      <c r="CA114" s="953">
        <v>3715575</v>
      </c>
      <c r="CB114" s="953"/>
      <c r="CC114" s="953"/>
      <c r="CD114" s="953"/>
      <c r="CE114" s="953"/>
      <c r="CF114" s="947">
        <v>26.6</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109</v>
      </c>
      <c r="DH114" s="992"/>
      <c r="DI114" s="992"/>
      <c r="DJ114" s="992"/>
      <c r="DK114" s="993"/>
      <c r="DL114" s="994" t="s">
        <v>109</v>
      </c>
      <c r="DM114" s="992"/>
      <c r="DN114" s="992"/>
      <c r="DO114" s="992"/>
      <c r="DP114" s="993"/>
      <c r="DQ114" s="994" t="s">
        <v>109</v>
      </c>
      <c r="DR114" s="992"/>
      <c r="DS114" s="992"/>
      <c r="DT114" s="992"/>
      <c r="DU114" s="993"/>
      <c r="DV114" s="995" t="s">
        <v>109</v>
      </c>
      <c r="DW114" s="996"/>
      <c r="DX114" s="996"/>
      <c r="DY114" s="996"/>
      <c r="DZ114" s="997"/>
    </row>
    <row r="115" spans="1:130" s="197" customFormat="1" ht="26.25" customHeight="1">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27283</v>
      </c>
      <c r="AB115" s="967"/>
      <c r="AC115" s="967"/>
      <c r="AD115" s="967"/>
      <c r="AE115" s="968"/>
      <c r="AF115" s="969">
        <v>27082</v>
      </c>
      <c r="AG115" s="967"/>
      <c r="AH115" s="967"/>
      <c r="AI115" s="967"/>
      <c r="AJ115" s="968"/>
      <c r="AK115" s="969">
        <v>237</v>
      </c>
      <c r="AL115" s="967"/>
      <c r="AM115" s="967"/>
      <c r="AN115" s="967"/>
      <c r="AO115" s="968"/>
      <c r="AP115" s="970">
        <v>0</v>
      </c>
      <c r="AQ115" s="971"/>
      <c r="AR115" s="971"/>
      <c r="AS115" s="971"/>
      <c r="AT115" s="972"/>
      <c r="AU115" s="932"/>
      <c r="AV115" s="933"/>
      <c r="AW115" s="933"/>
      <c r="AX115" s="933"/>
      <c r="AY115" s="934"/>
      <c r="AZ115" s="982" t="s">
        <v>423</v>
      </c>
      <c r="BA115" s="983"/>
      <c r="BB115" s="983"/>
      <c r="BC115" s="983"/>
      <c r="BD115" s="983"/>
      <c r="BE115" s="983"/>
      <c r="BF115" s="983"/>
      <c r="BG115" s="983"/>
      <c r="BH115" s="983"/>
      <c r="BI115" s="983"/>
      <c r="BJ115" s="983"/>
      <c r="BK115" s="983"/>
      <c r="BL115" s="983"/>
      <c r="BM115" s="983"/>
      <c r="BN115" s="983"/>
      <c r="BO115" s="983"/>
      <c r="BP115" s="984"/>
      <c r="BQ115" s="952">
        <v>44400</v>
      </c>
      <c r="BR115" s="953"/>
      <c r="BS115" s="953"/>
      <c r="BT115" s="953"/>
      <c r="BU115" s="953"/>
      <c r="BV115" s="953">
        <v>44400</v>
      </c>
      <c r="BW115" s="953"/>
      <c r="BX115" s="953"/>
      <c r="BY115" s="953"/>
      <c r="BZ115" s="953"/>
      <c r="CA115" s="953">
        <v>95544</v>
      </c>
      <c r="CB115" s="953"/>
      <c r="CC115" s="953"/>
      <c r="CD115" s="953"/>
      <c r="CE115" s="953"/>
      <c r="CF115" s="947">
        <v>0.7</v>
      </c>
      <c r="CG115" s="948"/>
      <c r="CH115" s="948"/>
      <c r="CI115" s="948"/>
      <c r="CJ115" s="948"/>
      <c r="CK115" s="978"/>
      <c r="CL115" s="979"/>
      <c r="CM115" s="982" t="s">
        <v>424</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109</v>
      </c>
      <c r="DH115" s="992"/>
      <c r="DI115" s="992"/>
      <c r="DJ115" s="992"/>
      <c r="DK115" s="993"/>
      <c r="DL115" s="994" t="s">
        <v>109</v>
      </c>
      <c r="DM115" s="992"/>
      <c r="DN115" s="992"/>
      <c r="DO115" s="992"/>
      <c r="DP115" s="993"/>
      <c r="DQ115" s="994" t="s">
        <v>109</v>
      </c>
      <c r="DR115" s="992"/>
      <c r="DS115" s="992"/>
      <c r="DT115" s="992"/>
      <c r="DU115" s="993"/>
      <c r="DV115" s="995" t="s">
        <v>109</v>
      </c>
      <c r="DW115" s="996"/>
      <c r="DX115" s="996"/>
      <c r="DY115" s="996"/>
      <c r="DZ115" s="997"/>
    </row>
    <row r="116" spans="1:130" s="197" customFormat="1" ht="26.25" customHeight="1">
      <c r="A116" s="989"/>
      <c r="B116" s="990"/>
      <c r="C116" s="1004" t="s">
        <v>425</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982</v>
      </c>
      <c r="AB116" s="992"/>
      <c r="AC116" s="992"/>
      <c r="AD116" s="992"/>
      <c r="AE116" s="993"/>
      <c r="AF116" s="994">
        <v>3079</v>
      </c>
      <c r="AG116" s="992"/>
      <c r="AH116" s="992"/>
      <c r="AI116" s="992"/>
      <c r="AJ116" s="993"/>
      <c r="AK116" s="994">
        <v>2837</v>
      </c>
      <c r="AL116" s="992"/>
      <c r="AM116" s="992"/>
      <c r="AN116" s="992"/>
      <c r="AO116" s="993"/>
      <c r="AP116" s="995">
        <v>0</v>
      </c>
      <c r="AQ116" s="996"/>
      <c r="AR116" s="996"/>
      <c r="AS116" s="996"/>
      <c r="AT116" s="997"/>
      <c r="AU116" s="932"/>
      <c r="AV116" s="933"/>
      <c r="AW116" s="933"/>
      <c r="AX116" s="933"/>
      <c r="AY116" s="934"/>
      <c r="AZ116" s="982" t="s">
        <v>426</v>
      </c>
      <c r="BA116" s="983"/>
      <c r="BB116" s="983"/>
      <c r="BC116" s="983"/>
      <c r="BD116" s="983"/>
      <c r="BE116" s="983"/>
      <c r="BF116" s="983"/>
      <c r="BG116" s="983"/>
      <c r="BH116" s="983"/>
      <c r="BI116" s="983"/>
      <c r="BJ116" s="983"/>
      <c r="BK116" s="983"/>
      <c r="BL116" s="983"/>
      <c r="BM116" s="983"/>
      <c r="BN116" s="983"/>
      <c r="BO116" s="983"/>
      <c r="BP116" s="984"/>
      <c r="BQ116" s="952" t="s">
        <v>109</v>
      </c>
      <c r="BR116" s="953"/>
      <c r="BS116" s="953"/>
      <c r="BT116" s="953"/>
      <c r="BU116" s="953"/>
      <c r="BV116" s="953" t="s">
        <v>109</v>
      </c>
      <c r="BW116" s="953"/>
      <c r="BX116" s="953"/>
      <c r="BY116" s="953"/>
      <c r="BZ116" s="953"/>
      <c r="CA116" s="953" t="s">
        <v>109</v>
      </c>
      <c r="CB116" s="953"/>
      <c r="CC116" s="953"/>
      <c r="CD116" s="953"/>
      <c r="CE116" s="953"/>
      <c r="CF116" s="947" t="s">
        <v>109</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29529</v>
      </c>
      <c r="DH116" s="992"/>
      <c r="DI116" s="992"/>
      <c r="DJ116" s="992"/>
      <c r="DK116" s="993"/>
      <c r="DL116" s="994">
        <v>3178</v>
      </c>
      <c r="DM116" s="992"/>
      <c r="DN116" s="992"/>
      <c r="DO116" s="992"/>
      <c r="DP116" s="993"/>
      <c r="DQ116" s="994" t="s">
        <v>109</v>
      </c>
      <c r="DR116" s="992"/>
      <c r="DS116" s="992"/>
      <c r="DT116" s="992"/>
      <c r="DU116" s="993"/>
      <c r="DV116" s="995" t="s">
        <v>109</v>
      </c>
      <c r="DW116" s="996"/>
      <c r="DX116" s="996"/>
      <c r="DY116" s="996"/>
      <c r="DZ116" s="997"/>
    </row>
    <row r="117" spans="1:130" s="197" customFormat="1" ht="26.25" customHeight="1">
      <c r="A117" s="937" t="s">
        <v>166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428</v>
      </c>
      <c r="Z117" s="917"/>
      <c r="AA117" s="1029">
        <v>4824253</v>
      </c>
      <c r="AB117" s="999"/>
      <c r="AC117" s="999"/>
      <c r="AD117" s="999"/>
      <c r="AE117" s="1000"/>
      <c r="AF117" s="998">
        <v>4729334</v>
      </c>
      <c r="AG117" s="999"/>
      <c r="AH117" s="999"/>
      <c r="AI117" s="999"/>
      <c r="AJ117" s="1000"/>
      <c r="AK117" s="998">
        <v>4678373</v>
      </c>
      <c r="AL117" s="999"/>
      <c r="AM117" s="999"/>
      <c r="AN117" s="999"/>
      <c r="AO117" s="1000"/>
      <c r="AP117" s="1001"/>
      <c r="AQ117" s="1002"/>
      <c r="AR117" s="1002"/>
      <c r="AS117" s="1002"/>
      <c r="AT117" s="1003"/>
      <c r="AU117" s="932"/>
      <c r="AV117" s="933"/>
      <c r="AW117" s="933"/>
      <c r="AX117" s="933"/>
      <c r="AY117" s="934"/>
      <c r="AZ117" s="1028" t="s">
        <v>429</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v>758</v>
      </c>
      <c r="BW117" s="1019"/>
      <c r="BX117" s="1019"/>
      <c r="BY117" s="1019"/>
      <c r="BZ117" s="1019"/>
      <c r="CA117" s="1019" t="s">
        <v>109</v>
      </c>
      <c r="CB117" s="1019"/>
      <c r="CC117" s="1019"/>
      <c r="CD117" s="1019"/>
      <c r="CE117" s="1019"/>
      <c r="CF117" s="947" t="s">
        <v>109</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c r="A118" s="937" t="s">
        <v>404</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402</v>
      </c>
      <c r="AB118" s="916"/>
      <c r="AC118" s="916"/>
      <c r="AD118" s="916"/>
      <c r="AE118" s="917"/>
      <c r="AF118" s="915" t="s">
        <v>283</v>
      </c>
      <c r="AG118" s="916"/>
      <c r="AH118" s="916"/>
      <c r="AI118" s="916"/>
      <c r="AJ118" s="917"/>
      <c r="AK118" s="915" t="s">
        <v>282</v>
      </c>
      <c r="AL118" s="916"/>
      <c r="AM118" s="916"/>
      <c r="AN118" s="916"/>
      <c r="AO118" s="917"/>
      <c r="AP118" s="1023" t="s">
        <v>403</v>
      </c>
      <c r="AQ118" s="1024"/>
      <c r="AR118" s="1024"/>
      <c r="AS118" s="1024"/>
      <c r="AT118" s="1025"/>
      <c r="AU118" s="935"/>
      <c r="AV118" s="936"/>
      <c r="AW118" s="936"/>
      <c r="AX118" s="936"/>
      <c r="AY118" s="936"/>
      <c r="AZ118" s="228" t="s">
        <v>166</v>
      </c>
      <c r="BA118" s="228"/>
      <c r="BB118" s="228"/>
      <c r="BC118" s="228"/>
      <c r="BD118" s="228"/>
      <c r="BE118" s="228"/>
      <c r="BF118" s="228"/>
      <c r="BG118" s="228"/>
      <c r="BH118" s="228"/>
      <c r="BI118" s="228"/>
      <c r="BJ118" s="228"/>
      <c r="BK118" s="228"/>
      <c r="BL118" s="228"/>
      <c r="BM118" s="228"/>
      <c r="BN118" s="228"/>
      <c r="BO118" s="1026" t="s">
        <v>431</v>
      </c>
      <c r="BP118" s="1027"/>
      <c r="BQ118" s="1018">
        <v>51747364</v>
      </c>
      <c r="BR118" s="1019"/>
      <c r="BS118" s="1019"/>
      <c r="BT118" s="1019"/>
      <c r="BU118" s="1019"/>
      <c r="BV118" s="1019">
        <v>50684344</v>
      </c>
      <c r="BW118" s="1019"/>
      <c r="BX118" s="1019"/>
      <c r="BY118" s="1019"/>
      <c r="BZ118" s="1019"/>
      <c r="CA118" s="1019">
        <v>50198137</v>
      </c>
      <c r="CB118" s="1019"/>
      <c r="CC118" s="1019"/>
      <c r="CD118" s="1019"/>
      <c r="CE118" s="1019"/>
      <c r="CF118" s="1020"/>
      <c r="CG118" s="1021"/>
      <c r="CH118" s="1021"/>
      <c r="CI118" s="1021"/>
      <c r="CJ118" s="1022"/>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433</v>
      </c>
      <c r="AV119" s="1011"/>
      <c r="AW119" s="1011"/>
      <c r="AX119" s="1011"/>
      <c r="AY119" s="1012"/>
      <c r="AZ119" s="973" t="s">
        <v>434</v>
      </c>
      <c r="BA119" s="920"/>
      <c r="BB119" s="920"/>
      <c r="BC119" s="920"/>
      <c r="BD119" s="920"/>
      <c r="BE119" s="920"/>
      <c r="BF119" s="920"/>
      <c r="BG119" s="920"/>
      <c r="BH119" s="920"/>
      <c r="BI119" s="920"/>
      <c r="BJ119" s="920"/>
      <c r="BK119" s="920"/>
      <c r="BL119" s="920"/>
      <c r="BM119" s="920"/>
      <c r="BN119" s="920"/>
      <c r="BO119" s="920"/>
      <c r="BP119" s="921"/>
      <c r="BQ119" s="959">
        <v>6407443</v>
      </c>
      <c r="BR119" s="960"/>
      <c r="BS119" s="960"/>
      <c r="BT119" s="960"/>
      <c r="BU119" s="960"/>
      <c r="BV119" s="960">
        <v>7728164</v>
      </c>
      <c r="BW119" s="960"/>
      <c r="BX119" s="960"/>
      <c r="BY119" s="960"/>
      <c r="BZ119" s="960"/>
      <c r="CA119" s="960">
        <v>9336977</v>
      </c>
      <c r="CB119" s="960"/>
      <c r="CC119" s="960"/>
      <c r="CD119" s="960"/>
      <c r="CE119" s="960"/>
      <c r="CF119" s="974">
        <v>66.900000000000006</v>
      </c>
      <c r="CG119" s="975"/>
      <c r="CH119" s="975"/>
      <c r="CI119" s="975"/>
      <c r="CJ119" s="975"/>
      <c r="CK119" s="980"/>
      <c r="CL119" s="981"/>
      <c r="CM119" s="1037" t="s">
        <v>435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c r="A120" s="1008"/>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436</v>
      </c>
      <c r="BA120" s="983"/>
      <c r="BB120" s="983"/>
      <c r="BC120" s="983"/>
      <c r="BD120" s="983"/>
      <c r="BE120" s="983"/>
      <c r="BF120" s="983"/>
      <c r="BG120" s="983"/>
      <c r="BH120" s="983"/>
      <c r="BI120" s="983"/>
      <c r="BJ120" s="983"/>
      <c r="BK120" s="983"/>
      <c r="BL120" s="983"/>
      <c r="BM120" s="983"/>
      <c r="BN120" s="983"/>
      <c r="BO120" s="983"/>
      <c r="BP120" s="984"/>
      <c r="BQ120" s="952">
        <v>1870379</v>
      </c>
      <c r="BR120" s="953"/>
      <c r="BS120" s="953"/>
      <c r="BT120" s="953"/>
      <c r="BU120" s="953"/>
      <c r="BV120" s="953">
        <v>1697211</v>
      </c>
      <c r="BW120" s="953"/>
      <c r="BX120" s="953"/>
      <c r="BY120" s="953"/>
      <c r="BZ120" s="953"/>
      <c r="CA120" s="953">
        <v>1508663</v>
      </c>
      <c r="CB120" s="953"/>
      <c r="CC120" s="953"/>
      <c r="CD120" s="953"/>
      <c r="CE120" s="953"/>
      <c r="CF120" s="947">
        <v>10.8</v>
      </c>
      <c r="CG120" s="948"/>
      <c r="CH120" s="948"/>
      <c r="CI120" s="948"/>
      <c r="CJ120" s="948"/>
      <c r="CK120" s="1046" t="s">
        <v>437</v>
      </c>
      <c r="CL120" s="1047"/>
      <c r="CM120" s="1047"/>
      <c r="CN120" s="1047"/>
      <c r="CO120" s="1048"/>
      <c r="CP120" s="1054" t="s">
        <v>384</v>
      </c>
      <c r="CQ120" s="1055"/>
      <c r="CR120" s="1055"/>
      <c r="CS120" s="1055"/>
      <c r="CT120" s="1055"/>
      <c r="CU120" s="1055"/>
      <c r="CV120" s="1055"/>
      <c r="CW120" s="1055"/>
      <c r="CX120" s="1055"/>
      <c r="CY120" s="1055"/>
      <c r="CZ120" s="1055"/>
      <c r="DA120" s="1055"/>
      <c r="DB120" s="1055"/>
      <c r="DC120" s="1055"/>
      <c r="DD120" s="1055"/>
      <c r="DE120" s="1055"/>
      <c r="DF120" s="1056"/>
      <c r="DG120" s="959">
        <v>5532142</v>
      </c>
      <c r="DH120" s="960"/>
      <c r="DI120" s="960"/>
      <c r="DJ120" s="960"/>
      <c r="DK120" s="960"/>
      <c r="DL120" s="960">
        <v>5358526</v>
      </c>
      <c r="DM120" s="960"/>
      <c r="DN120" s="960"/>
      <c r="DO120" s="960"/>
      <c r="DP120" s="960"/>
      <c r="DQ120" s="960">
        <v>5236089</v>
      </c>
      <c r="DR120" s="960"/>
      <c r="DS120" s="960"/>
      <c r="DT120" s="960"/>
      <c r="DU120" s="960"/>
      <c r="DV120" s="961">
        <v>37.5</v>
      </c>
      <c r="DW120" s="961"/>
      <c r="DX120" s="961"/>
      <c r="DY120" s="961"/>
      <c r="DZ120" s="962"/>
    </row>
    <row r="121" spans="1:130" s="197" customFormat="1" ht="26.25" customHeight="1">
      <c r="A121" s="1008"/>
      <c r="B121" s="979"/>
      <c r="C121" s="1043" t="s">
        <v>438</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439</v>
      </c>
      <c r="BA121" s="1004"/>
      <c r="BB121" s="1004"/>
      <c r="BC121" s="1004"/>
      <c r="BD121" s="1004"/>
      <c r="BE121" s="1004"/>
      <c r="BF121" s="1004"/>
      <c r="BG121" s="1004"/>
      <c r="BH121" s="1004"/>
      <c r="BI121" s="1004"/>
      <c r="BJ121" s="1004"/>
      <c r="BK121" s="1004"/>
      <c r="BL121" s="1004"/>
      <c r="BM121" s="1004"/>
      <c r="BN121" s="1004"/>
      <c r="BO121" s="1004"/>
      <c r="BP121" s="1005"/>
      <c r="BQ121" s="1018">
        <v>33290818</v>
      </c>
      <c r="BR121" s="1019"/>
      <c r="BS121" s="1019"/>
      <c r="BT121" s="1019"/>
      <c r="BU121" s="1019"/>
      <c r="BV121" s="1019">
        <v>33248262</v>
      </c>
      <c r="BW121" s="1019"/>
      <c r="BX121" s="1019"/>
      <c r="BY121" s="1019"/>
      <c r="BZ121" s="1019"/>
      <c r="CA121" s="1019">
        <v>33658916</v>
      </c>
      <c r="CB121" s="1019"/>
      <c r="CC121" s="1019"/>
      <c r="CD121" s="1019"/>
      <c r="CE121" s="1019"/>
      <c r="CF121" s="1057">
        <v>241</v>
      </c>
      <c r="CG121" s="1058"/>
      <c r="CH121" s="1058"/>
      <c r="CI121" s="1058"/>
      <c r="CJ121" s="1058"/>
      <c r="CK121" s="1049"/>
      <c r="CL121" s="1050"/>
      <c r="CM121" s="1050"/>
      <c r="CN121" s="1050"/>
      <c r="CO121" s="1051"/>
      <c r="CP121" s="1040" t="s">
        <v>382</v>
      </c>
      <c r="CQ121" s="1041"/>
      <c r="CR121" s="1041"/>
      <c r="CS121" s="1041"/>
      <c r="CT121" s="1041"/>
      <c r="CU121" s="1041"/>
      <c r="CV121" s="1041"/>
      <c r="CW121" s="1041"/>
      <c r="CX121" s="1041"/>
      <c r="CY121" s="1041"/>
      <c r="CZ121" s="1041"/>
      <c r="DA121" s="1041"/>
      <c r="DB121" s="1041"/>
      <c r="DC121" s="1041"/>
      <c r="DD121" s="1041"/>
      <c r="DE121" s="1041"/>
      <c r="DF121" s="1042"/>
      <c r="DG121" s="952">
        <v>1865555</v>
      </c>
      <c r="DH121" s="953"/>
      <c r="DI121" s="953"/>
      <c r="DJ121" s="953"/>
      <c r="DK121" s="953"/>
      <c r="DL121" s="953">
        <v>1807101</v>
      </c>
      <c r="DM121" s="953"/>
      <c r="DN121" s="953"/>
      <c r="DO121" s="953"/>
      <c r="DP121" s="953"/>
      <c r="DQ121" s="953">
        <v>1791578</v>
      </c>
      <c r="DR121" s="953"/>
      <c r="DS121" s="953"/>
      <c r="DT121" s="953"/>
      <c r="DU121" s="953"/>
      <c r="DV121" s="954">
        <v>12.8</v>
      </c>
      <c r="DW121" s="954"/>
      <c r="DX121" s="954"/>
      <c r="DY121" s="954"/>
      <c r="DZ121" s="955"/>
    </row>
    <row r="122" spans="1:130" s="197" customFormat="1" ht="26.25" customHeight="1">
      <c r="A122" s="1008"/>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166</v>
      </c>
      <c r="BA122" s="228"/>
      <c r="BB122" s="228"/>
      <c r="BC122" s="228"/>
      <c r="BD122" s="228"/>
      <c r="BE122" s="228"/>
      <c r="BF122" s="228"/>
      <c r="BG122" s="228"/>
      <c r="BH122" s="228"/>
      <c r="BI122" s="228"/>
      <c r="BJ122" s="228"/>
      <c r="BK122" s="228"/>
      <c r="BL122" s="228"/>
      <c r="BM122" s="228"/>
      <c r="BN122" s="228"/>
      <c r="BO122" s="1026" t="s">
        <v>440</v>
      </c>
      <c r="BP122" s="1027"/>
      <c r="BQ122" s="1067">
        <v>41568640</v>
      </c>
      <c r="BR122" s="1068"/>
      <c r="BS122" s="1068"/>
      <c r="BT122" s="1068"/>
      <c r="BU122" s="1068"/>
      <c r="BV122" s="1068">
        <v>42673637</v>
      </c>
      <c r="BW122" s="1068"/>
      <c r="BX122" s="1068"/>
      <c r="BY122" s="1068"/>
      <c r="BZ122" s="1068"/>
      <c r="CA122" s="1068">
        <v>44504556</v>
      </c>
      <c r="CB122" s="1068"/>
      <c r="CC122" s="1068"/>
      <c r="CD122" s="1068"/>
      <c r="CE122" s="1068"/>
      <c r="CF122" s="1020"/>
      <c r="CG122" s="1021"/>
      <c r="CH122" s="1021"/>
      <c r="CI122" s="1021"/>
      <c r="CJ122" s="1022"/>
      <c r="CK122" s="1049"/>
      <c r="CL122" s="1050"/>
      <c r="CM122" s="1050"/>
      <c r="CN122" s="1050"/>
      <c r="CO122" s="1051"/>
      <c r="CP122" s="1040" t="s">
        <v>386</v>
      </c>
      <c r="CQ122" s="1041"/>
      <c r="CR122" s="1041"/>
      <c r="CS122" s="1041"/>
      <c r="CT122" s="1041"/>
      <c r="CU122" s="1041"/>
      <c r="CV122" s="1041"/>
      <c r="CW122" s="1041"/>
      <c r="CX122" s="1041"/>
      <c r="CY122" s="1041"/>
      <c r="CZ122" s="1041"/>
      <c r="DA122" s="1041"/>
      <c r="DB122" s="1041"/>
      <c r="DC122" s="1041"/>
      <c r="DD122" s="1041"/>
      <c r="DE122" s="1041"/>
      <c r="DF122" s="1042"/>
      <c r="DG122" s="952">
        <v>1671226</v>
      </c>
      <c r="DH122" s="953"/>
      <c r="DI122" s="953"/>
      <c r="DJ122" s="953"/>
      <c r="DK122" s="953"/>
      <c r="DL122" s="953">
        <v>1671904</v>
      </c>
      <c r="DM122" s="953"/>
      <c r="DN122" s="953"/>
      <c r="DO122" s="953"/>
      <c r="DP122" s="953"/>
      <c r="DQ122" s="953">
        <v>1657630</v>
      </c>
      <c r="DR122" s="953"/>
      <c r="DS122" s="953"/>
      <c r="DT122" s="953"/>
      <c r="DU122" s="953"/>
      <c r="DV122" s="954">
        <v>11.9</v>
      </c>
      <c r="DW122" s="954"/>
      <c r="DX122" s="954"/>
      <c r="DY122" s="954"/>
      <c r="DZ122" s="955"/>
    </row>
    <row r="123" spans="1:130" s="197" customFormat="1" ht="26.25" customHeight="1" thickBot="1">
      <c r="A123" s="1008"/>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109</v>
      </c>
      <c r="AB123" s="992"/>
      <c r="AC123" s="992"/>
      <c r="AD123" s="992"/>
      <c r="AE123" s="993"/>
      <c r="AF123" s="994" t="s">
        <v>109</v>
      </c>
      <c r="AG123" s="992"/>
      <c r="AH123" s="992"/>
      <c r="AI123" s="992"/>
      <c r="AJ123" s="993"/>
      <c r="AK123" s="994" t="s">
        <v>109</v>
      </c>
      <c r="AL123" s="992"/>
      <c r="AM123" s="992"/>
      <c r="AN123" s="992"/>
      <c r="AO123" s="993"/>
      <c r="AP123" s="995" t="s">
        <v>109</v>
      </c>
      <c r="AQ123" s="996"/>
      <c r="AR123" s="996"/>
      <c r="AS123" s="996"/>
      <c r="AT123" s="997"/>
      <c r="AU123" s="1064" t="s">
        <v>441</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73.2</v>
      </c>
      <c r="BR123" s="1060"/>
      <c r="BS123" s="1060"/>
      <c r="BT123" s="1060"/>
      <c r="BU123" s="1060"/>
      <c r="BV123" s="1060">
        <v>57.8</v>
      </c>
      <c r="BW123" s="1060"/>
      <c r="BX123" s="1060"/>
      <c r="BY123" s="1060"/>
      <c r="BZ123" s="1060"/>
      <c r="CA123" s="1060">
        <v>40.700000000000003</v>
      </c>
      <c r="CB123" s="1060"/>
      <c r="CC123" s="1060"/>
      <c r="CD123" s="1060"/>
      <c r="CE123" s="1060"/>
      <c r="CF123" s="1061"/>
      <c r="CG123" s="1062"/>
      <c r="CH123" s="1062"/>
      <c r="CI123" s="1062"/>
      <c r="CJ123" s="1063"/>
      <c r="CK123" s="1049"/>
      <c r="CL123" s="1050"/>
      <c r="CM123" s="1050"/>
      <c r="CN123" s="1050"/>
      <c r="CO123" s="1051"/>
      <c r="CP123" s="1040" t="s">
        <v>377</v>
      </c>
      <c r="CQ123" s="1041"/>
      <c r="CR123" s="1041"/>
      <c r="CS123" s="1041"/>
      <c r="CT123" s="1041"/>
      <c r="CU123" s="1041"/>
      <c r="CV123" s="1041"/>
      <c r="CW123" s="1041"/>
      <c r="CX123" s="1041"/>
      <c r="CY123" s="1041"/>
      <c r="CZ123" s="1041"/>
      <c r="DA123" s="1041"/>
      <c r="DB123" s="1041"/>
      <c r="DC123" s="1041"/>
      <c r="DD123" s="1041"/>
      <c r="DE123" s="1041"/>
      <c r="DF123" s="1042"/>
      <c r="DG123" s="991">
        <v>41748</v>
      </c>
      <c r="DH123" s="992"/>
      <c r="DI123" s="992"/>
      <c r="DJ123" s="992"/>
      <c r="DK123" s="993"/>
      <c r="DL123" s="994">
        <v>38831</v>
      </c>
      <c r="DM123" s="992"/>
      <c r="DN123" s="992"/>
      <c r="DO123" s="992"/>
      <c r="DP123" s="993"/>
      <c r="DQ123" s="994">
        <v>37901</v>
      </c>
      <c r="DR123" s="992"/>
      <c r="DS123" s="992"/>
      <c r="DT123" s="992"/>
      <c r="DU123" s="993"/>
      <c r="DV123" s="995">
        <v>0.3</v>
      </c>
      <c r="DW123" s="996"/>
      <c r="DX123" s="996"/>
      <c r="DY123" s="996"/>
      <c r="DZ123" s="997"/>
    </row>
    <row r="124" spans="1:130" s="197" customFormat="1" ht="26.25" customHeight="1">
      <c r="A124" s="1008"/>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109</v>
      </c>
      <c r="AB124" s="992"/>
      <c r="AC124" s="992"/>
      <c r="AD124" s="992"/>
      <c r="AE124" s="993"/>
      <c r="AF124" s="994" t="s">
        <v>109</v>
      </c>
      <c r="AG124" s="992"/>
      <c r="AH124" s="992"/>
      <c r="AI124" s="992"/>
      <c r="AJ124" s="993"/>
      <c r="AK124" s="994" t="s">
        <v>109</v>
      </c>
      <c r="AL124" s="992"/>
      <c r="AM124" s="992"/>
      <c r="AN124" s="992"/>
      <c r="AO124" s="993"/>
      <c r="AP124" s="995" t="s">
        <v>109</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442</v>
      </c>
      <c r="CQ124" s="1041"/>
      <c r="CR124" s="1041"/>
      <c r="CS124" s="1041"/>
      <c r="CT124" s="1041"/>
      <c r="CU124" s="1041"/>
      <c r="CV124" s="1041"/>
      <c r="CW124" s="1041"/>
      <c r="CX124" s="1041"/>
      <c r="CY124" s="1041"/>
      <c r="CZ124" s="1041"/>
      <c r="DA124" s="1041"/>
      <c r="DB124" s="1041"/>
      <c r="DC124" s="1041"/>
      <c r="DD124" s="1041"/>
      <c r="DE124" s="1041"/>
      <c r="DF124" s="1042"/>
      <c r="DG124" s="1030">
        <v>3115</v>
      </c>
      <c r="DH124" s="1031"/>
      <c r="DI124" s="1031"/>
      <c r="DJ124" s="1031"/>
      <c r="DK124" s="1032"/>
      <c r="DL124" s="1033">
        <v>2954</v>
      </c>
      <c r="DM124" s="1031"/>
      <c r="DN124" s="1031"/>
      <c r="DO124" s="1031"/>
      <c r="DP124" s="1032"/>
      <c r="DQ124" s="1033">
        <v>2574</v>
      </c>
      <c r="DR124" s="1031"/>
      <c r="DS124" s="1031"/>
      <c r="DT124" s="1031"/>
      <c r="DU124" s="1032"/>
      <c r="DV124" s="1034">
        <v>0</v>
      </c>
      <c r="DW124" s="1035"/>
      <c r="DX124" s="1035"/>
      <c r="DY124" s="1035"/>
      <c r="DZ124" s="1036"/>
    </row>
    <row r="125" spans="1:130" s="197" customFormat="1" ht="26.25" customHeight="1" thickBot="1">
      <c r="A125" s="1008"/>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109</v>
      </c>
      <c r="AB125" s="992"/>
      <c r="AC125" s="992"/>
      <c r="AD125" s="992"/>
      <c r="AE125" s="993"/>
      <c r="AF125" s="994" t="s">
        <v>109</v>
      </c>
      <c r="AG125" s="992"/>
      <c r="AH125" s="992"/>
      <c r="AI125" s="992"/>
      <c r="AJ125" s="993"/>
      <c r="AK125" s="994" t="s">
        <v>109</v>
      </c>
      <c r="AL125" s="992"/>
      <c r="AM125" s="992"/>
      <c r="AN125" s="992"/>
      <c r="AO125" s="993"/>
      <c r="AP125" s="995" t="s">
        <v>109</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443</v>
      </c>
      <c r="CL125" s="1047"/>
      <c r="CM125" s="1047"/>
      <c r="CN125" s="1047"/>
      <c r="CO125" s="1048"/>
      <c r="CP125" s="973" t="s">
        <v>444</v>
      </c>
      <c r="CQ125" s="920"/>
      <c r="CR125" s="920"/>
      <c r="CS125" s="920"/>
      <c r="CT125" s="920"/>
      <c r="CU125" s="920"/>
      <c r="CV125" s="920"/>
      <c r="CW125" s="920"/>
      <c r="CX125" s="920"/>
      <c r="CY125" s="920"/>
      <c r="CZ125" s="920"/>
      <c r="DA125" s="920"/>
      <c r="DB125" s="920"/>
      <c r="DC125" s="920"/>
      <c r="DD125" s="920"/>
      <c r="DE125" s="920"/>
      <c r="DF125" s="921"/>
      <c r="DG125" s="959" t="s">
        <v>109</v>
      </c>
      <c r="DH125" s="960"/>
      <c r="DI125" s="960"/>
      <c r="DJ125" s="960"/>
      <c r="DK125" s="960"/>
      <c r="DL125" s="960" t="s">
        <v>109</v>
      </c>
      <c r="DM125" s="960"/>
      <c r="DN125" s="960"/>
      <c r="DO125" s="960"/>
      <c r="DP125" s="960"/>
      <c r="DQ125" s="960" t="s">
        <v>109</v>
      </c>
      <c r="DR125" s="960"/>
      <c r="DS125" s="960"/>
      <c r="DT125" s="960"/>
      <c r="DU125" s="960"/>
      <c r="DV125" s="961" t="s">
        <v>109</v>
      </c>
      <c r="DW125" s="961"/>
      <c r="DX125" s="961"/>
      <c r="DY125" s="961"/>
      <c r="DZ125" s="962"/>
    </row>
    <row r="126" spans="1:130" s="197" customFormat="1" ht="26.25" customHeight="1">
      <c r="A126" s="1008"/>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109</v>
      </c>
      <c r="AB126" s="992"/>
      <c r="AC126" s="992"/>
      <c r="AD126" s="992"/>
      <c r="AE126" s="993"/>
      <c r="AF126" s="994" t="s">
        <v>109</v>
      </c>
      <c r="AG126" s="992"/>
      <c r="AH126" s="992"/>
      <c r="AI126" s="992"/>
      <c r="AJ126" s="993"/>
      <c r="AK126" s="994" t="s">
        <v>109</v>
      </c>
      <c r="AL126" s="992"/>
      <c r="AM126" s="992"/>
      <c r="AN126" s="992"/>
      <c r="AO126" s="993"/>
      <c r="AP126" s="995" t="s">
        <v>109</v>
      </c>
      <c r="AQ126" s="996"/>
      <c r="AR126" s="996"/>
      <c r="AS126" s="996"/>
      <c r="AT126" s="997"/>
      <c r="AU126" s="233"/>
      <c r="AV126" s="233"/>
      <c r="AW126" s="233"/>
      <c r="AX126" s="1069" t="s">
        <v>445</v>
      </c>
      <c r="AY126" s="1070"/>
      <c r="AZ126" s="1070"/>
      <c r="BA126" s="1070"/>
      <c r="BB126" s="1070"/>
      <c r="BC126" s="1070"/>
      <c r="BD126" s="1070"/>
      <c r="BE126" s="1071"/>
      <c r="BF126" s="1085" t="s">
        <v>446</v>
      </c>
      <c r="BG126" s="1070"/>
      <c r="BH126" s="1070"/>
      <c r="BI126" s="1070"/>
      <c r="BJ126" s="1070"/>
      <c r="BK126" s="1070"/>
      <c r="BL126" s="1071"/>
      <c r="BM126" s="1085" t="s">
        <v>447</v>
      </c>
      <c r="BN126" s="1070"/>
      <c r="BO126" s="1070"/>
      <c r="BP126" s="1070"/>
      <c r="BQ126" s="1070"/>
      <c r="BR126" s="1070"/>
      <c r="BS126" s="1071"/>
      <c r="BT126" s="1085" t="s">
        <v>448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449</v>
      </c>
      <c r="CQ126" s="983"/>
      <c r="CR126" s="983"/>
      <c r="CS126" s="983"/>
      <c r="CT126" s="983"/>
      <c r="CU126" s="983"/>
      <c r="CV126" s="983"/>
      <c r="CW126" s="983"/>
      <c r="CX126" s="983"/>
      <c r="CY126" s="983"/>
      <c r="CZ126" s="983"/>
      <c r="DA126" s="983"/>
      <c r="DB126" s="983"/>
      <c r="DC126" s="983"/>
      <c r="DD126" s="983"/>
      <c r="DE126" s="983"/>
      <c r="DF126" s="984"/>
      <c r="DG126" s="952" t="s">
        <v>109</v>
      </c>
      <c r="DH126" s="953"/>
      <c r="DI126" s="953"/>
      <c r="DJ126" s="953"/>
      <c r="DK126" s="953"/>
      <c r="DL126" s="953" t="s">
        <v>109</v>
      </c>
      <c r="DM126" s="953"/>
      <c r="DN126" s="953"/>
      <c r="DO126" s="953"/>
      <c r="DP126" s="953"/>
      <c r="DQ126" s="953" t="s">
        <v>109</v>
      </c>
      <c r="DR126" s="953"/>
      <c r="DS126" s="953"/>
      <c r="DT126" s="953"/>
      <c r="DU126" s="953"/>
      <c r="DV126" s="954" t="s">
        <v>109</v>
      </c>
      <c r="DW126" s="954"/>
      <c r="DX126" s="954"/>
      <c r="DY126" s="954"/>
      <c r="DZ126" s="955"/>
    </row>
    <row r="127" spans="1:130" s="197" customFormat="1" ht="26.25" customHeight="1" thickBot="1">
      <c r="A127" s="1009"/>
      <c r="B127" s="981"/>
      <c r="C127" s="1037" t="s">
        <v>450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27283</v>
      </c>
      <c r="AB127" s="992"/>
      <c r="AC127" s="992"/>
      <c r="AD127" s="992"/>
      <c r="AE127" s="993"/>
      <c r="AF127" s="994">
        <v>27082</v>
      </c>
      <c r="AG127" s="992"/>
      <c r="AH127" s="992"/>
      <c r="AI127" s="992"/>
      <c r="AJ127" s="993"/>
      <c r="AK127" s="994">
        <v>237</v>
      </c>
      <c r="AL127" s="992"/>
      <c r="AM127" s="992"/>
      <c r="AN127" s="992"/>
      <c r="AO127" s="993"/>
      <c r="AP127" s="995">
        <v>0</v>
      </c>
      <c r="AQ127" s="996"/>
      <c r="AR127" s="996"/>
      <c r="AS127" s="996"/>
      <c r="AT127" s="997"/>
      <c r="AU127" s="233"/>
      <c r="AV127" s="233"/>
      <c r="AW127" s="233"/>
      <c r="AX127" s="919" t="s">
        <v>451</v>
      </c>
      <c r="AY127" s="920"/>
      <c r="AZ127" s="920"/>
      <c r="BA127" s="920"/>
      <c r="BB127" s="920"/>
      <c r="BC127" s="920"/>
      <c r="BD127" s="920"/>
      <c r="BE127" s="921"/>
      <c r="BF127" s="1074" t="s">
        <v>109</v>
      </c>
      <c r="BG127" s="1075"/>
      <c r="BH127" s="1075"/>
      <c r="BI127" s="1075"/>
      <c r="BJ127" s="1075"/>
      <c r="BK127" s="1075"/>
      <c r="BL127" s="1084"/>
      <c r="BM127" s="1074">
        <v>12.64</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452</v>
      </c>
      <c r="CQ127" s="1078"/>
      <c r="CR127" s="1078"/>
      <c r="CS127" s="1078"/>
      <c r="CT127" s="1078"/>
      <c r="CU127" s="1078"/>
      <c r="CV127" s="1078"/>
      <c r="CW127" s="1078"/>
      <c r="CX127" s="1078"/>
      <c r="CY127" s="1078"/>
      <c r="CZ127" s="1078"/>
      <c r="DA127" s="1078"/>
      <c r="DB127" s="1078"/>
      <c r="DC127" s="1078"/>
      <c r="DD127" s="1078"/>
      <c r="DE127" s="1078"/>
      <c r="DF127" s="1079"/>
      <c r="DG127" s="1080">
        <v>44400</v>
      </c>
      <c r="DH127" s="1081"/>
      <c r="DI127" s="1081"/>
      <c r="DJ127" s="1081"/>
      <c r="DK127" s="1081"/>
      <c r="DL127" s="1081">
        <v>44400</v>
      </c>
      <c r="DM127" s="1081"/>
      <c r="DN127" s="1081"/>
      <c r="DO127" s="1081"/>
      <c r="DP127" s="1081"/>
      <c r="DQ127" s="1081">
        <v>95544</v>
      </c>
      <c r="DR127" s="1081"/>
      <c r="DS127" s="1081"/>
      <c r="DT127" s="1081"/>
      <c r="DU127" s="1081"/>
      <c r="DV127" s="1082">
        <v>0.7</v>
      </c>
      <c r="DW127" s="1082"/>
      <c r="DX127" s="1082"/>
      <c r="DY127" s="1082"/>
      <c r="DZ127" s="1083"/>
    </row>
    <row r="128" spans="1:130" s="197" customFormat="1" ht="26.25" customHeight="1">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v>230450</v>
      </c>
      <c r="AB128" s="1123"/>
      <c r="AC128" s="1123"/>
      <c r="AD128" s="1123"/>
      <c r="AE128" s="1124"/>
      <c r="AF128" s="1125">
        <v>233824</v>
      </c>
      <c r="AG128" s="1123"/>
      <c r="AH128" s="1123"/>
      <c r="AI128" s="1123"/>
      <c r="AJ128" s="1124"/>
      <c r="AK128" s="1125">
        <v>233319</v>
      </c>
      <c r="AL128" s="1123"/>
      <c r="AM128" s="1123"/>
      <c r="AN128" s="1123"/>
      <c r="AO128" s="1124"/>
      <c r="AP128" s="1126"/>
      <c r="AQ128" s="1127"/>
      <c r="AR128" s="1127"/>
      <c r="AS128" s="1127"/>
      <c r="AT128" s="1128"/>
      <c r="AU128" s="235"/>
      <c r="AV128" s="235"/>
      <c r="AW128" s="235"/>
      <c r="AX128" s="1087" t="s">
        <v>455</v>
      </c>
      <c r="AY128" s="983"/>
      <c r="AZ128" s="983"/>
      <c r="BA128" s="983"/>
      <c r="BB128" s="983"/>
      <c r="BC128" s="983"/>
      <c r="BD128" s="983"/>
      <c r="BE128" s="984"/>
      <c r="BF128" s="1099" t="s">
        <v>109</v>
      </c>
      <c r="BG128" s="1100"/>
      <c r="BH128" s="1100"/>
      <c r="BI128" s="1100"/>
      <c r="BJ128" s="1100"/>
      <c r="BK128" s="1100"/>
      <c r="BL128" s="1101"/>
      <c r="BM128" s="1099">
        <v>17.64</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456</v>
      </c>
      <c r="X129" s="1094"/>
      <c r="Y129" s="1094"/>
      <c r="Z129" s="1095"/>
      <c r="AA129" s="991">
        <v>17019450</v>
      </c>
      <c r="AB129" s="992"/>
      <c r="AC129" s="992"/>
      <c r="AD129" s="992"/>
      <c r="AE129" s="993"/>
      <c r="AF129" s="994">
        <v>17098766</v>
      </c>
      <c r="AG129" s="992"/>
      <c r="AH129" s="992"/>
      <c r="AI129" s="992"/>
      <c r="AJ129" s="993"/>
      <c r="AK129" s="994">
        <v>17157107</v>
      </c>
      <c r="AL129" s="992"/>
      <c r="AM129" s="992"/>
      <c r="AN129" s="992"/>
      <c r="AO129" s="993"/>
      <c r="AP129" s="1096"/>
      <c r="AQ129" s="1097"/>
      <c r="AR129" s="1097"/>
      <c r="AS129" s="1097"/>
      <c r="AT129" s="1098"/>
      <c r="AU129" s="235"/>
      <c r="AV129" s="235"/>
      <c r="AW129" s="235"/>
      <c r="AX129" s="1087" t="s">
        <v>457</v>
      </c>
      <c r="AY129" s="983"/>
      <c r="AZ129" s="983"/>
      <c r="BA129" s="983"/>
      <c r="BB129" s="983"/>
      <c r="BC129" s="983"/>
      <c r="BD129" s="983"/>
      <c r="BE129" s="984"/>
      <c r="BF129" s="1088">
        <v>9.5</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459</v>
      </c>
      <c r="X130" s="1094"/>
      <c r="Y130" s="1094"/>
      <c r="Z130" s="1095"/>
      <c r="AA130" s="991">
        <v>3124819</v>
      </c>
      <c r="AB130" s="992"/>
      <c r="AC130" s="992"/>
      <c r="AD130" s="992"/>
      <c r="AE130" s="993"/>
      <c r="AF130" s="994">
        <v>3240633</v>
      </c>
      <c r="AG130" s="992"/>
      <c r="AH130" s="992"/>
      <c r="AI130" s="992"/>
      <c r="AJ130" s="993"/>
      <c r="AK130" s="994">
        <v>3190885</v>
      </c>
      <c r="AL130" s="992"/>
      <c r="AM130" s="992"/>
      <c r="AN130" s="992"/>
      <c r="AO130" s="993"/>
      <c r="AP130" s="1096"/>
      <c r="AQ130" s="1097"/>
      <c r="AR130" s="1097"/>
      <c r="AS130" s="1097"/>
      <c r="AT130" s="1098"/>
      <c r="AU130" s="235"/>
      <c r="AV130" s="235"/>
      <c r="AW130" s="235"/>
      <c r="AX130" s="1146" t="s">
        <v>460</v>
      </c>
      <c r="AY130" s="1078"/>
      <c r="AZ130" s="1078"/>
      <c r="BA130" s="1078"/>
      <c r="BB130" s="1078"/>
      <c r="BC130" s="1078"/>
      <c r="BD130" s="1078"/>
      <c r="BE130" s="1079"/>
      <c r="BF130" s="1108">
        <v>40.700000000000003</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461</v>
      </c>
      <c r="X131" s="1117"/>
      <c r="Y131" s="1117"/>
      <c r="Z131" s="1118"/>
      <c r="AA131" s="1030">
        <v>13894631</v>
      </c>
      <c r="AB131" s="1031"/>
      <c r="AC131" s="1031"/>
      <c r="AD131" s="1031"/>
      <c r="AE131" s="1032"/>
      <c r="AF131" s="1033">
        <v>13858133</v>
      </c>
      <c r="AG131" s="1031"/>
      <c r="AH131" s="1031"/>
      <c r="AI131" s="1031"/>
      <c r="AJ131" s="1032"/>
      <c r="AK131" s="1033">
        <v>13966222</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463</v>
      </c>
      <c r="W132" s="1134"/>
      <c r="X132" s="1134"/>
      <c r="Y132" s="1134"/>
      <c r="Z132" s="1135"/>
      <c r="AA132" s="1136">
        <v>10.57231387</v>
      </c>
      <c r="AB132" s="1137"/>
      <c r="AC132" s="1137"/>
      <c r="AD132" s="1137"/>
      <c r="AE132" s="1138"/>
      <c r="AF132" s="1139">
        <v>9.0551663779999991</v>
      </c>
      <c r="AG132" s="1137"/>
      <c r="AH132" s="1137"/>
      <c r="AI132" s="1137"/>
      <c r="AJ132" s="1138"/>
      <c r="AK132" s="1139">
        <v>8.9800162130000007</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464</v>
      </c>
      <c r="W133" s="1141"/>
      <c r="X133" s="1141"/>
      <c r="Y133" s="1141"/>
      <c r="Z133" s="1142"/>
      <c r="AA133" s="1143">
        <v>11.4</v>
      </c>
      <c r="AB133" s="1144"/>
      <c r="AC133" s="1144"/>
      <c r="AD133" s="1144"/>
      <c r="AE133" s="1145"/>
      <c r="AF133" s="1143">
        <v>10.3</v>
      </c>
      <c r="AG133" s="1144"/>
      <c r="AH133" s="1144"/>
      <c r="AI133" s="1144"/>
      <c r="AJ133" s="1145"/>
      <c r="AK133" s="1143">
        <v>9.5</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0" t="s">
        <v>467</v>
      </c>
      <c r="L7" s="254"/>
      <c r="M7" s="255" t="s">
        <v>468</v>
      </c>
      <c r="N7" s="256"/>
    </row>
    <row r="8" spans="1:16">
      <c r="A8" s="248"/>
      <c r="B8" s="244"/>
      <c r="C8" s="244"/>
      <c r="D8" s="244"/>
      <c r="E8" s="244"/>
      <c r="F8" s="244"/>
      <c r="G8" s="257"/>
      <c r="H8" s="258"/>
      <c r="I8" s="258"/>
      <c r="J8" s="259"/>
      <c r="K8" s="1151"/>
      <c r="L8" s="260" t="s">
        <v>469</v>
      </c>
      <c r="M8" s="261" t="s">
        <v>470</v>
      </c>
      <c r="N8" s="262" t="s">
        <v>471</v>
      </c>
    </row>
    <row r="9" spans="1:16">
      <c r="A9" s="248"/>
      <c r="B9" s="244"/>
      <c r="C9" s="244"/>
      <c r="D9" s="244"/>
      <c r="E9" s="244"/>
      <c r="F9" s="244"/>
      <c r="G9" s="1152" t="s">
        <v>472</v>
      </c>
      <c r="H9" s="1153"/>
      <c r="I9" s="1153"/>
      <c r="J9" s="1154"/>
      <c r="K9" s="263">
        <v>4569490</v>
      </c>
      <c r="L9" s="264">
        <v>102178</v>
      </c>
      <c r="M9" s="265">
        <v>78171</v>
      </c>
      <c r="N9" s="266">
        <v>30.7</v>
      </c>
    </row>
    <row r="10" spans="1:16">
      <c r="A10" s="248"/>
      <c r="B10" s="244"/>
      <c r="C10" s="244"/>
      <c r="D10" s="244"/>
      <c r="E10" s="244"/>
      <c r="F10" s="244"/>
      <c r="G10" s="1152" t="s">
        <v>473</v>
      </c>
      <c r="H10" s="1153"/>
      <c r="I10" s="1153"/>
      <c r="J10" s="1154"/>
      <c r="K10" s="267">
        <v>370782</v>
      </c>
      <c r="L10" s="268">
        <v>8291</v>
      </c>
      <c r="M10" s="269">
        <v>7086</v>
      </c>
      <c r="N10" s="270">
        <v>17</v>
      </c>
    </row>
    <row r="11" spans="1:16" ht="13.5" customHeight="1">
      <c r="A11" s="248"/>
      <c r="B11" s="244"/>
      <c r="C11" s="244"/>
      <c r="D11" s="244"/>
      <c r="E11" s="244"/>
      <c r="F11" s="244"/>
      <c r="G11" s="1152" t="s">
        <v>474</v>
      </c>
      <c r="H11" s="1153"/>
      <c r="I11" s="1153"/>
      <c r="J11" s="1154"/>
      <c r="K11" s="267">
        <v>505633</v>
      </c>
      <c r="L11" s="268">
        <v>11306</v>
      </c>
      <c r="M11" s="269">
        <v>8305</v>
      </c>
      <c r="N11" s="270">
        <v>36.1</v>
      </c>
    </row>
    <row r="12" spans="1:16" ht="13.5" customHeight="1">
      <c r="A12" s="248"/>
      <c r="B12" s="244"/>
      <c r="C12" s="244"/>
      <c r="D12" s="244"/>
      <c r="E12" s="244"/>
      <c r="F12" s="244"/>
      <c r="G12" s="1152" t="s">
        <v>475</v>
      </c>
      <c r="H12" s="1153"/>
      <c r="I12" s="1153"/>
      <c r="J12" s="1154"/>
      <c r="K12" s="267" t="s">
        <v>476</v>
      </c>
      <c r="L12" s="268" t="s">
        <v>476</v>
      </c>
      <c r="M12" s="269">
        <v>1019</v>
      </c>
      <c r="N12" s="270" t="s">
        <v>476</v>
      </c>
    </row>
    <row r="13" spans="1:16" ht="13.5" customHeight="1">
      <c r="A13" s="248"/>
      <c r="B13" s="244"/>
      <c r="C13" s="244"/>
      <c r="D13" s="244"/>
      <c r="E13" s="244"/>
      <c r="F13" s="244"/>
      <c r="G13" s="1152" t="s">
        <v>477</v>
      </c>
      <c r="H13" s="1153"/>
      <c r="I13" s="1153"/>
      <c r="J13" s="1154"/>
      <c r="K13" s="267" t="s">
        <v>476</v>
      </c>
      <c r="L13" s="268" t="s">
        <v>476</v>
      </c>
      <c r="M13" s="269" t="s">
        <v>476</v>
      </c>
      <c r="N13" s="270" t="s">
        <v>476</v>
      </c>
    </row>
    <row r="14" spans="1:16" ht="13.5" customHeight="1">
      <c r="A14" s="248"/>
      <c r="B14" s="244"/>
      <c r="C14" s="244"/>
      <c r="D14" s="244"/>
      <c r="E14" s="244"/>
      <c r="F14" s="244"/>
      <c r="G14" s="1152" t="s">
        <v>478</v>
      </c>
      <c r="H14" s="1153"/>
      <c r="I14" s="1153"/>
      <c r="J14" s="1154"/>
      <c r="K14" s="267">
        <v>350401</v>
      </c>
      <c r="L14" s="268">
        <v>7835</v>
      </c>
      <c r="M14" s="269">
        <v>3571</v>
      </c>
      <c r="N14" s="270">
        <v>119.4</v>
      </c>
    </row>
    <row r="15" spans="1:16" ht="13.5" customHeight="1">
      <c r="A15" s="248"/>
      <c r="B15" s="244"/>
      <c r="C15" s="244"/>
      <c r="D15" s="244"/>
      <c r="E15" s="244"/>
      <c r="F15" s="244"/>
      <c r="G15" s="1152" t="s">
        <v>479</v>
      </c>
      <c r="H15" s="1153"/>
      <c r="I15" s="1153"/>
      <c r="J15" s="1154"/>
      <c r="K15" s="267">
        <v>77192</v>
      </c>
      <c r="L15" s="268">
        <v>1726</v>
      </c>
      <c r="M15" s="269">
        <v>1563</v>
      </c>
      <c r="N15" s="270">
        <v>10.4</v>
      </c>
    </row>
    <row r="16" spans="1:16">
      <c r="A16" s="248"/>
      <c r="B16" s="244"/>
      <c r="C16" s="244"/>
      <c r="D16" s="244"/>
      <c r="E16" s="244"/>
      <c r="F16" s="244"/>
      <c r="G16" s="1155" t="s">
        <v>480</v>
      </c>
      <c r="H16" s="1156"/>
      <c r="I16" s="1156"/>
      <c r="J16" s="1157"/>
      <c r="K16" s="268">
        <v>-584982</v>
      </c>
      <c r="L16" s="268">
        <v>-13081</v>
      </c>
      <c r="M16" s="269">
        <v>-7459</v>
      </c>
      <c r="N16" s="270">
        <v>75.400000000000006</v>
      </c>
    </row>
    <row r="17" spans="1:16">
      <c r="A17" s="248"/>
      <c r="B17" s="244"/>
      <c r="C17" s="244"/>
      <c r="D17" s="244"/>
      <c r="E17" s="244"/>
      <c r="F17" s="244"/>
      <c r="G17" s="1155" t="s">
        <v>166</v>
      </c>
      <c r="H17" s="1156"/>
      <c r="I17" s="1156"/>
      <c r="J17" s="1157"/>
      <c r="K17" s="268">
        <v>5288516</v>
      </c>
      <c r="L17" s="268">
        <v>118256</v>
      </c>
      <c r="M17" s="269">
        <v>92257</v>
      </c>
      <c r="N17" s="270">
        <v>28.2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7" t="s">
        <v>485</v>
      </c>
      <c r="H21" s="1148"/>
      <c r="I21" s="1148"/>
      <c r="J21" s="1149"/>
      <c r="K21" s="280">
        <v>11.02</v>
      </c>
      <c r="L21" s="281">
        <v>8.7899999999999991</v>
      </c>
      <c r="M21" s="282">
        <v>2.23</v>
      </c>
      <c r="N21" s="249"/>
      <c r="O21" s="283"/>
      <c r="P21" s="279"/>
    </row>
    <row r="22" spans="1:16" s="284" customFormat="1">
      <c r="A22" s="279"/>
      <c r="B22" s="249"/>
      <c r="C22" s="249"/>
      <c r="D22" s="249"/>
      <c r="E22" s="249"/>
      <c r="F22" s="249"/>
      <c r="G22" s="1147" t="s">
        <v>486</v>
      </c>
      <c r="H22" s="1148"/>
      <c r="I22" s="1148"/>
      <c r="J22" s="1149"/>
      <c r="K22" s="285">
        <v>98.2</v>
      </c>
      <c r="L22" s="286">
        <v>97.6</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0" t="s">
        <v>467</v>
      </c>
      <c r="L30" s="254"/>
      <c r="M30" s="255" t="s">
        <v>468</v>
      </c>
      <c r="N30" s="256"/>
    </row>
    <row r="31" spans="1:16">
      <c r="A31" s="248"/>
      <c r="B31" s="244"/>
      <c r="C31" s="244"/>
      <c r="D31" s="244"/>
      <c r="E31" s="244"/>
      <c r="F31" s="244"/>
      <c r="G31" s="257"/>
      <c r="H31" s="258"/>
      <c r="I31" s="258"/>
      <c r="J31" s="259"/>
      <c r="K31" s="1151"/>
      <c r="L31" s="260" t="s">
        <v>469</v>
      </c>
      <c r="M31" s="261" t="s">
        <v>470</v>
      </c>
      <c r="N31" s="262" t="s">
        <v>471</v>
      </c>
    </row>
    <row r="32" spans="1:16" ht="27" customHeight="1">
      <c r="A32" s="248"/>
      <c r="B32" s="244"/>
      <c r="C32" s="244"/>
      <c r="D32" s="244"/>
      <c r="E32" s="244"/>
      <c r="F32" s="244"/>
      <c r="G32" s="1163" t="s">
        <v>490</v>
      </c>
      <c r="H32" s="1164"/>
      <c r="I32" s="1164"/>
      <c r="J32" s="1165"/>
      <c r="K32" s="294">
        <v>3897174</v>
      </c>
      <c r="L32" s="294">
        <v>87144</v>
      </c>
      <c r="M32" s="295">
        <v>53720</v>
      </c>
      <c r="N32" s="296">
        <v>62.2</v>
      </c>
    </row>
    <row r="33" spans="1:16" ht="13.5" customHeight="1">
      <c r="A33" s="248"/>
      <c r="B33" s="244"/>
      <c r="C33" s="244"/>
      <c r="D33" s="244"/>
      <c r="E33" s="244"/>
      <c r="F33" s="244"/>
      <c r="G33" s="1163" t="s">
        <v>491</v>
      </c>
      <c r="H33" s="1164"/>
      <c r="I33" s="1164"/>
      <c r="J33" s="1165"/>
      <c r="K33" s="294" t="s">
        <v>476</v>
      </c>
      <c r="L33" s="294" t="s">
        <v>476</v>
      </c>
      <c r="M33" s="295" t="s">
        <v>476</v>
      </c>
      <c r="N33" s="296" t="s">
        <v>476</v>
      </c>
    </row>
    <row r="34" spans="1:16" ht="27" customHeight="1">
      <c r="A34" s="248"/>
      <c r="B34" s="244"/>
      <c r="C34" s="244"/>
      <c r="D34" s="244"/>
      <c r="E34" s="244"/>
      <c r="F34" s="244"/>
      <c r="G34" s="1163" t="s">
        <v>492</v>
      </c>
      <c r="H34" s="1164"/>
      <c r="I34" s="1164"/>
      <c r="J34" s="1165"/>
      <c r="K34" s="294" t="s">
        <v>476</v>
      </c>
      <c r="L34" s="294" t="s">
        <v>476</v>
      </c>
      <c r="M34" s="295">
        <v>10</v>
      </c>
      <c r="N34" s="296" t="s">
        <v>476</v>
      </c>
    </row>
    <row r="35" spans="1:16" ht="27" customHeight="1">
      <c r="A35" s="248"/>
      <c r="B35" s="244"/>
      <c r="C35" s="244"/>
      <c r="D35" s="244"/>
      <c r="E35" s="244"/>
      <c r="F35" s="244"/>
      <c r="G35" s="1163" t="s">
        <v>493</v>
      </c>
      <c r="H35" s="1164"/>
      <c r="I35" s="1164"/>
      <c r="J35" s="1165"/>
      <c r="K35" s="294">
        <v>700239</v>
      </c>
      <c r="L35" s="294">
        <v>15658</v>
      </c>
      <c r="M35" s="295">
        <v>17157</v>
      </c>
      <c r="N35" s="296">
        <v>-8.6999999999999993</v>
      </c>
    </row>
    <row r="36" spans="1:16" ht="27" customHeight="1">
      <c r="A36" s="248"/>
      <c r="B36" s="244"/>
      <c r="C36" s="244"/>
      <c r="D36" s="244"/>
      <c r="E36" s="244"/>
      <c r="F36" s="244"/>
      <c r="G36" s="1163" t="s">
        <v>494</v>
      </c>
      <c r="H36" s="1164"/>
      <c r="I36" s="1164"/>
      <c r="J36" s="1165"/>
      <c r="K36" s="294">
        <v>77886</v>
      </c>
      <c r="L36" s="294">
        <v>1742</v>
      </c>
      <c r="M36" s="295">
        <v>2855</v>
      </c>
      <c r="N36" s="296">
        <v>-39</v>
      </c>
    </row>
    <row r="37" spans="1:16" ht="13.5" customHeight="1">
      <c r="A37" s="248"/>
      <c r="B37" s="244"/>
      <c r="C37" s="244"/>
      <c r="D37" s="244"/>
      <c r="E37" s="244"/>
      <c r="F37" s="244"/>
      <c r="G37" s="1163" t="s">
        <v>495</v>
      </c>
      <c r="H37" s="1164"/>
      <c r="I37" s="1164"/>
      <c r="J37" s="1165"/>
      <c r="K37" s="294">
        <v>237</v>
      </c>
      <c r="L37" s="294">
        <v>5</v>
      </c>
      <c r="M37" s="295">
        <v>650</v>
      </c>
      <c r="N37" s="296">
        <v>-99.2</v>
      </c>
    </row>
    <row r="38" spans="1:16" ht="27" customHeight="1">
      <c r="A38" s="248"/>
      <c r="B38" s="244"/>
      <c r="C38" s="244"/>
      <c r="D38" s="244"/>
      <c r="E38" s="244"/>
      <c r="F38" s="244"/>
      <c r="G38" s="1166" t="s">
        <v>496</v>
      </c>
      <c r="H38" s="1167"/>
      <c r="I38" s="1167"/>
      <c r="J38" s="1168"/>
      <c r="K38" s="297">
        <v>2837</v>
      </c>
      <c r="L38" s="297">
        <v>63</v>
      </c>
      <c r="M38" s="298">
        <v>6</v>
      </c>
      <c r="N38" s="299">
        <v>950</v>
      </c>
      <c r="O38" s="293"/>
    </row>
    <row r="39" spans="1:16">
      <c r="A39" s="248"/>
      <c r="B39" s="244"/>
      <c r="C39" s="244"/>
      <c r="D39" s="244"/>
      <c r="E39" s="244"/>
      <c r="F39" s="244"/>
      <c r="G39" s="1166" t="s">
        <v>497</v>
      </c>
      <c r="H39" s="1167"/>
      <c r="I39" s="1167"/>
      <c r="J39" s="1168"/>
      <c r="K39" s="300">
        <v>-233319</v>
      </c>
      <c r="L39" s="300">
        <v>-5217</v>
      </c>
      <c r="M39" s="301">
        <v>-6166</v>
      </c>
      <c r="N39" s="302">
        <v>-15.4</v>
      </c>
      <c r="O39" s="293"/>
    </row>
    <row r="40" spans="1:16" ht="27" customHeight="1">
      <c r="A40" s="248"/>
      <c r="B40" s="244"/>
      <c r="C40" s="244"/>
      <c r="D40" s="244"/>
      <c r="E40" s="244"/>
      <c r="F40" s="244"/>
      <c r="G40" s="1163" t="s">
        <v>498</v>
      </c>
      <c r="H40" s="1164"/>
      <c r="I40" s="1164"/>
      <c r="J40" s="1165"/>
      <c r="K40" s="300">
        <v>-3190885</v>
      </c>
      <c r="L40" s="300">
        <v>-71351</v>
      </c>
      <c r="M40" s="301">
        <v>-46160</v>
      </c>
      <c r="N40" s="302">
        <v>54.6</v>
      </c>
      <c r="O40" s="293"/>
    </row>
    <row r="41" spans="1:16">
      <c r="A41" s="248"/>
      <c r="B41" s="244"/>
      <c r="C41" s="244"/>
      <c r="D41" s="244"/>
      <c r="E41" s="244"/>
      <c r="F41" s="244"/>
      <c r="G41" s="1169" t="s">
        <v>277</v>
      </c>
      <c r="H41" s="1170"/>
      <c r="I41" s="1170"/>
      <c r="J41" s="1171"/>
      <c r="K41" s="294">
        <v>1254169</v>
      </c>
      <c r="L41" s="300">
        <v>28044</v>
      </c>
      <c r="M41" s="301">
        <v>22072</v>
      </c>
      <c r="N41" s="302">
        <v>27.1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8" t="s">
        <v>467</v>
      </c>
      <c r="J49" s="1160" t="s">
        <v>502</v>
      </c>
      <c r="K49" s="1161"/>
      <c r="L49" s="1161"/>
      <c r="M49" s="1161"/>
      <c r="N49" s="1162"/>
    </row>
    <row r="50" spans="1:14">
      <c r="A50" s="248"/>
      <c r="B50" s="244"/>
      <c r="C50" s="244"/>
      <c r="D50" s="244"/>
      <c r="E50" s="244"/>
      <c r="F50" s="244"/>
      <c r="G50" s="312"/>
      <c r="H50" s="313"/>
      <c r="I50" s="1159"/>
      <c r="J50" s="314" t="s">
        <v>503</v>
      </c>
      <c r="K50" s="315" t="s">
        <v>504</v>
      </c>
      <c r="L50" s="316" t="s">
        <v>505</v>
      </c>
      <c r="M50" s="317" t="s">
        <v>506</v>
      </c>
      <c r="N50" s="318" t="s">
        <v>507</v>
      </c>
    </row>
    <row r="51" spans="1:14">
      <c r="A51" s="248"/>
      <c r="B51" s="244"/>
      <c r="C51" s="244"/>
      <c r="D51" s="244"/>
      <c r="E51" s="244"/>
      <c r="F51" s="244"/>
      <c r="G51" s="310" t="s">
        <v>508</v>
      </c>
      <c r="H51" s="311"/>
      <c r="I51" s="319">
        <v>4023791</v>
      </c>
      <c r="J51" s="320">
        <v>87699</v>
      </c>
      <c r="K51" s="321">
        <v>-10.4</v>
      </c>
      <c r="L51" s="322">
        <v>52377</v>
      </c>
      <c r="M51" s="323">
        <v>-17.3</v>
      </c>
      <c r="N51" s="324">
        <v>6.9</v>
      </c>
    </row>
    <row r="52" spans="1:14">
      <c r="A52" s="248"/>
      <c r="B52" s="244"/>
      <c r="C52" s="244"/>
      <c r="D52" s="244"/>
      <c r="E52" s="244"/>
      <c r="F52" s="244"/>
      <c r="G52" s="325"/>
      <c r="H52" s="326" t="s">
        <v>509</v>
      </c>
      <c r="I52" s="327">
        <v>740881</v>
      </c>
      <c r="J52" s="328">
        <v>16148</v>
      </c>
      <c r="K52" s="329">
        <v>-68.8</v>
      </c>
      <c r="L52" s="330">
        <v>23455</v>
      </c>
      <c r="M52" s="331">
        <v>-27.4</v>
      </c>
      <c r="N52" s="332">
        <v>-41.4</v>
      </c>
    </row>
    <row r="53" spans="1:14">
      <c r="A53" s="248"/>
      <c r="B53" s="244"/>
      <c r="C53" s="244"/>
      <c r="D53" s="244"/>
      <c r="E53" s="244"/>
      <c r="F53" s="244"/>
      <c r="G53" s="310" t="s">
        <v>510</v>
      </c>
      <c r="H53" s="311"/>
      <c r="I53" s="319">
        <v>4545935</v>
      </c>
      <c r="J53" s="320">
        <v>100034</v>
      </c>
      <c r="K53" s="321">
        <v>14.1</v>
      </c>
      <c r="L53" s="322">
        <v>62524</v>
      </c>
      <c r="M53" s="323">
        <v>19.399999999999999</v>
      </c>
      <c r="N53" s="324">
        <v>-5.3</v>
      </c>
    </row>
    <row r="54" spans="1:14">
      <c r="A54" s="248"/>
      <c r="B54" s="244"/>
      <c r="C54" s="244"/>
      <c r="D54" s="244"/>
      <c r="E54" s="244"/>
      <c r="F54" s="244"/>
      <c r="G54" s="325"/>
      <c r="H54" s="326" t="s">
        <v>509</v>
      </c>
      <c r="I54" s="327">
        <v>1327408</v>
      </c>
      <c r="J54" s="328">
        <v>29210</v>
      </c>
      <c r="K54" s="329">
        <v>80.900000000000006</v>
      </c>
      <c r="L54" s="330">
        <v>27569</v>
      </c>
      <c r="M54" s="331">
        <v>17.5</v>
      </c>
      <c r="N54" s="332">
        <v>63.4</v>
      </c>
    </row>
    <row r="55" spans="1:14">
      <c r="A55" s="248"/>
      <c r="B55" s="244"/>
      <c r="C55" s="244"/>
      <c r="D55" s="244"/>
      <c r="E55" s="244"/>
      <c r="F55" s="244"/>
      <c r="G55" s="310" t="s">
        <v>511</v>
      </c>
      <c r="H55" s="311"/>
      <c r="I55" s="319">
        <v>4738568</v>
      </c>
      <c r="J55" s="320">
        <v>103768</v>
      </c>
      <c r="K55" s="321">
        <v>3.7</v>
      </c>
      <c r="L55" s="322">
        <v>80149</v>
      </c>
      <c r="M55" s="323">
        <v>28.2</v>
      </c>
      <c r="N55" s="324">
        <v>-24.5</v>
      </c>
    </row>
    <row r="56" spans="1:14">
      <c r="A56" s="248"/>
      <c r="B56" s="244"/>
      <c r="C56" s="244"/>
      <c r="D56" s="244"/>
      <c r="E56" s="244"/>
      <c r="F56" s="244"/>
      <c r="G56" s="325"/>
      <c r="H56" s="326" t="s">
        <v>509</v>
      </c>
      <c r="I56" s="327">
        <v>1723519</v>
      </c>
      <c r="J56" s="328">
        <v>37743</v>
      </c>
      <c r="K56" s="329">
        <v>29.2</v>
      </c>
      <c r="L56" s="330">
        <v>38398</v>
      </c>
      <c r="M56" s="331">
        <v>39.299999999999997</v>
      </c>
      <c r="N56" s="332">
        <v>-10.1</v>
      </c>
    </row>
    <row r="57" spans="1:14">
      <c r="A57" s="248"/>
      <c r="B57" s="244"/>
      <c r="C57" s="244"/>
      <c r="D57" s="244"/>
      <c r="E57" s="244"/>
      <c r="F57" s="244"/>
      <c r="G57" s="310" t="s">
        <v>512</v>
      </c>
      <c r="H57" s="311"/>
      <c r="I57" s="319">
        <v>3958826</v>
      </c>
      <c r="J57" s="320">
        <v>87463</v>
      </c>
      <c r="K57" s="321">
        <v>-15.7</v>
      </c>
      <c r="L57" s="322">
        <v>57697</v>
      </c>
      <c r="M57" s="323">
        <v>-28</v>
      </c>
      <c r="N57" s="324">
        <v>12.3</v>
      </c>
    </row>
    <row r="58" spans="1:14">
      <c r="A58" s="248"/>
      <c r="B58" s="244"/>
      <c r="C58" s="244"/>
      <c r="D58" s="244"/>
      <c r="E58" s="244"/>
      <c r="F58" s="244"/>
      <c r="G58" s="325"/>
      <c r="H58" s="326" t="s">
        <v>509</v>
      </c>
      <c r="I58" s="327">
        <v>1215972</v>
      </c>
      <c r="J58" s="328">
        <v>26865</v>
      </c>
      <c r="K58" s="329">
        <v>-28.8</v>
      </c>
      <c r="L58" s="330">
        <v>26743</v>
      </c>
      <c r="M58" s="331">
        <v>-30.4</v>
      </c>
      <c r="N58" s="332">
        <v>1.6</v>
      </c>
    </row>
    <row r="59" spans="1:14">
      <c r="A59" s="248"/>
      <c r="B59" s="244"/>
      <c r="C59" s="244"/>
      <c r="D59" s="244"/>
      <c r="E59" s="244"/>
      <c r="F59" s="244"/>
      <c r="G59" s="310" t="s">
        <v>513</v>
      </c>
      <c r="H59" s="311"/>
      <c r="I59" s="319">
        <v>4001534</v>
      </c>
      <c r="J59" s="320">
        <v>89478</v>
      </c>
      <c r="K59" s="321">
        <v>2.2999999999999998</v>
      </c>
      <c r="L59" s="322">
        <v>63727</v>
      </c>
      <c r="M59" s="323">
        <v>10.5</v>
      </c>
      <c r="N59" s="324">
        <v>-8.1999999999999993</v>
      </c>
    </row>
    <row r="60" spans="1:14">
      <c r="A60" s="248"/>
      <c r="B60" s="244"/>
      <c r="C60" s="244"/>
      <c r="D60" s="244"/>
      <c r="E60" s="244"/>
      <c r="F60" s="244"/>
      <c r="G60" s="325"/>
      <c r="H60" s="326" t="s">
        <v>509</v>
      </c>
      <c r="I60" s="333">
        <v>809673</v>
      </c>
      <c r="J60" s="328">
        <v>18105</v>
      </c>
      <c r="K60" s="329">
        <v>-32.6</v>
      </c>
      <c r="L60" s="330">
        <v>34577</v>
      </c>
      <c r="M60" s="331">
        <v>29.3</v>
      </c>
      <c r="N60" s="332">
        <v>-61.9</v>
      </c>
    </row>
    <row r="61" spans="1:14">
      <c r="A61" s="248"/>
      <c r="B61" s="244"/>
      <c r="C61" s="244"/>
      <c r="D61" s="244"/>
      <c r="E61" s="244"/>
      <c r="F61" s="244"/>
      <c r="G61" s="310" t="s">
        <v>514</v>
      </c>
      <c r="H61" s="334"/>
      <c r="I61" s="335">
        <v>4253731</v>
      </c>
      <c r="J61" s="336">
        <v>93688</v>
      </c>
      <c r="K61" s="337">
        <v>-1.2</v>
      </c>
      <c r="L61" s="338">
        <v>63295</v>
      </c>
      <c r="M61" s="339">
        <v>2.6</v>
      </c>
      <c r="N61" s="324">
        <v>-3.8</v>
      </c>
    </row>
    <row r="62" spans="1:14">
      <c r="A62" s="248"/>
      <c r="B62" s="244"/>
      <c r="C62" s="244"/>
      <c r="D62" s="244"/>
      <c r="E62" s="244"/>
      <c r="F62" s="244"/>
      <c r="G62" s="325"/>
      <c r="H62" s="326" t="s">
        <v>509</v>
      </c>
      <c r="I62" s="327">
        <v>1163491</v>
      </c>
      <c r="J62" s="328">
        <v>25614</v>
      </c>
      <c r="K62" s="329">
        <v>-4</v>
      </c>
      <c r="L62" s="330">
        <v>30148</v>
      </c>
      <c r="M62" s="331">
        <v>5.7</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4.3</v>
      </c>
      <c r="G47" s="12">
        <v>8.48</v>
      </c>
      <c r="H47" s="12">
        <v>13.59</v>
      </c>
      <c r="I47" s="12">
        <v>17.62</v>
      </c>
      <c r="J47" s="13">
        <v>20.260000000000002</v>
      </c>
    </row>
    <row r="48" spans="2:10" ht="57.75" customHeight="1">
      <c r="B48" s="14"/>
      <c r="C48" s="1174" t="s">
        <v>4</v>
      </c>
      <c r="D48" s="1174"/>
      <c r="E48" s="1175"/>
      <c r="F48" s="15">
        <v>6.47</v>
      </c>
      <c r="G48" s="16">
        <v>5.09</v>
      </c>
      <c r="H48" s="16">
        <v>7.08</v>
      </c>
      <c r="I48" s="16">
        <v>5.31</v>
      </c>
      <c r="J48" s="17">
        <v>6.22</v>
      </c>
    </row>
    <row r="49" spans="2:10" ht="57.75" customHeight="1" thickBot="1">
      <c r="B49" s="18"/>
      <c r="C49" s="1176" t="s">
        <v>5</v>
      </c>
      <c r="D49" s="1176"/>
      <c r="E49" s="1177"/>
      <c r="F49" s="19">
        <v>1.48</v>
      </c>
      <c r="G49" s="20" t="s">
        <v>521</v>
      </c>
      <c r="H49" s="20">
        <v>4.67</v>
      </c>
      <c r="I49" s="20" t="s">
        <v>522</v>
      </c>
      <c r="J49" s="21">
        <v>0.94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2017-05-23T05:27:35Z</cp:lastPrinted>
  <dcterms:created xsi:type="dcterms:W3CDTF">2017-01-25T04:40:55Z</dcterms:created>
  <dcterms:modified xsi:type="dcterms:W3CDTF">2017-05-23T05:28:15Z</dcterms:modified>
  <cp:category/>
</cp:coreProperties>
</file>