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AM36" i="9"/>
  <c r="C36" i="9"/>
  <c r="AM35" i="9"/>
  <c r="C35" i="9"/>
  <c r="CO34" i="9"/>
  <c r="CO35" i="9" s="1"/>
  <c r="CO36" i="9" s="1"/>
  <c r="BW34" i="9"/>
  <c r="BW35" i="9" s="1"/>
  <c r="BW36" i="9" s="1"/>
  <c r="BW37" i="9" s="1"/>
  <c r="BW38" i="9" s="1"/>
  <c r="BW39" i="9" s="1"/>
  <c r="BW40" i="9" s="1"/>
  <c r="U34" i="9"/>
  <c r="U35" i="9" s="1"/>
  <c r="C34" i="9"/>
  <c r="U36" i="9" l="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<sst xmlns="http://schemas.openxmlformats.org/spreadsheetml/2006/main" count="1031" uniqueCount="570">
  <si>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</si>
  <si>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</si>
  <si>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</si>
  <si>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</si>
  <si>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</si>
  <si>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</si>
  <si>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</si>
  <si>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</si>
  <si>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</si>
  <si>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</si>
  <si>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</si>
  <si>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</si>
  <si>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</si>
  <si>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</si>
  <si>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</si>
  <si>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</si>
  <si>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</si>
  <si>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</si>
  <si>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</si>
  <si>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</si>
  <si>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</si>
  <si>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</si>
  <si>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</si>
  <si>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</si>
  <si>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</si>
  <si>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</si>
  <si>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</si>
  <si>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</si>
  <si>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</si>
  <si>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</si>
  <si>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</si>
  <si>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</si>
  <si>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</si>
  <si>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</si>
  <si>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</si>
  <si>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</si>
  <si>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</si>
  <si>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</si>
  <si>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</si>
  <si>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</si>
  <si>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</si>
  <si>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</si>
  <si>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</si>
  <si>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</si>
  <si>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</si>
  <si>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</si>
  <si>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</si>
  <si>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</si>
  <si>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</si>
  <si>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</si>
  <si>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</si>
  <si>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</si>
  <si>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</si>
  <si>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</si>
  <si>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</si>
  <si>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</si>
  <si>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</si>
  <si>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</si>
  <si>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</si>
  <si>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</si>
  <si>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</si>
  <si>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</si>
  <si>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</si>
  <si>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</si>
  <si>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</si>
  <si>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</si>
  <si>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</si>
  <si>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</si>
  <si>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</si>
  <si>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</si>
  <si>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</si>
  <si>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</si>
  <si>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</si>
  <si>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</si>
  <si>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</si>
  <si>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</si>
  <si>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</si>
  <si>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</si>
  <si>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</si>
  <si>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</si>
  <si>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</si>
  <si>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</si>
  <si>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南九州市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</si>
  <si>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</si>
  <si>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</si>
  <si>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</si>
  <si>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</si>
  <si>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</si>
  <si>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</si>
  <si>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</si>
  <si>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</si>
  <si>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</si>
  <si>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</si>
  <si>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</si>
  <si>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</si>
  <si>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</si>
  <si>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</si>
  <si>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</si>
  <si>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</si>
  <si>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</si>
  <si>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</si>
  <si>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</si>
  <si>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</si>
  <si>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</si>
  <si>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</si>
  <si>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</si>
  <si>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</si>
  <si>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</si>
  <si>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</si>
  <si>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</si>
  <si>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</si>
  <si>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</si>
  <si>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</si>
  <si>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</si>
  <si>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</si>
  <si>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</si>
  <si>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</si>
  <si>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</si>
  <si>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</si>
  <si>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</si>
  <si>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</si>
  <si>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</si>
  <si>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</si>
  <si>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</si>
  <si>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</si>
  <si>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</si>
  <si>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</si>
  <si>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</si>
  <si>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</si>
  <si>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</si>
  <si>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</si>
  <si>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</si>
  <si>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</si>
  <si>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</si>
  <si>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</si>
  <si>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</si>
  <si>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</si>
  <si>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</si>
  <si>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</si>
  <si>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</si>
  <si>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</si>
  <si>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</si>
  <si>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</si>
  <si>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</si>
  <si>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</si>
  <si>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</si>
  <si>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</si>
  <si>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</si>
  <si>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</si>
  <si>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</si>
  <si>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</si>
  <si>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</si>
  <si>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</si>
  <si>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</si>
  <si>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</si>
  <si>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</si>
  <si>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</si>
  <si>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</si>
  <si>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</si>
  <si>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</si>
  <si>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</si>
  <si>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</si>
  <si>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</si>
  <si>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</si>
  <si>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</si>
  <si>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</si>
  <si>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</si>
  <si>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</si>
  <si>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</si>
  <si>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</si>
  <si>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</si>
  <si>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</si>
  <si>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</si>
  <si>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</si>
  <si>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</si>
  <si>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</si>
  <si>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</si>
  <si>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</si>
  <si>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</si>
  <si>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</si>
  <si>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</si>
  <si>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</si>
  <si>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</si>
  <si>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</si>
  <si>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</si>
  <si>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</si>
  <si>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</si>
  <si>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</si>
  <si>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</si>
  <si>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</si>
  <si>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</si>
  <si>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</si>
  <si>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</si>
  <si>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鹿児島県南九州市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</si>
  <si>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</si>
  <si>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</si>
  <si>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</si>
  <si>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</si>
  <si>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</si>
  <si>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</si>
  <si>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</si>
  <si>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</si>
  <si>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</si>
  <si>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</si>
  <si>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</si>
  <si>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</si>
  <si>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</si>
  <si>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</si>
  <si>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</si>
  <si>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</si>
  <si>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</si>
  <si>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</si>
  <si>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</si>
  <si>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</si>
  <si>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</si>
  <si>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</si>
  <si>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</si>
  <si>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</si>
  <si>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</si>
  <si>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</si>
  <si>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</si>
  <si>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</si>
  <si>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</si>
  <si>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</si>
  <si>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</si>
  <si>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</si>
  <si>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</si>
  <si>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</si>
  <si>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</si>
  <si>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</si>
  <si>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</si>
  <si>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</si>
  <si>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</si>
  <si>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</si>
  <si>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</si>
  <si>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</si>
  <si>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</si>
  <si>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</si>
  <si>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</si>
  <si>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</si>
  <si>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</si>
  <si>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</si>
  <si>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</si>
  <si>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</si>
  <si>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</si>
  <si>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</si>
  <si>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</si>
  <si>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</si>
  <si>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</si>
  <si>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</si>
  <si>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</si>
  <si>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</si>
  <si>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</si>
  <si>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</si>
  <si>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</si>
  <si>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</si>
  <si>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</si>
  <si>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</si>
  <si>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</si>
  <si>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</si>
  <si>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</si>
  <si>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</si>
  <si>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</si>
  <si>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</si>
  <si>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</si>
  <si>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</si>
  <si>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</si>
  <si>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</si>
  <si>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</si>
  <si>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</si>
  <si>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</si>
  <si>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</si>
  <si>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</si>
  <si>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</si>
  <si>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</si>
  <si>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</si>
  <si>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</si>
  <si>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</si>
  <si>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</si>
  <si>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</si>
  <si>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</si>
  <si>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</si>
  <si>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</si>
  <si>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</si>
  <si>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</si>
  <si>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</si>
  <si>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</si>
  <si>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</si>
  <si>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</si>
  <si>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</si>
  <si>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</si>
  <si>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</si>
  <si>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</si>
  <si>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</si>
  <si>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</si>
  <si>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</si>
  <si>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</si>
  <si>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</si>
  <si>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</si>
  <si>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</si>
  <si>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</si>
  <si>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</si>
  <si>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</si>
  <si>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</si>
  <si>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</si>
  <si>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</si>
  <si>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</si>
  <si>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</si>
  <si>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</si>
  <si>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</si>
  <si>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</si>
  <si>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</si>
  <si>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</si>
  <si>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</si>
  <si>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</si>
  <si>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</si>
  <si>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</si>
  <si>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</si>
  <si>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</si>
  <si>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</si>
  <si>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</si>
  <si>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</si>
  <si>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</si>
  <si>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</si>
  <si>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</si>
  <si>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</si>
  <si>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</si>
  <si>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</si>
  <si>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</si>
  <si>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</si>
  <si>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</si>
  <si>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</si>
  <si>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</si>
  <si>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</si>
  <si>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</si>
  <si>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</si>
  <si>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</si>
  <si>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</si>
  <si>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</si>
  <si>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</si>
  <si>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</si>
  <si>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鹿児島県南九州市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</si>
  <si>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</si>
  <si>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</si>
  <si>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</si>
  <si>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</si>
  <si>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</si>
  <si>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</si>
  <si>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</si>
  <si>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</si>
  <si>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</si>
  <si>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</si>
  <si>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</si>
  <si>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</si>
  <si>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</si>
  <si>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</si>
  <si>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</si>
  <si>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</si>
  <si>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</si>
  <si>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</si>
  <si>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</si>
  <si>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</si>
  <si>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</si>
  <si>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</si>
  <si>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</si>
  <si>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</si>
  <si>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</si>
  <si>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</si>
  <si>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</si>
  <si>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</si>
  <si>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</si>
  <si>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</si>
  <si>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</si>
  <si>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</si>
  <si>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</si>
  <si>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</si>
  <si>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</si>
  <si>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</si>
  <si>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</si>
  <si>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</si>
  <si>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簡易水道事業特別会計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</si>
  <si>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</si>
  <si>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</si>
  <si>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</si>
  <si>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</si>
  <si>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</si>
  <si>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</si>
  <si>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</si>
  <si>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</si>
  <si>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</si>
  <si>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</si>
  <si>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</si>
  <si>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</si>
  <si>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</si>
  <si>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</si>
  <si>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</si>
  <si>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</si>
  <si>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</si>
  <si>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</si>
  <si>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</si>
  <si>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</si>
  <si>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</si>
  <si>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</si>
  <si>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</si>
  <si>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</si>
  <si>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</si>
  <si>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</si>
  <si>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</si>
  <si>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</si>
  <si>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</si>
  <si>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</si>
  <si>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</si>
  <si>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</si>
  <si>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</si>
  <si>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</si>
  <si>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</si>
  <si>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</si>
  <si>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</si>
  <si>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</si>
  <si>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</si>
  <si>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</si>
  <si>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</si>
  <si>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</si>
  <si>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</si>
  <si>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</si>
  <si>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</si>
  <si>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</si>
  <si>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</si>
  <si>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</si>
  <si>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</si>
  <si>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</si>
  <si>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</si>
  <si>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</si>
  <si>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</si>
  <si>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</si>
  <si>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</si>
  <si>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</si>
  <si>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</si>
  <si>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</si>
  <si>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</si>
  <si>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</si>
  <si>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</si>
  <si>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</si>
  <si>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</si>
  <si>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</si>
  <si>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</si>
  <si>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</si>
  <si>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</si>
  <si>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</si>
  <si>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</si>
  <si>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</si>
  <si>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</si>
  <si>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</si>
  <si>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</si>
  <si>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</si>
  <si>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</si>
  <si>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</si>
  <si>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</si>
  <si>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</si>
  <si>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</si>
  <si>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</si>
  <si>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</si>
  <si>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</si>
  <si>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</si>
  <si>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</si>
  <si>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</si>
  <si>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</si>
  <si>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</si>
  <si>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</si>
  <si>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</si>
  <si>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</si>
  <si>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</si>
  <si>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</si>
  <si>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</si>
  <si>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</si>
  <si>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</si>
  <si>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</si>
  <si>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</si>
  <si>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</si>
  <si>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</si>
  <si>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</si>
  <si>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</si>
  <si>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</si>
  <si>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</si>
  <si>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</si>
  <si>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</si>
  <si>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</si>
  <si>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</si>
  <si>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</si>
  <si>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</si>
  <si>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</si>
  <si>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</si>
  <si>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</si>
  <si>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</si>
  <si>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</si>
  <si>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</si>
  <si>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</si>
  <si>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</si>
  <si>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</si>
  <si>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</si>
  <si>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</si>
  <si>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</si>
  <si>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</si>
  <si>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</si>
  <si>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</si>
  <si>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</si>
  <si>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</si>
  <si>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</si>
  <si>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</si>
  <si>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</si>
  <si>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</si>
  <si>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</si>
  <si>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</si>
  <si>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</si>
  <si>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</si>
  <si>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</si>
  <si>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</si>
  <si>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</si>
  <si>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</si>
  <si>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</si>
  <si>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</si>
  <si>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</si>
  <si>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</si>
  <si>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</si>
  <si>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</si>
  <si>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</si>
  <si>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</si>
  <si>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</si>
  <si>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0.84</t>
  </si>
  <si>
    <t>▲ 4.67</t>
  </si>
  <si>
    <t>一般会計</t>
  </si>
  <si>
    <t>水道事業会計</t>
  </si>
  <si>
    <t>介護保険事業特別会計</t>
  </si>
  <si>
    <t>国民健康保険事業特別会計</t>
  </si>
  <si>
    <t>公共下水道事業特別会計</t>
  </si>
  <si>
    <t>簡易水道事業特別会計</t>
  </si>
  <si>
    <t>農業集落排水事業特別会計</t>
  </si>
  <si>
    <t>後期高齢者医療特別会計</t>
  </si>
  <si>
    <t>その他会計（赤字）</t>
  </si>
  <si>
    <t>その他会計（黒字）</t>
  </si>
  <si>
    <t>法適用企業</t>
  </si>
  <si>
    <t>法非適用企業</t>
  </si>
  <si>
    <t>南薩地区衛生管理組合</t>
    <rPh sb="0" eb="1">
      <t>ミナミ</t>
    </rPh>
    <rPh sb="2" eb="4">
      <t>チク</t>
    </rPh>
    <rPh sb="4" eb="6">
      <t>エイセイ</t>
    </rPh>
    <rPh sb="6" eb="8">
      <t>カンリ</t>
    </rPh>
    <rPh sb="8" eb="10">
      <t>クミアイ</t>
    </rPh>
    <phoneticPr fontId="2"/>
  </si>
  <si>
    <t>指宿南九州消防組合</t>
    <rPh sb="0" eb="2">
      <t>イブスキ</t>
    </rPh>
    <rPh sb="2" eb="5">
      <t>ミナミキュウシュウ</t>
    </rPh>
    <rPh sb="5" eb="7">
      <t>ショウボウ</t>
    </rPh>
    <rPh sb="7" eb="9">
      <t>クミアイ</t>
    </rPh>
    <phoneticPr fontId="2"/>
  </si>
  <si>
    <t>指宿広域市町村圏組合</t>
    <rPh sb="0" eb="2">
      <t>イブスキ</t>
    </rPh>
    <rPh sb="2" eb="4">
      <t>コウイキ</t>
    </rPh>
    <rPh sb="4" eb="7">
      <t>シチョウソン</t>
    </rPh>
    <rPh sb="7" eb="8">
      <t>ケン</t>
    </rPh>
    <rPh sb="8" eb="10">
      <t>クミアイ</t>
    </rPh>
    <phoneticPr fontId="2"/>
  </si>
  <si>
    <t>南薩介護保険事務組合</t>
    <rPh sb="0" eb="1">
      <t>ミナミ</t>
    </rPh>
    <rPh sb="2" eb="4">
      <t>カイゴ</t>
    </rPh>
    <rPh sb="4" eb="6">
      <t>ホケン</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</si>
  <si>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</si>
  <si>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</si>
  <si>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</si>
  <si>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（株）頴娃観光開発公社</t>
    <rPh sb="1" eb="2">
      <t>カブ</t>
    </rPh>
    <rPh sb="3" eb="5">
      <t>エイ</t>
    </rPh>
    <rPh sb="5" eb="7">
      <t>カンコウ</t>
    </rPh>
    <rPh sb="7" eb="9">
      <t>カイハツ</t>
    </rPh>
    <rPh sb="9" eb="11">
      <t>コウシャ</t>
    </rPh>
    <phoneticPr fontId="2"/>
  </si>
  <si>
    <t>（有）川辺やすらぎの郷</t>
    <rPh sb="1" eb="2">
      <t>ユウ</t>
    </rPh>
    <rPh sb="3" eb="5">
      <t>カワナベ</t>
    </rPh>
    <rPh sb="10" eb="11">
      <t>サト</t>
    </rPh>
    <phoneticPr fontId="2"/>
  </si>
  <si>
    <t>○</t>
    <phoneticPr fontId="2"/>
  </si>
  <si>
    <t>（株）南薩木材加工センター</t>
    <rPh sb="1" eb="2">
      <t>カブ</t>
    </rPh>
    <rPh sb="3" eb="4">
      <t>ミナミ</t>
    </rPh>
    <rPh sb="5" eb="7">
      <t>モクザイ</t>
    </rPh>
    <rPh sb="7" eb="9">
      <t>カコウ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</si>
  <si>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</si>
  <si>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</si>
  <si>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</si>
  <si>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</si>
  <si>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</si>
  <si>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</si>
  <si>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</si>
  <si>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</si>
  <si>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</si>
  <si>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</si>
  <si>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</si>
  <si>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</si>
  <si>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</si>
  <si>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</si>
  <si>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</si>
  <si>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</si>
  <si>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将来負担比率及び実質公債費比率とも類似団体と比較して低い水準にある。平成29年度からの頴娃地区統合中学校の整備等に伴い数値が上昇する要因があるが，これまで以上に公債費の
適正化に取り組んでいく必要がある。また，基金の取り崩しをしないように事業の見直しに努める。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ヒク</t>
    </rPh>
    <rPh sb="28" eb="30">
      <t>スイジュン</t>
    </rPh>
    <rPh sb="34" eb="36">
      <t>ヘイセイ</t>
    </rPh>
    <rPh sb="38" eb="40">
      <t>ネンド</t>
    </rPh>
    <rPh sb="43" eb="45">
      <t>エイ</t>
    </rPh>
    <rPh sb="45" eb="47">
      <t>チク</t>
    </rPh>
    <rPh sb="47" eb="49">
      <t>トウゴウ</t>
    </rPh>
    <rPh sb="49" eb="52">
      <t>チュウガッコウ</t>
    </rPh>
    <rPh sb="53" eb="55">
      <t>セイビ</t>
    </rPh>
    <rPh sb="55" eb="56">
      <t>トウ</t>
    </rPh>
    <rPh sb="57" eb="58">
      <t>トモナ</t>
    </rPh>
    <rPh sb="59" eb="61">
      <t>スウチ</t>
    </rPh>
    <rPh sb="62" eb="64">
      <t>ジョウショウ</t>
    </rPh>
    <rPh sb="66" eb="68">
      <t>ヨウイン</t>
    </rPh>
    <rPh sb="77" eb="79">
      <t>イジョウ</t>
    </rPh>
    <rPh sb="80" eb="82">
      <t>コウサイ</t>
    </rPh>
    <rPh sb="82" eb="83">
      <t>ヒ</t>
    </rPh>
    <rPh sb="85" eb="88">
      <t>テキセイカ</t>
    </rPh>
    <rPh sb="89" eb="90">
      <t>ト</t>
    </rPh>
    <rPh sb="91" eb="92">
      <t>ク</t>
    </rPh>
    <rPh sb="96" eb="98">
      <t>ヒツヨウ</t>
    </rPh>
    <rPh sb="105" eb="107">
      <t>キキン</t>
    </rPh>
    <rPh sb="108" eb="109">
      <t>ト</t>
    </rPh>
    <rPh sb="110" eb="111">
      <t>クズ</t>
    </rPh>
    <rPh sb="119" eb="121">
      <t>ジギョウ</t>
    </rPh>
    <rPh sb="122" eb="124">
      <t>ミナオ</t>
    </rPh>
    <rPh sb="126" eb="12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</si>
</sst>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94918</c:v>
                </c:pt>
                <c:pt idx="1">
                  <c:v>86688</c:v>
                </c:pt>
                <c:pt idx="2">
                  <c:v>117571</c:v>
                </c:pt>
                <c:pt idx="3">
                  <c:v>95405</c:v>
                </c:pt>
                <c:pt idx="4">
                  <c:v>63307</c:v>
                </c:pt>
              </c:numCache>
            </c:numRef>
          </c:val>
          <c:smooth val="0"/>
        </c:ser>
        <c:dLbls>
          <c:showLegendKey val="0"/>
          <c:showVal val="0"/>
          <c:showCatName val="0"/>
          <c:showSerName val="0"/>
          <c:showPercent val="0"/>
          <c:showBubbleSize val="0"/>
        </c:dLbls>
        <c:marker val="1"/>
        <c:smooth val="0"/>
        <c:axId val="85611264"/>
        <c:axId val="85613184"/>
      </c:lineChart>
      <c:catAx>
        <c:axId val="85611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13184"/>
        <c:crosses val="autoZero"/>
        <c:auto val="1"/>
        <c:lblAlgn val="ctr"/>
        <c:lblOffset val="100"/>
        <c:tickLblSkip val="1"/>
        <c:tickMarkSkip val="1"/>
        <c:noMultiLvlLbl val="0"/>
      </c:catAx>
      <c:valAx>
        <c:axId val="85613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11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4.78</c:v>
                </c:pt>
                <c:pt idx="1">
                  <c:v>3.76</c:v>
                </c:pt>
                <c:pt idx="2">
                  <c:v>5.04</c:v>
                </c:pt>
                <c:pt idx="3">
                  <c:v>3.39</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23.49</c:v>
                </c:pt>
                <c:pt idx="1">
                  <c:v>26.22</c:v>
                </c:pt>
                <c:pt idx="2">
                  <c:v>28.53</c:v>
                </c:pt>
                <c:pt idx="3">
                  <c:v>28.54</c:v>
                </c:pt>
                <c:pt idx="4">
                  <c:v>28.02</c:v>
                </c:pt>
              </c:numCache>
            </c:numRef>
          </c:val>
        </c:ser>
        <c:dLbls>
          <c:showLegendKey val="0"/>
          <c:showVal val="0"/>
          <c:showCatName val="0"/>
          <c:showSerName val="0"/>
          <c:showPercent val="0"/>
          <c:showBubbleSize val="0"/>
        </c:dLbls>
        <c:gapWidth val="250"/>
        <c:overlap val="100"/>
        <c:axId val="106220928"/>
        <c:axId val="10622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3.14</c:v>
                </c:pt>
                <c:pt idx="1">
                  <c:v>-0.84</c:v>
                </c:pt>
                <c:pt idx="2">
                  <c:v>1.29</c:v>
                </c:pt>
                <c:pt idx="3">
                  <c:v>-4.67</c:v>
                </c:pt>
                <c:pt idx="4">
                  <c:v>0.18</c:v>
                </c:pt>
              </c:numCache>
            </c:numRef>
          </c:val>
          <c:smooth val="0"/>
        </c:ser>
        <c:dLbls>
          <c:showLegendKey val="0"/>
          <c:showVal val="0"/>
          <c:showCatName val="0"/>
          <c:showSerName val="0"/>
          <c:showPercent val="0"/>
          <c:showBubbleSize val="0"/>
        </c:dLbls>
        <c:marker val="1"/>
        <c:smooth val="0"/>
        <c:axId val="106220928"/>
        <c:axId val="106223104"/>
      </c:lineChart>
      <c:catAx>
        <c:axId val="1062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23104"/>
        <c:crosses val="autoZero"/>
        <c:auto val="1"/>
        <c:lblAlgn val="ctr"/>
        <c:lblOffset val="100"/>
        <c:tickLblSkip val="1"/>
        <c:tickMarkSkip val="1"/>
        <c:noMultiLvlLbl val="0"/>
      </c:catAx>
      <c:valAx>
        <c:axId val="10622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2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0.16</c:v>
                </c:pt>
                <c:pt idx="4">
                  <c:v>#N/A</c:v>
                </c:pt>
                <c:pt idx="5">
                  <c:v>7.0000000000000007E-2</c:v>
                </c:pt>
                <c:pt idx="6">
                  <c:v>#N/A</c:v>
                </c:pt>
                <c:pt idx="7">
                  <c:v>0.03</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0.04</c:v>
                </c:pt>
                <c:pt idx="4">
                  <c:v>#N/A</c:v>
                </c:pt>
                <c:pt idx="5">
                  <c:v>0.03</c:v>
                </c:pt>
                <c:pt idx="6">
                  <c:v>#N/A</c:v>
                </c:pt>
                <c:pt idx="7">
                  <c:v>0.05</c:v>
                </c:pt>
                <c:pt idx="8">
                  <c:v>#N/A</c:v>
                </c:pt>
                <c:pt idx="9">
                  <c:v>0.06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0.17</c:v>
                </c:pt>
                <c:pt idx="4">
                  <c:v>#N/A</c:v>
                </c:pt>
                <c:pt idx="5">
                  <c:v>0.52</c:v>
                </c:pt>
                <c:pt idx="6">
                  <c:v>#N/A</c:v>
                </c:pt>
                <c:pt idx="7">
                  <c:v>0.39</c:v>
                </c:pt>
                <c:pt idx="8">
                  <c:v>#N/A</c:v>
                </c:pt>
                <c:pt idx="9">
                  <c:v>0.47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0.12</c:v>
                </c:pt>
                <c:pt idx="2">
                  <c:v>#N/A</c:v>
                </c:pt>
                <c:pt idx="3">
                  <c:v>0.45</c:v>
                </c:pt>
                <c:pt idx="4">
                  <c:v>#N/A</c:v>
                </c:pt>
                <c:pt idx="5">
                  <c:v>0.55000000000000004</c:v>
                </c:pt>
                <c:pt idx="6">
                  <c:v>#N/A</c:v>
                </c:pt>
                <c:pt idx="7">
                  <c:v>0.56999999999999995</c:v>
                </c:pt>
                <c:pt idx="8">
                  <c:v>#N/A</c:v>
                </c:pt>
                <c:pt idx="9">
                  <c:v>0.92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c:v>
                </c:pt>
                <c:pt idx="2">
                  <c:v>#N/A</c:v>
                </c:pt>
                <c:pt idx="3">
                  <c:v>2.81</c:v>
                </c:pt>
                <c:pt idx="4">
                  <c:v>#N/A</c:v>
                </c:pt>
                <c:pt idx="5">
                  <c:v>2.81</c:v>
                </c:pt>
                <c:pt idx="6">
                  <c:v>#N/A</c:v>
                </c:pt>
                <c:pt idx="7">
                  <c:v>2.4700000000000002</c:v>
                </c:pt>
                <c:pt idx="8">
                  <c:v>#N/A</c:v>
                </c:pt>
                <c:pt idx="9">
                  <c:v>3.14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4.78</c:v>
                </c:pt>
                <c:pt idx="2">
                  <c:v>#N/A</c:v>
                </c:pt>
                <c:pt idx="3">
                  <c:v>3.75</c:v>
                </c:pt>
                <c:pt idx="4">
                  <c:v>#N/A</c:v>
                </c:pt>
                <c:pt idx="5">
                  <c:v>5.04</c:v>
                </c:pt>
                <c:pt idx="6">
                  <c:v>#N/A</c:v>
                </c:pt>
                <c:pt idx="7">
                  <c:v>3.39</c:v>
                </c:pt>
                <c:pt idx="8">
                  <c:v>#N/A</c:v>
                </c:pt>
                <c:pt idx="9">
                  <c:v>6.06</c:v>
                </c:pt>
              </c:numCache>
            </c:numRef>
          </c:val>
        </c:ser>
        <c:dLbls>
          <c:showLegendKey val="0"/>
          <c:showVal val="0"/>
          <c:showCatName val="0"/>
          <c:showSerName val="0"/>
          <c:showPercent val="0"/>
          <c:showBubbleSize val="0"/>
        </c:dLbls>
        <c:gapWidth val="150"/>
        <c:overlap val="100"/>
        <c:axId val="106972672"/>
        <c:axId val="106974208"/>
      </c:barChart>
      <c:catAx>
        <c:axId val="1069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74208"/>
        <c:crosses val="autoZero"/>
        <c:auto val="1"/>
        <c:lblAlgn val="ctr"/>
        <c:lblOffset val="100"/>
        <c:tickLblSkip val="1"/>
        <c:tickMarkSkip val="1"/>
        <c:noMultiLvlLbl val="0"/>
      </c:catAx>
      <c:valAx>
        <c:axId val="1069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7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1916</c:v>
                </c:pt>
                <c:pt idx="5">
                  <c:v>1823</c:v>
                </c:pt>
                <c:pt idx="8">
                  <c:v>1844</c:v>
                </c:pt>
                <c:pt idx="11">
                  <c:v>1919</c:v>
                </c:pt>
                <c:pt idx="14">
                  <c:v>1892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28</c:v>
                </c:pt>
                <c:pt idx="6">
                  <c:v>23</c:v>
                </c:pt>
                <c:pt idx="9">
                  <c:v>19</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c:v>
                </c:pt>
                <c:pt idx="3">
                  <c:v>56</c:v>
                </c:pt>
                <c:pt idx="6">
                  <c:v>36</c:v>
                </c:pt>
                <c:pt idx="9">
                  <c:v>43</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270</c:v>
                </c:pt>
                <c:pt idx="3">
                  <c:v>268</c:v>
                </c:pt>
                <c:pt idx="6">
                  <c:v>249</c:v>
                </c:pt>
                <c:pt idx="9">
                  <c:v>240</c:v>
                </c:pt>
                <c:pt idx="12">
                  <c:v>230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2579</c:v>
                </c:pt>
                <c:pt idx="3">
                  <c:v>2334</c:v>
                </c:pt>
                <c:pt idx="6">
                  <c:v>2328</c:v>
                </c:pt>
                <c:pt idx="9">
                  <c:v>2369</c:v>
                </c:pt>
                <c:pt idx="12">
                  <c:v>2341</c:v>
                </c:pt>
              </c:numCache>
            </c:numRef>
          </c:val>
        </c:ser>
        <c:dLbls>
          <c:showLegendKey val="0"/>
          <c:showVal val="0"/>
          <c:showCatName val="0"/>
          <c:showSerName val="0"/>
          <c:showPercent val="0"/>
          <c:showBubbleSize val="0"/>
        </c:dLbls>
        <c:gapWidth val="100"/>
        <c:overlap val="100"/>
        <c:axId val="99398784"/>
        <c:axId val="9940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1030</c:v>
                </c:pt>
                <c:pt idx="2">
                  <c:v>#N/A</c:v>
                </c:pt>
                <c:pt idx="3">
                  <c:v>#N/A</c:v>
                </c:pt>
                <c:pt idx="4">
                  <c:v>863</c:v>
                </c:pt>
                <c:pt idx="5">
                  <c:v>#N/A</c:v>
                </c:pt>
                <c:pt idx="6">
                  <c:v>#N/A</c:v>
                </c:pt>
                <c:pt idx="7">
                  <c:v>792</c:v>
                </c:pt>
                <c:pt idx="8">
                  <c:v>#N/A</c:v>
                </c:pt>
                <c:pt idx="9">
                  <c:v>#N/A</c:v>
                </c:pt>
                <c:pt idx="10">
                  <c:v>752</c:v>
                </c:pt>
                <c:pt idx="11">
                  <c:v>#N/A</c:v>
                </c:pt>
                <c:pt idx="12">
                  <c:v>#N/A</c:v>
                </c:pt>
                <c:pt idx="13">
                  <c:v>791</c:v>
                </c:pt>
                <c:pt idx="14">
                  <c:v>#N/A</c:v>
                </c:pt>
              </c:numCache>
            </c:numRef>
          </c:val>
          <c:smooth val="0"/>
        </c:ser>
        <c:dLbls>
          <c:showLegendKey val="0"/>
          <c:showVal val="0"/>
          <c:showCatName val="0"/>
          <c:showSerName val="0"/>
          <c:showPercent val="0"/>
          <c:showBubbleSize val="0"/>
        </c:dLbls>
        <c:marker val="1"/>
        <c:smooth val="0"/>
        <c:axId val="99398784"/>
        <c:axId val="99400704"/>
      </c:lineChart>
      <c:catAx>
        <c:axId val="993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400704"/>
        <c:crosses val="autoZero"/>
        <c:auto val="1"/>
        <c:lblAlgn val="ctr"/>
        <c:lblOffset val="100"/>
        <c:tickLblSkip val="1"/>
        <c:tickMarkSkip val="1"/>
        <c:noMultiLvlLbl val="0"/>
      </c:catAx>
      <c:valAx>
        <c:axId val="9940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16862</c:v>
                </c:pt>
                <c:pt idx="5">
                  <c:v>18108</c:v>
                </c:pt>
                <c:pt idx="8">
                  <c:v>18156</c:v>
                </c:pt>
                <c:pt idx="11">
                  <c:v>18472</c:v>
                </c:pt>
                <c:pt idx="14">
                  <c:v>18514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739</c:v>
                </c:pt>
                <c:pt idx="5">
                  <c:v>700</c:v>
                </c:pt>
                <c:pt idx="8">
                  <c:v>671</c:v>
                </c:pt>
                <c:pt idx="11">
                  <c:v>591</c:v>
                </c:pt>
                <c:pt idx="14">
                  <c:v>532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8250</c:v>
                </c:pt>
                <c:pt idx="5">
                  <c:v>8631</c:v>
                </c:pt>
                <c:pt idx="8">
                  <c:v>8999</c:v>
                </c:pt>
                <c:pt idx="11">
                  <c:v>8845</c:v>
                </c:pt>
                <c:pt idx="14">
                  <c:v>8629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141</c:v>
                </c:pt>
                <c:pt idx="3">
                  <c:v>120</c:v>
                </c:pt>
                <c:pt idx="6">
                  <c:v>45</c:v>
                </c:pt>
                <c:pt idx="9">
                  <c:v>34</c:v>
                </c:pt>
                <c:pt idx="12">
                  <c:v>28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4987</c:v>
                </c:pt>
                <c:pt idx="3">
                  <c:v>4631</c:v>
                </c:pt>
                <c:pt idx="6">
                  <c:v>4621</c:v>
                </c:pt>
                <c:pt idx="9">
                  <c:v>4088</c:v>
                </c:pt>
                <c:pt idx="12">
                  <c:v>3719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250</c:v>
                </c:pt>
                <c:pt idx="3">
                  <c:v>373</c:v>
                </c:pt>
                <c:pt idx="6">
                  <c:v>708</c:v>
                </c:pt>
                <c:pt idx="9">
                  <c:v>1331</c:v>
                </c:pt>
                <c:pt idx="12">
                  <c:v>1753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2602</c:v>
                </c:pt>
                <c:pt idx="3">
                  <c:v>2470</c:v>
                </c:pt>
                <c:pt idx="6">
                  <c:v>2349</c:v>
                </c:pt>
                <c:pt idx="9">
                  <c:v>2023</c:v>
                </c:pt>
                <c:pt idx="12">
                  <c:v>1886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c:v>
                </c:pt>
                <c:pt idx="3">
                  <c:v>26</c:v>
                </c:pt>
                <c:pt idx="6">
                  <c:v>20</c:v>
                </c:pt>
                <c:pt idx="9">
                  <c:v>14</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22081</c:v>
                </c:pt>
                <c:pt idx="3">
                  <c:v>22498</c:v>
                </c:pt>
                <c:pt idx="6">
                  <c:v>22808</c:v>
                </c:pt>
                <c:pt idx="9">
                  <c:v>22797</c:v>
                </c:pt>
                <c:pt idx="12">
                  <c:v>22700</c:v>
                </c:pt>
              </c:numCache>
            </c:numRef>
          </c:val>
        </c:ser>
        <c:dLbls>
          <c:showLegendKey val="0"/>
          <c:showVal val="0"/>
          <c:showCatName val="0"/>
          <c:showSerName val="0"/>
          <c:showPercent val="0"/>
          <c:showBubbleSize val="0"/>
        </c:dLbls>
        <c:gapWidth val="100"/>
        <c:overlap val="100"/>
        <c:axId val="79777152"/>
        <c:axId val="7978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4242</c:v>
                </c:pt>
                <c:pt idx="2">
                  <c:v>#N/A</c:v>
                </c:pt>
                <c:pt idx="3">
                  <c:v>#N/A</c:v>
                </c:pt>
                <c:pt idx="4">
                  <c:v>2680</c:v>
                </c:pt>
                <c:pt idx="5">
                  <c:v>#N/A</c:v>
                </c:pt>
                <c:pt idx="6">
                  <c:v>#N/A</c:v>
                </c:pt>
                <c:pt idx="7">
                  <c:v>2724</c:v>
                </c:pt>
                <c:pt idx="8">
                  <c:v>#N/A</c:v>
                </c:pt>
                <c:pt idx="9">
                  <c:v>#N/A</c:v>
                </c:pt>
                <c:pt idx="10">
                  <c:v>2378</c:v>
                </c:pt>
                <c:pt idx="11">
                  <c:v>#N/A</c:v>
                </c:pt>
                <c:pt idx="12">
                  <c:v>#N/A</c:v>
                </c:pt>
                <c:pt idx="13">
                  <c:v>2418</c:v>
                </c:pt>
                <c:pt idx="14">
                  <c:v>#N/A</c:v>
                </c:pt>
              </c:numCache>
            </c:numRef>
          </c:val>
          <c:smooth val="0"/>
        </c:ser>
        <c:dLbls>
          <c:showLegendKey val="0"/>
          <c:showVal val="0"/>
          <c:showCatName val="0"/>
          <c:showSerName val="0"/>
          <c:showPercent val="0"/>
          <c:showBubbleSize val="0"/>
        </c:dLbls>
        <c:marker val="1"/>
        <c:smooth val="0"/>
        <c:axId val="79777152"/>
        <c:axId val="79783424"/>
      </c:lineChart>
      <c:catAx>
        <c:axId val="797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783424"/>
        <c:crosses val="autoZero"/>
        <c:auto val="1"/>
        <c:lblAlgn val="ctr"/>
        <c:lblOffset val="100"/>
        <c:tickLblSkip val="1"/>
        <c:tickMarkSkip val="1"/>
        <c:noMultiLvlLbl val="0"/>
      </c:catAx>
      <c:valAx>
        <c:axId val="7978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295872"/>
        <c:axId val="107297792"/>
      </c:scatterChart>
      <c:valAx>
        <c:axId val="107295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97792"/>
        <c:crosses val="autoZero"/>
        <c:crossBetween val="midCat"/>
      </c:valAx>
      <c:valAx>
        <c:axId val="107297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95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924042497423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417049954938943E-2"/>
                  <c:y val="-4.6278970030706947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1705462261813713E-2"/>
                  <c:y val="-7.8775496200229875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9.5</c:v>
                </c:pt>
                <c:pt idx="1">
                  <c:v>7.9</c:v>
                </c:pt>
                <c:pt idx="2">
                  <c:v>7.1</c:v>
                </c:pt>
                <c:pt idx="3">
                  <c:v>6.9</c:v>
                </c:pt>
                <c:pt idx="4">
                  <c:v>6.8</c:v>
                </c:pt>
              </c:numCache>
            </c:numRef>
          </c:xVal>
          <c:yVal>
            <c:numRef>
              <c:f>公会計指標分析・財政指標組合せ分析表!$K$73:$O$73</c:f>
              <c:numCache>
                <c:formatCode>#,##0.0;"▲ "#,##0.0</c:formatCode>
                <c:ptCount val="5"/>
                <c:pt idx="0">
                  <c:v>35.700000000000003</c:v>
                </c:pt>
                <c:pt idx="1">
                  <c:v>22.6</c:v>
                </c:pt>
                <c:pt idx="2">
                  <c:v>23.4</c:v>
                </c:pt>
                <c:pt idx="3">
                  <c:v>20.9</c:v>
                </c:pt>
                <c:pt idx="4">
                  <c:v>21.4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manualLayout>
                  <c:x val="-1.82398540811673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07433984"/>
        <c:axId val="107435904"/>
      </c:scatterChart>
      <c:valAx>
        <c:axId val="107433984"/>
        <c:scaling>
          <c:orientation val="minMax"/>
          <c:max val="14.1"/>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35904"/>
        <c:crosses val="autoZero"/>
        <c:crossBetween val="midCat"/>
      </c:valAx>
      <c:valAx>
        <c:axId val="107435904"/>
        <c:scaling>
          <c:orientation val="minMax"/>
          <c:max val="8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33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年度は，組合等が起こした地方債の元利償還金に対する負担金等が大幅に増加したため，元利償還金等が増加した。</a:t>
          </a:r>
          <a:endParaRPr lang="ja-JP" altLang="ja-JP" sz="1400">
            <a:effectLst/>
            <a:latin typeface="+mn-ea"/>
            <a:ea typeface="+mn-ea"/>
          </a:endParaRPr>
        </a:p>
        <a:p>
          <a:r>
            <a:rPr kumimoji="1" lang="ja-JP" altLang="ja-JP" sz="1100">
              <a:solidFill>
                <a:schemeClr val="dk1"/>
              </a:solidFill>
              <a:effectLst/>
              <a:latin typeface="+mn-ea"/>
              <a:ea typeface="+mn-ea"/>
              <a:cs typeface="+mn-cs"/>
            </a:rPr>
            <a:t>　また，算入公債費等は減少しており，そのため実質公債費比率の分子は，増加することとなった。</a:t>
          </a:r>
          <a:endParaRPr lang="ja-JP" altLang="ja-JP" sz="1400">
            <a:effectLst/>
            <a:latin typeface="+mn-ea"/>
            <a:ea typeface="+mn-ea"/>
          </a:endParaRPr>
        </a:p>
        <a:p>
          <a:pPr rtl="0" eaLnBrk="1" fontAlgn="auto" latinLnBrk="0" hangingPunct="1"/>
          <a:r>
            <a:rPr kumimoji="1" lang="ja-JP" altLang="ja-JP" sz="1100">
              <a:solidFill>
                <a:schemeClr val="dk1"/>
              </a:solidFill>
              <a:effectLst/>
              <a:latin typeface="+mn-ea"/>
              <a:ea typeface="+mn-ea"/>
              <a:cs typeface="+mn-cs"/>
            </a:rPr>
            <a:t>　今後について，</a:t>
          </a:r>
          <a:r>
            <a:rPr lang="ja-JP" altLang="ja-JP" sz="1100" b="0" i="0" baseline="0">
              <a:solidFill>
                <a:schemeClr val="dk1"/>
              </a:solidFill>
              <a:effectLst/>
              <a:latin typeface="+mn-ea"/>
              <a:ea typeface="+mn-ea"/>
              <a:cs typeface="+mn-cs"/>
            </a:rPr>
            <a:t>地方債の借入に頼らない健全な財政運営を図りつつ，交付税措置のある有利な地方債の活用に努める。</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将来負担額については，職員数の削減や鹿児島県市町村総合事務組合への積立額の増加による退職手当負担金見込額，公営企業債の抑制に伴う公営企業債等繰入見込額等が減少したことにより，一部事務組合への組合等負担等見込額が大幅に増加したものの，減少すること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しかしながら，将来負担額以上に基金を諸事業へ充当するために取り崩したことにより，充当可能基金が減少したため，将来負担比率の分子が増加することとなった。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今後は，財政調整基金等の充当可能基金の充実や，交付税措置される有利な起債を活用し，将来負担の軽減に努める。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37,294
37,059
357.91
21,648,206
20,831,503
794,883
13,095,456
22,700,277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37,294
37,059
357.91
21,648,206
20,831,503
794,883
13,095,456
22,700,277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37,294
37,059
357.91
21,648,206
20,831,503
794,883
13,095,456
22,700,277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37,294
37,059
357.91
21,648,206
20,831,503
794,883
13,095,456
22,700,277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太陽光発電設備に伴う償却資産に関する固定資産税については，伸びているものの，長引く景気低迷による個人・法人関係の減収などから市町村民税の伸びは見込めず，</a:t>
          </a:r>
          <a:r>
            <a:rPr lang="en-US" altLang="ja-JP" sz="1100" b="0" i="0" baseline="0">
              <a:solidFill>
                <a:schemeClr val="dk1"/>
              </a:solidFill>
              <a:effectLst/>
              <a:latin typeface="+mn-ea"/>
              <a:ea typeface="+mn-ea"/>
              <a:cs typeface="+mn-cs"/>
            </a:rPr>
            <a:t>0.33</a:t>
          </a:r>
          <a:r>
            <a:rPr lang="ja-JP" altLang="ja-JP" sz="1100" b="0" i="0" baseline="0">
              <a:solidFill>
                <a:schemeClr val="dk1"/>
              </a:solidFill>
              <a:effectLst/>
              <a:latin typeface="+mn-ea"/>
              <a:ea typeface="+mn-ea"/>
              <a:cs typeface="+mn-cs"/>
            </a:rPr>
            <a:t>と類似団体平均を下回っているため，退職者不補充等による職員数の削減による人件費の削減，緊急に必要な事業を峻別し，投資的経費を抑制する等，歳出の徹底的な見直しを実施するとともに，税収の徴収率向上対策を中心とする歳入確保に努め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農業を基幹産業としているが，人口の減少や高齢化から財政基盤は弱い。今後も南九州市集中改革プランに基づく組織機構の見直し，民間移管・指定管理者制度の導入等の推進により歳出削減を図るとともに，市税等の収納率向上，使用料等の見直しなどにより歳入確保に努め，財政運営の効率化に資す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比率は平成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年度以降年々悪化していたが，今年度は対前年度比</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ポイント改善した。しかしながら，類似団体比率と比較すると</a:t>
          </a:r>
          <a:r>
            <a:rPr kumimoji="1" lang="en-US" altLang="ja-JP" sz="1100">
              <a:solidFill>
                <a:schemeClr val="dk1"/>
              </a:solidFill>
              <a:effectLst/>
              <a:latin typeface="+mn-ea"/>
              <a:ea typeface="+mn-ea"/>
              <a:cs typeface="+mn-cs"/>
            </a:rPr>
            <a:t>3.6</a:t>
          </a:r>
          <a:r>
            <a:rPr kumimoji="1" lang="ja-JP" altLang="ja-JP" sz="1100">
              <a:solidFill>
                <a:schemeClr val="dk1"/>
              </a:solidFill>
              <a:effectLst/>
              <a:latin typeface="+mn-ea"/>
              <a:ea typeface="+mn-ea"/>
              <a:cs typeface="+mn-cs"/>
            </a:rPr>
            <a:t>ポイント上回っている。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前年度に比較し，経常一般財源が</a:t>
          </a:r>
          <a:r>
            <a:rPr kumimoji="1" lang="en-US" altLang="ja-JP" sz="1100">
              <a:solidFill>
                <a:schemeClr val="dk1"/>
              </a:solidFill>
              <a:effectLst/>
              <a:latin typeface="+mn-ea"/>
              <a:ea typeface="+mn-ea"/>
              <a:cs typeface="+mn-cs"/>
            </a:rPr>
            <a:t>127</a:t>
          </a:r>
          <a:r>
            <a:rPr kumimoji="1" lang="ja-JP" altLang="ja-JP" sz="1100">
              <a:solidFill>
                <a:schemeClr val="dk1"/>
              </a:solidFill>
              <a:effectLst/>
              <a:latin typeface="+mn-ea"/>
              <a:ea typeface="+mn-ea"/>
              <a:cs typeface="+mn-cs"/>
            </a:rPr>
            <a:t>百万円（普通交付税△</a:t>
          </a:r>
          <a:r>
            <a:rPr kumimoji="1" lang="en-US" altLang="ja-JP" sz="1100">
              <a:solidFill>
                <a:schemeClr val="dk1"/>
              </a:solidFill>
              <a:effectLst/>
              <a:latin typeface="+mn-ea"/>
              <a:ea typeface="+mn-ea"/>
              <a:cs typeface="+mn-cs"/>
            </a:rPr>
            <a:t>179</a:t>
          </a:r>
          <a:r>
            <a:rPr kumimoji="1" lang="ja-JP" altLang="ja-JP" sz="1100">
              <a:solidFill>
                <a:schemeClr val="dk1"/>
              </a:solidFill>
              <a:effectLst/>
              <a:latin typeface="+mn-ea"/>
              <a:ea typeface="+mn-ea"/>
              <a:cs typeface="+mn-cs"/>
            </a:rPr>
            <a:t>百万円，地方消費税交付金</a:t>
          </a:r>
          <a:r>
            <a:rPr kumimoji="1" lang="en-US" altLang="ja-JP" sz="1100">
              <a:solidFill>
                <a:schemeClr val="dk1"/>
              </a:solidFill>
              <a:effectLst/>
              <a:latin typeface="+mn-ea"/>
              <a:ea typeface="+mn-ea"/>
              <a:cs typeface="+mn-cs"/>
            </a:rPr>
            <a:t>315</a:t>
          </a:r>
          <a:r>
            <a:rPr kumimoji="1" lang="ja-JP" altLang="ja-JP" sz="1100">
              <a:solidFill>
                <a:schemeClr val="dk1"/>
              </a:solidFill>
              <a:effectLst/>
              <a:latin typeface="+mn-ea"/>
              <a:ea typeface="+mn-ea"/>
              <a:cs typeface="+mn-cs"/>
            </a:rPr>
            <a:t>百万円増など）の増となった一方で，歳出の経常経費は</a:t>
          </a:r>
          <a:r>
            <a:rPr kumimoji="1" lang="en-US" altLang="ja-JP" sz="1100">
              <a:solidFill>
                <a:schemeClr val="dk1"/>
              </a:solidFill>
              <a:effectLst/>
              <a:latin typeface="+mn-ea"/>
              <a:ea typeface="+mn-ea"/>
              <a:cs typeface="+mn-cs"/>
            </a:rPr>
            <a:t>45</a:t>
          </a:r>
          <a:r>
            <a:rPr kumimoji="1" lang="ja-JP" altLang="ja-JP" sz="1100">
              <a:solidFill>
                <a:schemeClr val="dk1"/>
              </a:solidFill>
              <a:effectLst/>
              <a:latin typeface="+mn-ea"/>
              <a:ea typeface="+mn-ea"/>
              <a:cs typeface="+mn-cs"/>
            </a:rPr>
            <a:t>百万円の減で，これに充当した経常一般財源も</a:t>
          </a:r>
          <a:r>
            <a:rPr kumimoji="1" lang="en-US" altLang="ja-JP" sz="1100">
              <a:solidFill>
                <a:schemeClr val="dk1"/>
              </a:solidFill>
              <a:effectLst/>
              <a:latin typeface="+mn-ea"/>
              <a:ea typeface="+mn-ea"/>
              <a:cs typeface="+mn-cs"/>
            </a:rPr>
            <a:t>242</a:t>
          </a:r>
          <a:r>
            <a:rPr kumimoji="1" lang="ja-JP" altLang="ja-JP" sz="1100">
              <a:solidFill>
                <a:schemeClr val="dk1"/>
              </a:solidFill>
              <a:effectLst/>
              <a:latin typeface="+mn-ea"/>
              <a:ea typeface="+mn-ea"/>
              <a:cs typeface="+mn-cs"/>
            </a:rPr>
            <a:t>百万円の減となり，分母の増に対し，分子は減という現象により比率の減少が生じた。</a:t>
          </a:r>
          <a:endParaRPr lang="ja-JP" altLang="ja-JP" sz="1400">
            <a:effectLst/>
            <a:latin typeface="+mn-ea"/>
            <a:ea typeface="+mn-ea"/>
          </a:endParaRPr>
        </a:p>
        <a:p>
          <a:r>
            <a:rPr lang="ja-JP" altLang="ja-JP" sz="1100">
              <a:solidFill>
                <a:schemeClr val="dk1"/>
              </a:solidFill>
              <a:effectLst/>
              <a:latin typeface="+mn-ea"/>
              <a:ea typeface="+mn-ea"/>
              <a:cs typeface="+mn-cs"/>
            </a:rPr>
            <a:t>　南九州市定員適正化計画に沿った人件費の抑制，施設管理等の経常経費の削減及び市債借入額の総額抑制による公債費の削減により，今後も経常経費の縮減に努める。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64</xdr:row>
      <xdr:rowOff>71544</xdr:rowOff>
    </xdr:to>
    <xdr:cxnSp macro="">
      <xdr:nvCxnSpPr>
        <xdr:cNvPr id="131" name="直線コネクタ 130"/>
        <xdr:cNvCxnSpPr/>
      </xdr:nvCxnSpPr>
      <xdr:spPr>
        <a:xfrm flipV="1">
          <a:off x="4114800" y="1085934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64</xdr:row>
      <xdr:rowOff>71544</xdr:rowOff>
    </xdr:to>
    <xdr:cxnSp macro="">
      <xdr:nvCxnSpPr>
        <xdr:cNvPr id="134" name="直線コネクタ 133"/>
        <xdr:cNvCxnSpPr/>
      </xdr:nvCxnSpPr>
      <xdr:spPr>
        <a:xfrm>
          <a:off x="3225800" y="1063413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4233</xdr:rowOff>
    </xdr:to>
    <xdr:cxnSp macro="">
      <xdr:nvCxnSpPr>
        <xdr:cNvPr id="137" name="直線コネクタ 136"/>
        <xdr:cNvCxnSpPr/>
      </xdr:nvCxnSpPr>
      <xdr:spPr>
        <a:xfrm>
          <a:off x="2336800" y="1061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61</xdr:row>
      <xdr:rowOff>151554</xdr:rowOff>
    </xdr:to>
    <xdr:cxnSp macro="">
      <xdr:nvCxnSpPr>
        <xdr:cNvPr id="140" name="直線コネクタ 139"/>
        <xdr:cNvCxnSpPr/>
      </xdr:nvCxnSpPr>
      <xdr:spPr>
        <a:xfrm>
          <a:off x="1447800" y="1056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0" name="円/楕円 149"/>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150723</xdr:rowOff>
    </xdr:from>
    <xdr:ext cx="762000" cy="259045"/>
    <xdr:sp macro="" textlink="">
      <xdr:nvSpPr>
        <xdr:cNvPr id="151"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2" name="円/楕円 151"/>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3" name="テキスト ボックス 152"/>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4" name="円/楕円 153"/>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39810</xdr:rowOff>
    </xdr:from>
    <xdr:ext cx="762000" cy="259045"/>
    <xdr:sp macro="" textlink="">
      <xdr:nvSpPr>
        <xdr:cNvPr id="155" name="テキスト ボックス 154"/>
        <xdr:cNvSpPr txBox="1"/>
      </xdr:nvSpPr>
      <xdr:spPr>
        <a:xfrm>
          <a:off x="2844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6" name="円/楕円 155"/>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7" name="テキスト ボックス 156"/>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8" name="円/楕円 157"/>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9" name="テキスト ボックス 158"/>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ea"/>
              <a:ea typeface="+mn-ea"/>
              <a:cs typeface="+mn-cs"/>
            </a:rPr>
            <a:t>　類似団体内平均値に比べて高くなっているのは，市町村合併以後，</a:t>
          </a:r>
          <a:r>
            <a:rPr lang="ja-JP" altLang="ja-JP" sz="1100">
              <a:solidFill>
                <a:schemeClr val="dk1"/>
              </a:solidFill>
              <a:effectLst/>
              <a:latin typeface="+mn-ea"/>
              <a:ea typeface="+mn-ea"/>
              <a:cs typeface="+mn-cs"/>
            </a:rPr>
            <a:t>南九州市定員適正化計画を策定し，職員数の削減（第２次計画　</a:t>
          </a:r>
          <a:r>
            <a:rPr lang="en-US" altLang="ja-JP" sz="1100">
              <a:solidFill>
                <a:schemeClr val="dk1"/>
              </a:solidFill>
              <a:effectLst/>
              <a:latin typeface="+mn-ea"/>
              <a:ea typeface="+mn-ea"/>
              <a:cs typeface="+mn-cs"/>
            </a:rPr>
            <a:t>H24.4.1</a:t>
          </a:r>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450</a:t>
          </a:r>
          <a:r>
            <a:rPr lang="ja-JP" altLang="ja-JP" sz="1100">
              <a:solidFill>
                <a:schemeClr val="dk1"/>
              </a:solidFill>
              <a:effectLst/>
              <a:latin typeface="+mn-ea"/>
              <a:ea typeface="+mn-ea"/>
              <a:cs typeface="+mn-cs"/>
            </a:rPr>
            <a:t>人→</a:t>
          </a:r>
          <a:r>
            <a:rPr lang="en-US" altLang="ja-JP" sz="1100">
              <a:solidFill>
                <a:schemeClr val="dk1"/>
              </a:solidFill>
              <a:effectLst/>
              <a:latin typeface="+mn-ea"/>
              <a:ea typeface="+mn-ea"/>
              <a:cs typeface="+mn-cs"/>
            </a:rPr>
            <a:t>H29.4.1</a:t>
          </a:r>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414</a:t>
          </a:r>
          <a:r>
            <a:rPr lang="ja-JP" altLang="ja-JP" sz="1100">
              <a:solidFill>
                <a:schemeClr val="dk1"/>
              </a:solidFill>
              <a:effectLst/>
              <a:latin typeface="+mn-ea"/>
              <a:ea typeface="+mn-ea"/>
              <a:cs typeface="+mn-cs"/>
            </a:rPr>
            <a:t>人）や民間移管等を進めてきているが，市の基幹産業である農林水産部門での</a:t>
          </a:r>
          <a:r>
            <a:rPr kumimoji="1" lang="ja-JP" altLang="ja-JP" sz="1100">
              <a:solidFill>
                <a:schemeClr val="dk1"/>
              </a:solidFill>
              <a:effectLst/>
              <a:latin typeface="+mn-ea"/>
              <a:ea typeface="+mn-ea"/>
              <a:cs typeface="+mn-cs"/>
            </a:rPr>
            <a:t>職員数が多い（</a:t>
          </a:r>
          <a:r>
            <a:rPr kumimoji="1" lang="ja-JP" altLang="en-US" sz="1100">
              <a:solidFill>
                <a:schemeClr val="dk1"/>
              </a:solidFill>
              <a:effectLst/>
              <a:latin typeface="+mn-ea"/>
              <a:ea typeface="+mn-ea"/>
              <a:cs typeface="+mn-cs"/>
            </a:rPr>
            <a:t>地方公共団体定員管理調査における</a:t>
          </a:r>
          <a:r>
            <a:rPr kumimoji="1" lang="en-US" altLang="ja-JP" sz="1100">
              <a:solidFill>
                <a:schemeClr val="dk1"/>
              </a:solidFill>
              <a:effectLst/>
              <a:latin typeface="+mn-ea"/>
              <a:ea typeface="+mn-ea"/>
              <a:cs typeface="+mn-cs"/>
            </a:rPr>
            <a:t>H27.4.1</a:t>
          </a:r>
          <a:r>
            <a:rPr kumimoji="1" lang="ja-JP" altLang="en-US" sz="1100">
              <a:solidFill>
                <a:schemeClr val="dk1"/>
              </a:solidFill>
              <a:effectLst/>
              <a:latin typeface="+mn-ea"/>
              <a:ea typeface="+mn-ea"/>
              <a:cs typeface="+mn-cs"/>
            </a:rPr>
            <a:t>現在職員数の類似団体との</a:t>
          </a:r>
          <a:r>
            <a:rPr kumimoji="1" lang="ja-JP" altLang="ja-JP" sz="1100">
              <a:solidFill>
                <a:schemeClr val="dk1"/>
              </a:solidFill>
              <a:effectLst/>
              <a:latin typeface="+mn-ea"/>
              <a:ea typeface="+mn-ea"/>
              <a:cs typeface="+mn-cs"/>
            </a:rPr>
            <a:t>修正値による比較</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人）こと等による人件費が要因となっている。</a:t>
          </a:r>
          <a:endParaRPr lang="ja-JP" altLang="ja-JP" sz="1400">
            <a:effectLst/>
            <a:latin typeface="+mn-ea"/>
            <a:ea typeface="+mn-ea"/>
          </a:endParaRPr>
        </a:p>
        <a:p>
          <a:pPr rtl="0" eaLnBrk="1" fontAlgn="auto" latinLnBrk="0" hangingPunct="1"/>
          <a:r>
            <a:rPr kumimoji="1" lang="ja-JP" altLang="ja-JP"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年度中には，市の現状を踏まえて，平成</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南九州市定員適正化計画の策定が予定されており，その計画に沿って</a:t>
          </a:r>
          <a:r>
            <a:rPr lang="ja-JP" altLang="ja-JP" sz="1100" b="0" i="0" baseline="0">
              <a:solidFill>
                <a:schemeClr val="dk1"/>
              </a:solidFill>
              <a:effectLst/>
              <a:latin typeface="+mn-ea"/>
              <a:ea typeface="+mn-ea"/>
              <a:cs typeface="+mn-cs"/>
            </a:rPr>
            <a:t>職員数の削減・適正化を図っていく。</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66511</xdr:rowOff>
    </xdr:from>
    <xdr:to>
      <xdr:col>7</xdr:col>
      <xdr:colOff>152400</xdr:colOff>
      <xdr:row>83</xdr:row>
      <xdr:rowOff>85886</xdr:rowOff>
    </xdr:to>
    <xdr:cxnSp macro="">
      <xdr:nvCxnSpPr>
        <xdr:cNvPr id="194" name="直線コネクタ 193"/>
        <xdr:cNvCxnSpPr/>
      </xdr:nvCxnSpPr>
      <xdr:spPr>
        <a:xfrm flipV="1">
          <a:off x="4114800" y="14296861"/>
          <a:ext cx="838200" cy="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167323</xdr:rowOff>
    </xdr:from>
    <xdr:to>
      <xdr:col>6</xdr:col>
      <xdr:colOff>0</xdr:colOff>
      <xdr:row>83</xdr:row>
      <xdr:rowOff>85886</xdr:rowOff>
    </xdr:to>
    <xdr:cxnSp macro="">
      <xdr:nvCxnSpPr>
        <xdr:cNvPr id="197" name="直線コネクタ 196"/>
        <xdr:cNvCxnSpPr/>
      </xdr:nvCxnSpPr>
      <xdr:spPr>
        <a:xfrm>
          <a:off x="3225800" y="14226223"/>
          <a:ext cx="889000" cy="9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167323</xdr:rowOff>
    </xdr:from>
    <xdr:to>
      <xdr:col>4</xdr:col>
      <xdr:colOff>482600</xdr:colOff>
      <xdr:row>83</xdr:row>
      <xdr:rowOff>13674</xdr:rowOff>
    </xdr:to>
    <xdr:cxnSp macro="">
      <xdr:nvCxnSpPr>
        <xdr:cNvPr id="200" name="直線コネクタ 199"/>
        <xdr:cNvCxnSpPr/>
      </xdr:nvCxnSpPr>
      <xdr:spPr>
        <a:xfrm flipV="1">
          <a:off x="2336800" y="14226223"/>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13674</xdr:rowOff>
    </xdr:from>
    <xdr:to>
      <xdr:col>3</xdr:col>
      <xdr:colOff>279400</xdr:colOff>
      <xdr:row>83</xdr:row>
      <xdr:rowOff>34593</xdr:rowOff>
    </xdr:to>
    <xdr:cxnSp macro="">
      <xdr:nvCxnSpPr>
        <xdr:cNvPr id="203" name="直線コネクタ 202"/>
        <xdr:cNvCxnSpPr/>
      </xdr:nvCxnSpPr>
      <xdr:spPr>
        <a:xfrm flipV="1">
          <a:off x="1447800" y="14244024"/>
          <a:ext cx="889000" cy="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15711</xdr:rowOff>
    </xdr:from>
    <xdr:to>
      <xdr:col>7</xdr:col>
      <xdr:colOff>203200</xdr:colOff>
      <xdr:row>83</xdr:row>
      <xdr:rowOff>117311</xdr:rowOff>
    </xdr:to>
    <xdr:sp macro="" textlink="">
      <xdr:nvSpPr>
        <xdr:cNvPr id="213" name="円/楕円 212"/>
        <xdr:cNvSpPr/>
      </xdr:nvSpPr>
      <xdr:spPr>
        <a:xfrm>
          <a:off x="4902200" y="142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159238</xdr:rowOff>
    </xdr:from>
    <xdr:ext cx="762000" cy="259045"/>
    <xdr:sp macro="" textlink="">
      <xdr:nvSpPr>
        <xdr:cNvPr id="214" name="人件費・物件費等の状況該当値テキスト"/>
        <xdr:cNvSpPr txBox="1"/>
      </xdr:nvSpPr>
      <xdr:spPr>
        <a:xfrm>
          <a:off x="5041900" y="1421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161,690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35086</xdr:rowOff>
    </xdr:from>
    <xdr:to>
      <xdr:col>6</xdr:col>
      <xdr:colOff>50800</xdr:colOff>
      <xdr:row>83</xdr:row>
      <xdr:rowOff>136686</xdr:rowOff>
    </xdr:to>
    <xdr:sp macro="" textlink="">
      <xdr:nvSpPr>
        <xdr:cNvPr id="215" name="円/楕円 214"/>
        <xdr:cNvSpPr/>
      </xdr:nvSpPr>
      <xdr:spPr>
        <a:xfrm>
          <a:off x="4064000" y="142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121463</xdr:rowOff>
    </xdr:from>
    <xdr:ext cx="736600" cy="259045"/>
    <xdr:sp macro="" textlink="">
      <xdr:nvSpPr>
        <xdr:cNvPr id="216" name="テキスト ボックス 215"/>
        <xdr:cNvSpPr txBox="1"/>
      </xdr:nvSpPr>
      <xdr:spPr>
        <a:xfrm>
          <a:off x="3733800" y="143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116523</xdr:rowOff>
    </xdr:from>
    <xdr:to>
      <xdr:col>4</xdr:col>
      <xdr:colOff>533400</xdr:colOff>
      <xdr:row>83</xdr:row>
      <xdr:rowOff>46673</xdr:rowOff>
    </xdr:to>
    <xdr:sp macro="" textlink="">
      <xdr:nvSpPr>
        <xdr:cNvPr id="217" name="円/楕円 216"/>
        <xdr:cNvSpPr/>
      </xdr:nvSpPr>
      <xdr:spPr>
        <a:xfrm>
          <a:off x="3175000" y="141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31450</xdr:rowOff>
    </xdr:from>
    <xdr:ext cx="762000" cy="259045"/>
    <xdr:sp macro="" textlink="">
      <xdr:nvSpPr>
        <xdr:cNvPr id="218" name="テキスト ボックス 217"/>
        <xdr:cNvSpPr txBox="1"/>
      </xdr:nvSpPr>
      <xdr:spPr>
        <a:xfrm>
          <a:off x="2844800" y="1426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134324</xdr:rowOff>
    </xdr:from>
    <xdr:to>
      <xdr:col>3</xdr:col>
      <xdr:colOff>330200</xdr:colOff>
      <xdr:row>83</xdr:row>
      <xdr:rowOff>64474</xdr:rowOff>
    </xdr:to>
    <xdr:sp macro="" textlink="">
      <xdr:nvSpPr>
        <xdr:cNvPr id="219" name="円/楕円 218"/>
        <xdr:cNvSpPr/>
      </xdr:nvSpPr>
      <xdr:spPr>
        <a:xfrm>
          <a:off x="2286000" y="141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49251</xdr:rowOff>
    </xdr:from>
    <xdr:ext cx="762000" cy="259045"/>
    <xdr:sp macro="" textlink="">
      <xdr:nvSpPr>
        <xdr:cNvPr id="220" name="テキスト ボックス 219"/>
        <xdr:cNvSpPr txBox="1"/>
      </xdr:nvSpPr>
      <xdr:spPr>
        <a:xfrm>
          <a:off x="1955800" y="142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155243</xdr:rowOff>
    </xdr:from>
    <xdr:to>
      <xdr:col>2</xdr:col>
      <xdr:colOff>127000</xdr:colOff>
      <xdr:row>83</xdr:row>
      <xdr:rowOff>85393</xdr:rowOff>
    </xdr:to>
    <xdr:sp macro="" textlink="">
      <xdr:nvSpPr>
        <xdr:cNvPr id="221" name="円/楕円 220"/>
        <xdr:cNvSpPr/>
      </xdr:nvSpPr>
      <xdr:spPr>
        <a:xfrm>
          <a:off x="1397000" y="142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70170</xdr:rowOff>
    </xdr:from>
    <xdr:ext cx="762000" cy="259045"/>
    <xdr:sp macro="" textlink="">
      <xdr:nvSpPr>
        <xdr:cNvPr id="222" name="テキスト ボックス 221"/>
        <xdr:cNvSpPr txBox="1"/>
      </xdr:nvSpPr>
      <xdr:spPr>
        <a:xfrm>
          <a:off x="1066800" y="143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指数は類似団体内平均値を上回っている状況にあるが，指数値</a:t>
          </a:r>
          <a:r>
            <a:rPr kumimoji="1" lang="en-US" altLang="ja-JP" sz="1100">
              <a:solidFill>
                <a:schemeClr val="dk1"/>
              </a:solidFill>
              <a:effectLst/>
              <a:latin typeface="+mn-ea"/>
              <a:ea typeface="+mn-ea"/>
              <a:cs typeface="+mn-cs"/>
            </a:rPr>
            <a:t>100</a:t>
          </a:r>
          <a:r>
            <a:rPr kumimoji="1" lang="ja-JP" altLang="ja-JP" sz="1100">
              <a:solidFill>
                <a:schemeClr val="dk1"/>
              </a:solidFill>
              <a:effectLst/>
              <a:latin typeface="+mn-ea"/>
              <a:ea typeface="+mn-ea"/>
              <a:cs typeface="+mn-cs"/>
            </a:rPr>
            <a:t>を超えない給与体系を取っている。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人事評価制度の導入による処遇反映を含めて，今後も更なる給与の適正化に努めていく。</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144841</xdr:rowOff>
    </xdr:to>
    <xdr:cxnSp macro="">
      <xdr:nvCxnSpPr>
        <xdr:cNvPr id="258" name="直線コネクタ 257"/>
        <xdr:cNvCxnSpPr/>
      </xdr:nvCxnSpPr>
      <xdr:spPr>
        <a:xfrm>
          <a:off x="16179800" y="1435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83</xdr:row>
      <xdr:rowOff>121859</xdr:rowOff>
    </xdr:to>
    <xdr:cxnSp macro="">
      <xdr:nvCxnSpPr>
        <xdr:cNvPr id="261" name="直線コネクタ 260"/>
        <xdr:cNvCxnSpPr/>
      </xdr:nvCxnSpPr>
      <xdr:spPr>
        <a:xfrm>
          <a:off x="15290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88</xdr:row>
      <xdr:rowOff>149377</xdr:rowOff>
    </xdr:to>
    <xdr:cxnSp macro="">
      <xdr:nvCxnSpPr>
        <xdr:cNvPr id="264" name="直線コネクタ 263"/>
        <xdr:cNvCxnSpPr/>
      </xdr:nvCxnSpPr>
      <xdr:spPr>
        <a:xfrm flipV="1">
          <a:off x="14401800" y="14329229"/>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58359</xdr:rowOff>
    </xdr:to>
    <xdr:cxnSp macro="">
      <xdr:nvCxnSpPr>
        <xdr:cNvPr id="267" name="直線コネクタ 266"/>
        <xdr:cNvCxnSpPr/>
      </xdr:nvCxnSpPr>
      <xdr:spPr>
        <a:xfrm flipV="1">
          <a:off x="13512800" y="152369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8"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9" name="円/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80" name="テキスト ボックス 279"/>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1" name="円/楕円 280"/>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2" name="テキスト ボックス 28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3" name="円/楕円 282"/>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84" name="テキスト ボックス 283"/>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新規採用の抑制や現業職員の不補充等により，職員の削減</a:t>
          </a:r>
          <a:r>
            <a:rPr lang="ja-JP" altLang="ja-JP" sz="1100">
              <a:solidFill>
                <a:schemeClr val="dk1"/>
              </a:solidFill>
              <a:effectLst/>
              <a:latin typeface="+mn-ea"/>
              <a:ea typeface="+mn-ea"/>
              <a:cs typeface="+mn-cs"/>
            </a:rPr>
            <a:t>（第２次計画　</a:t>
          </a:r>
          <a:r>
            <a:rPr lang="en-US" altLang="ja-JP" sz="1100">
              <a:solidFill>
                <a:schemeClr val="dk1"/>
              </a:solidFill>
              <a:effectLst/>
              <a:latin typeface="+mn-ea"/>
              <a:ea typeface="+mn-ea"/>
              <a:cs typeface="+mn-cs"/>
            </a:rPr>
            <a:t>H24.4.1</a:t>
          </a:r>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450</a:t>
          </a:r>
          <a:r>
            <a:rPr lang="ja-JP" altLang="ja-JP" sz="1100">
              <a:solidFill>
                <a:schemeClr val="dk1"/>
              </a:solidFill>
              <a:effectLst/>
              <a:latin typeface="+mn-ea"/>
              <a:ea typeface="+mn-ea"/>
              <a:cs typeface="+mn-cs"/>
            </a:rPr>
            <a:t>人→</a:t>
          </a:r>
          <a:r>
            <a:rPr lang="en-US" altLang="ja-JP" sz="1100">
              <a:solidFill>
                <a:schemeClr val="dk1"/>
              </a:solidFill>
              <a:effectLst/>
              <a:latin typeface="+mn-ea"/>
              <a:ea typeface="+mn-ea"/>
              <a:cs typeface="+mn-cs"/>
            </a:rPr>
            <a:t>H29.4.1</a:t>
          </a:r>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414</a:t>
          </a:r>
          <a:r>
            <a:rPr lang="ja-JP" altLang="ja-JP" sz="1100">
              <a:solidFill>
                <a:schemeClr val="dk1"/>
              </a:solidFill>
              <a:effectLst/>
              <a:latin typeface="+mn-ea"/>
              <a:ea typeface="+mn-ea"/>
              <a:cs typeface="+mn-cs"/>
            </a:rPr>
            <a:t>人）</a:t>
          </a:r>
          <a:r>
            <a:rPr lang="ja-JP" altLang="ja-JP" sz="1100" b="0" i="0" baseline="0">
              <a:solidFill>
                <a:schemeClr val="dk1"/>
              </a:solidFill>
              <a:effectLst/>
              <a:latin typeface="+mn-ea"/>
              <a:ea typeface="+mn-ea"/>
              <a:cs typeface="+mn-cs"/>
            </a:rPr>
            <a:t>に努めている。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年度中に平成</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南九州市定員適正化計画の策定も予定されており，計画に沿って</a:t>
          </a:r>
          <a:r>
            <a:rPr lang="ja-JP" altLang="ja-JP" sz="1100" b="0" i="0" baseline="0">
              <a:solidFill>
                <a:schemeClr val="dk1"/>
              </a:solidFill>
              <a:effectLst/>
              <a:latin typeface="+mn-ea"/>
              <a:ea typeface="+mn-ea"/>
              <a:cs typeface="+mn-cs"/>
            </a:rPr>
            <a:t>職員数の削減・適正化を図っていく。</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92710</xdr:rowOff>
    </xdr:from>
    <xdr:to>
      <xdr:col>24</xdr:col>
      <xdr:colOff>558800</xdr:colOff>
      <xdr:row>62</xdr:row>
      <xdr:rowOff>99604</xdr:rowOff>
    </xdr:to>
    <xdr:cxnSp macro="">
      <xdr:nvCxnSpPr>
        <xdr:cNvPr id="323" name="直線コネクタ 322"/>
        <xdr:cNvCxnSpPr/>
      </xdr:nvCxnSpPr>
      <xdr:spPr>
        <a:xfrm>
          <a:off x="16179800" y="1072261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4"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96157</xdr:rowOff>
    </xdr:to>
    <xdr:cxnSp macro="">
      <xdr:nvCxnSpPr>
        <xdr:cNvPr id="326" name="直線コネクタ 325"/>
        <xdr:cNvCxnSpPr/>
      </xdr:nvCxnSpPr>
      <xdr:spPr>
        <a:xfrm flipV="1">
          <a:off x="15290800" y="107226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8" name="テキスト ボックス 327"/>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96157</xdr:rowOff>
    </xdr:from>
    <xdr:to>
      <xdr:col>22</xdr:col>
      <xdr:colOff>203200</xdr:colOff>
      <xdr:row>62</xdr:row>
      <xdr:rowOff>123734</xdr:rowOff>
    </xdr:to>
    <xdr:cxnSp macro="">
      <xdr:nvCxnSpPr>
        <xdr:cNvPr id="329" name="直線コネクタ 328"/>
        <xdr:cNvCxnSpPr/>
      </xdr:nvCxnSpPr>
      <xdr:spPr>
        <a:xfrm flipV="1">
          <a:off x="14401800" y="1072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31" name="テキスト ボックス 330"/>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92710</xdr:rowOff>
    </xdr:from>
    <xdr:to>
      <xdr:col>21</xdr:col>
      <xdr:colOff>0</xdr:colOff>
      <xdr:row>62</xdr:row>
      <xdr:rowOff>123734</xdr:rowOff>
    </xdr:to>
    <xdr:cxnSp macro="">
      <xdr:nvCxnSpPr>
        <xdr:cNvPr id="332" name="直線コネクタ 331"/>
        <xdr:cNvCxnSpPr/>
      </xdr:nvCxnSpPr>
      <xdr:spPr>
        <a:xfrm>
          <a:off x="13512800" y="107226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4" name="テキスト ボックス 333"/>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6" name="テキスト ボックス 335"/>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48804</xdr:rowOff>
    </xdr:from>
    <xdr:to>
      <xdr:col>24</xdr:col>
      <xdr:colOff>609600</xdr:colOff>
      <xdr:row>62</xdr:row>
      <xdr:rowOff>150404</xdr:rowOff>
    </xdr:to>
    <xdr:sp macro="" textlink="">
      <xdr:nvSpPr>
        <xdr:cNvPr id="342" name="円/楕円 341"/>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20881</xdr:rowOff>
    </xdr:from>
    <xdr:ext cx="762000" cy="259045"/>
    <xdr:sp macro="" textlink="">
      <xdr:nvSpPr>
        <xdr:cNvPr id="343" name="定員管理の状況該当値テキスト"/>
        <xdr:cNvSpPr txBox="1"/>
      </xdr:nvSpPr>
      <xdr:spPr>
        <a:xfrm>
          <a:off x="17106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41910</xdr:rowOff>
    </xdr:from>
    <xdr:to>
      <xdr:col>23</xdr:col>
      <xdr:colOff>457200</xdr:colOff>
      <xdr:row>62</xdr:row>
      <xdr:rowOff>143510</xdr:rowOff>
    </xdr:to>
    <xdr:sp macro="" textlink="">
      <xdr:nvSpPr>
        <xdr:cNvPr id="344" name="円/楕円 343"/>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128287</xdr:rowOff>
    </xdr:from>
    <xdr:ext cx="736600" cy="259045"/>
    <xdr:sp macro="" textlink="">
      <xdr:nvSpPr>
        <xdr:cNvPr id="345" name="テキスト ボックス 344"/>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45357</xdr:rowOff>
    </xdr:from>
    <xdr:to>
      <xdr:col>22</xdr:col>
      <xdr:colOff>254000</xdr:colOff>
      <xdr:row>62</xdr:row>
      <xdr:rowOff>146957</xdr:rowOff>
    </xdr:to>
    <xdr:sp macro="" textlink="">
      <xdr:nvSpPr>
        <xdr:cNvPr id="346" name="円/楕円 345"/>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47" name="テキスト ボックス 346"/>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72934</xdr:rowOff>
    </xdr:from>
    <xdr:to>
      <xdr:col>21</xdr:col>
      <xdr:colOff>50800</xdr:colOff>
      <xdr:row>63</xdr:row>
      <xdr:rowOff>3084</xdr:rowOff>
    </xdr:to>
    <xdr:sp macro="" textlink="">
      <xdr:nvSpPr>
        <xdr:cNvPr id="348" name="円/楕円 347"/>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159311</xdr:rowOff>
    </xdr:from>
    <xdr:ext cx="762000" cy="259045"/>
    <xdr:sp macro="" textlink="">
      <xdr:nvSpPr>
        <xdr:cNvPr id="349" name="テキスト ボックス 348"/>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50" name="円/楕円 349"/>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51" name="テキスト ボックス 350"/>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計画的な地方債の発行，交付税措置のある有利な地方債を活用することにより，実質公債費比率は類似団体内平均値を</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ポイント下回っている。今後，頴娃地区統合中学校の整備に伴い，比率が上がることも予想されるが，本市財政計画に基づき，水準を抑えるよう努め，高利率の地方債の繰り上げ償還を実施するなど，引き続き水準を維持するよう努める。</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58057</xdr:rowOff>
    </xdr:to>
    <xdr:cxnSp macro="">
      <xdr:nvCxnSpPr>
        <xdr:cNvPr id="387" name="直線コネクタ 386"/>
        <xdr:cNvCxnSpPr/>
      </xdr:nvCxnSpPr>
      <xdr:spPr>
        <a:xfrm flipV="1">
          <a:off x="16179800" y="69045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8"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81038</xdr:rowOff>
    </xdr:to>
    <xdr:cxnSp macro="">
      <xdr:nvCxnSpPr>
        <xdr:cNvPr id="390" name="直線コネクタ 389"/>
        <xdr:cNvCxnSpPr/>
      </xdr:nvCxnSpPr>
      <xdr:spPr>
        <a:xfrm flipV="1">
          <a:off x="15290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2" name="テキスト ボックス 39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1512</xdr:rowOff>
    </xdr:to>
    <xdr:cxnSp macro="">
      <xdr:nvCxnSpPr>
        <xdr:cNvPr id="393" name="直線コネクタ 392"/>
        <xdr:cNvCxnSpPr/>
      </xdr:nvCxnSpPr>
      <xdr:spPr>
        <a:xfrm flipV="1">
          <a:off x="14401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5" name="テキスト ボックス 394"/>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42</xdr:row>
      <xdr:rowOff>13909</xdr:rowOff>
    </xdr:to>
    <xdr:cxnSp macro="">
      <xdr:nvCxnSpPr>
        <xdr:cNvPr id="396" name="直線コネクタ 395"/>
        <xdr:cNvCxnSpPr/>
      </xdr:nvCxnSpPr>
      <xdr:spPr>
        <a:xfrm flipV="1">
          <a:off x="13512800" y="703096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6" name="円/楕円 405"/>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7"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408" name="円/楕円 407"/>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409" name="テキスト ボックス 408"/>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10" name="円/楕円 409"/>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11" name="テキスト ボックス 410"/>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12" name="円/楕円 411"/>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13" name="テキスト ボックス 412"/>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414" name="円/楕円 413"/>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74886</xdr:rowOff>
    </xdr:from>
    <xdr:ext cx="762000" cy="259045"/>
    <xdr:sp macro="" textlink="">
      <xdr:nvSpPr>
        <xdr:cNvPr id="415" name="テキスト ボックス 414"/>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将来負担額については，組合等負担金見込額（</a:t>
          </a:r>
          <a:r>
            <a:rPr kumimoji="1" lang="en-US" altLang="ja-JP" sz="1100">
              <a:solidFill>
                <a:schemeClr val="dk1"/>
              </a:solidFill>
              <a:effectLst/>
              <a:latin typeface="+mn-ea"/>
              <a:ea typeface="+mn-ea"/>
              <a:cs typeface="+mn-cs"/>
            </a:rPr>
            <a:t>422</a:t>
          </a:r>
          <a:r>
            <a:rPr kumimoji="1" lang="ja-JP" altLang="ja-JP" sz="1100">
              <a:solidFill>
                <a:schemeClr val="dk1"/>
              </a:solidFill>
              <a:effectLst/>
              <a:latin typeface="+mn-ea"/>
              <a:ea typeface="+mn-ea"/>
              <a:cs typeface="+mn-cs"/>
            </a:rPr>
            <a:t>百万円）が増加したものの，退職手当負担見込額（△</a:t>
          </a:r>
          <a:r>
            <a:rPr kumimoji="1" lang="en-US" altLang="ja-JP" sz="1100">
              <a:solidFill>
                <a:schemeClr val="dk1"/>
              </a:solidFill>
              <a:effectLst/>
              <a:latin typeface="+mn-ea"/>
              <a:ea typeface="+mn-ea"/>
              <a:cs typeface="+mn-cs"/>
            </a:rPr>
            <a:t>369</a:t>
          </a:r>
          <a:r>
            <a:rPr kumimoji="1" lang="ja-JP" altLang="ja-JP" sz="1100">
              <a:solidFill>
                <a:schemeClr val="dk1"/>
              </a:solidFill>
              <a:effectLst/>
              <a:latin typeface="+mn-ea"/>
              <a:ea typeface="+mn-ea"/>
              <a:cs typeface="+mn-cs"/>
            </a:rPr>
            <a:t>百万円）等の減少により，減少した。しかしながら，将来負担比率は，将来負担額（△</a:t>
          </a:r>
          <a:r>
            <a:rPr kumimoji="1" lang="en-US" altLang="ja-JP" sz="1100">
              <a:solidFill>
                <a:schemeClr val="dk1"/>
              </a:solidFill>
              <a:effectLst/>
              <a:latin typeface="+mn-ea"/>
              <a:ea typeface="+mn-ea"/>
              <a:cs typeface="+mn-cs"/>
            </a:rPr>
            <a:t>192</a:t>
          </a:r>
          <a:r>
            <a:rPr kumimoji="1" lang="ja-JP" altLang="ja-JP" sz="1100">
              <a:solidFill>
                <a:schemeClr val="dk1"/>
              </a:solidFill>
              <a:effectLst/>
              <a:latin typeface="+mn-ea"/>
              <a:ea typeface="+mn-ea"/>
              <a:cs typeface="+mn-cs"/>
            </a:rPr>
            <a:t>百万円）以上に充当可能基金（△</a:t>
          </a:r>
          <a:r>
            <a:rPr kumimoji="1" lang="en-US" altLang="ja-JP" sz="1100">
              <a:solidFill>
                <a:schemeClr val="dk1"/>
              </a:solidFill>
              <a:effectLst/>
              <a:latin typeface="+mn-ea"/>
              <a:ea typeface="+mn-ea"/>
              <a:cs typeface="+mn-cs"/>
            </a:rPr>
            <a:t>216</a:t>
          </a:r>
          <a:r>
            <a:rPr kumimoji="1" lang="ja-JP" altLang="ja-JP" sz="1100">
              <a:solidFill>
                <a:schemeClr val="dk1"/>
              </a:solidFill>
              <a:effectLst/>
              <a:latin typeface="+mn-ea"/>
              <a:ea typeface="+mn-ea"/>
              <a:cs typeface="+mn-cs"/>
            </a:rPr>
            <a:t>百万円）が減少したことにより，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ポイント悪化した。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今後の将来世帯への負担を少しでも軽減するため，行財政改革を進め，財政の健全化に努める。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138472</xdr:rowOff>
    </xdr:from>
    <xdr:to>
      <xdr:col>24</xdr:col>
      <xdr:colOff>558800</xdr:colOff>
      <xdr:row>14</xdr:row>
      <xdr:rowOff>142494</xdr:rowOff>
    </xdr:to>
    <xdr:cxnSp macro="">
      <xdr:nvCxnSpPr>
        <xdr:cNvPr id="449" name="直線コネクタ 448"/>
        <xdr:cNvCxnSpPr/>
      </xdr:nvCxnSpPr>
      <xdr:spPr>
        <a:xfrm>
          <a:off x="16179800" y="253877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50"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1" name="フローチャート : 判断 450"/>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138472</xdr:rowOff>
    </xdr:from>
    <xdr:to>
      <xdr:col>23</xdr:col>
      <xdr:colOff>406400</xdr:colOff>
      <xdr:row>14</xdr:row>
      <xdr:rowOff>158581</xdr:rowOff>
    </xdr:to>
    <xdr:cxnSp macro="">
      <xdr:nvCxnSpPr>
        <xdr:cNvPr id="452" name="直線コネクタ 451"/>
        <xdr:cNvCxnSpPr/>
      </xdr:nvCxnSpPr>
      <xdr:spPr>
        <a:xfrm flipV="1">
          <a:off x="15290800" y="25387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3" name="フローチャート : 判断 452"/>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4" name="テキスト ボックス 453"/>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152146</xdr:rowOff>
    </xdr:from>
    <xdr:to>
      <xdr:col>22</xdr:col>
      <xdr:colOff>203200</xdr:colOff>
      <xdr:row>14</xdr:row>
      <xdr:rowOff>158581</xdr:rowOff>
    </xdr:to>
    <xdr:cxnSp macro="">
      <xdr:nvCxnSpPr>
        <xdr:cNvPr id="455" name="直線コネクタ 454"/>
        <xdr:cNvCxnSpPr/>
      </xdr:nvCxnSpPr>
      <xdr:spPr>
        <a:xfrm>
          <a:off x="14401800" y="2552446"/>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6" name="フローチャート : 判断 455"/>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7" name="テキスト ボックス 456"/>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152146</xdr:rowOff>
    </xdr:from>
    <xdr:to>
      <xdr:col>21</xdr:col>
      <xdr:colOff>0</xdr:colOff>
      <xdr:row>15</xdr:row>
      <xdr:rowOff>86064</xdr:rowOff>
    </xdr:to>
    <xdr:cxnSp macro="">
      <xdr:nvCxnSpPr>
        <xdr:cNvPr id="458" name="直線コネクタ 457"/>
        <xdr:cNvCxnSpPr/>
      </xdr:nvCxnSpPr>
      <xdr:spPr>
        <a:xfrm flipV="1">
          <a:off x="13512800" y="2552446"/>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9" name="フローチャート : 判断 458"/>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60" name="テキスト ボックス 459"/>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61" name="フローチャート : 判断 460"/>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2" name="テキスト ボックス 461"/>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91694</xdr:rowOff>
    </xdr:from>
    <xdr:to>
      <xdr:col>24</xdr:col>
      <xdr:colOff>609600</xdr:colOff>
      <xdr:row>15</xdr:row>
      <xdr:rowOff>21844</xdr:rowOff>
    </xdr:to>
    <xdr:sp macro="" textlink="">
      <xdr:nvSpPr>
        <xdr:cNvPr id="468" name="円/楕円 467"/>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108221</xdr:rowOff>
    </xdr:from>
    <xdr:ext cx="762000" cy="259045"/>
    <xdr:sp macro="" textlink="">
      <xdr:nvSpPr>
        <xdr:cNvPr id="469" name="将来負担の状況該当値テキスト"/>
        <xdr:cNvSpPr txBox="1"/>
      </xdr:nvSpPr>
      <xdr:spPr>
        <a:xfrm>
          <a:off x="17106900" y="23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87672</xdr:rowOff>
    </xdr:from>
    <xdr:to>
      <xdr:col>23</xdr:col>
      <xdr:colOff>457200</xdr:colOff>
      <xdr:row>15</xdr:row>
      <xdr:rowOff>17822</xdr:rowOff>
    </xdr:to>
    <xdr:sp macro="" textlink="">
      <xdr:nvSpPr>
        <xdr:cNvPr id="470" name="円/楕円 469"/>
        <xdr:cNvSpPr/>
      </xdr:nvSpPr>
      <xdr:spPr>
        <a:xfrm>
          <a:off x="16129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27999</xdr:rowOff>
    </xdr:from>
    <xdr:ext cx="736600" cy="259045"/>
    <xdr:sp macro="" textlink="">
      <xdr:nvSpPr>
        <xdr:cNvPr id="471" name="テキスト ボックス 470"/>
        <xdr:cNvSpPr txBox="1"/>
      </xdr:nvSpPr>
      <xdr:spPr>
        <a:xfrm>
          <a:off x="15798800" y="225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107781</xdr:rowOff>
    </xdr:from>
    <xdr:to>
      <xdr:col>22</xdr:col>
      <xdr:colOff>254000</xdr:colOff>
      <xdr:row>15</xdr:row>
      <xdr:rowOff>37931</xdr:rowOff>
    </xdr:to>
    <xdr:sp macro="" textlink="">
      <xdr:nvSpPr>
        <xdr:cNvPr id="472" name="円/楕円 471"/>
        <xdr:cNvSpPr/>
      </xdr:nvSpPr>
      <xdr:spPr>
        <a:xfrm>
          <a:off x="15240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48108</xdr:rowOff>
    </xdr:from>
    <xdr:ext cx="762000" cy="259045"/>
    <xdr:sp macro="" textlink="">
      <xdr:nvSpPr>
        <xdr:cNvPr id="473" name="テキスト ボックス 472"/>
        <xdr:cNvSpPr txBox="1"/>
      </xdr:nvSpPr>
      <xdr:spPr>
        <a:xfrm>
          <a:off x="14909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101346</xdr:rowOff>
    </xdr:from>
    <xdr:to>
      <xdr:col>21</xdr:col>
      <xdr:colOff>50800</xdr:colOff>
      <xdr:row>15</xdr:row>
      <xdr:rowOff>31496</xdr:rowOff>
    </xdr:to>
    <xdr:sp macro="" textlink="">
      <xdr:nvSpPr>
        <xdr:cNvPr id="474" name="円/楕円 473"/>
        <xdr:cNvSpPr/>
      </xdr:nvSpPr>
      <xdr:spPr>
        <a:xfrm>
          <a:off x="14351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41673</xdr:rowOff>
    </xdr:from>
    <xdr:ext cx="762000" cy="259045"/>
    <xdr:sp macro="" textlink="">
      <xdr:nvSpPr>
        <xdr:cNvPr id="475" name="テキスト ボックス 474"/>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35264</xdr:rowOff>
    </xdr:from>
    <xdr:to>
      <xdr:col>19</xdr:col>
      <xdr:colOff>533400</xdr:colOff>
      <xdr:row>15</xdr:row>
      <xdr:rowOff>136864</xdr:rowOff>
    </xdr:to>
    <xdr:sp macro="" textlink="">
      <xdr:nvSpPr>
        <xdr:cNvPr id="476" name="円/楕円 475"/>
        <xdr:cNvSpPr/>
      </xdr:nvSpPr>
      <xdr:spPr>
        <a:xfrm>
          <a:off x="13462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147041</xdr:rowOff>
    </xdr:from>
    <xdr:ext cx="762000" cy="259045"/>
    <xdr:sp macro="" textlink="">
      <xdr:nvSpPr>
        <xdr:cNvPr id="477" name="テキスト ボックス 476"/>
        <xdr:cNvSpPr txBox="1"/>
      </xdr:nvSpPr>
      <xdr:spPr>
        <a:xfrm>
          <a:off x="13131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37,294
37,059
357.91
21,648,206
20,831,503
794,883
13,095,456
22,700,277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類似団体内平均値に比べて高くなっているのは，市町村合併以後，</a:t>
          </a:r>
          <a:r>
            <a:rPr lang="ja-JP" altLang="ja-JP" sz="1100">
              <a:solidFill>
                <a:schemeClr val="dk1"/>
              </a:solidFill>
              <a:effectLst/>
              <a:latin typeface="+mn-ea"/>
              <a:ea typeface="+mn-ea"/>
              <a:cs typeface="+mn-cs"/>
            </a:rPr>
            <a:t>南九州市定員適正化計画を策定し，職員数の削減（第２次計画　</a:t>
          </a:r>
          <a:r>
            <a:rPr lang="en-US" altLang="ja-JP" sz="1100">
              <a:solidFill>
                <a:schemeClr val="dk1"/>
              </a:solidFill>
              <a:effectLst/>
              <a:latin typeface="+mn-ea"/>
              <a:ea typeface="+mn-ea"/>
              <a:cs typeface="+mn-cs"/>
            </a:rPr>
            <a:t>H24.4.1</a:t>
          </a:r>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450</a:t>
          </a:r>
          <a:r>
            <a:rPr lang="ja-JP" altLang="ja-JP" sz="1100">
              <a:solidFill>
                <a:schemeClr val="dk1"/>
              </a:solidFill>
              <a:effectLst/>
              <a:latin typeface="+mn-ea"/>
              <a:ea typeface="+mn-ea"/>
              <a:cs typeface="+mn-cs"/>
            </a:rPr>
            <a:t>人→</a:t>
          </a:r>
          <a:r>
            <a:rPr lang="en-US" altLang="ja-JP" sz="1100">
              <a:solidFill>
                <a:schemeClr val="dk1"/>
              </a:solidFill>
              <a:effectLst/>
              <a:latin typeface="+mn-ea"/>
              <a:ea typeface="+mn-ea"/>
              <a:cs typeface="+mn-cs"/>
            </a:rPr>
            <a:t>H29.4.1</a:t>
          </a:r>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414</a:t>
          </a:r>
          <a:r>
            <a:rPr lang="ja-JP" altLang="ja-JP" sz="1100">
              <a:solidFill>
                <a:schemeClr val="dk1"/>
              </a:solidFill>
              <a:effectLst/>
              <a:latin typeface="+mn-ea"/>
              <a:ea typeface="+mn-ea"/>
              <a:cs typeface="+mn-cs"/>
            </a:rPr>
            <a:t>人）や民間移管等を進めてきているが，市の基幹産業である農林水産部門での</a:t>
          </a:r>
          <a:r>
            <a:rPr kumimoji="1" lang="ja-JP" altLang="ja-JP" sz="1100">
              <a:solidFill>
                <a:schemeClr val="dk1"/>
              </a:solidFill>
              <a:effectLst/>
              <a:latin typeface="+mn-ea"/>
              <a:ea typeface="+mn-ea"/>
              <a:cs typeface="+mn-cs"/>
            </a:rPr>
            <a:t>職員数が多い（地方公共団体定員管理調査における</a:t>
          </a:r>
          <a:r>
            <a:rPr kumimoji="1" lang="en-US" altLang="ja-JP" sz="1100">
              <a:solidFill>
                <a:schemeClr val="dk1"/>
              </a:solidFill>
              <a:effectLst/>
              <a:latin typeface="+mn-ea"/>
              <a:ea typeface="+mn-ea"/>
              <a:cs typeface="+mn-cs"/>
            </a:rPr>
            <a:t>H27.4.1</a:t>
          </a:r>
          <a:r>
            <a:rPr kumimoji="1" lang="ja-JP" altLang="ja-JP" sz="1100">
              <a:solidFill>
                <a:schemeClr val="dk1"/>
              </a:solidFill>
              <a:effectLst/>
              <a:latin typeface="+mn-ea"/>
              <a:ea typeface="+mn-ea"/>
              <a:cs typeface="+mn-cs"/>
            </a:rPr>
            <a:t>現在職員数の類似団体との修正値による比較</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人）こと等による人件費が要因となっている。　</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今後も行政改革を進めて，効率的な組織・機構の構築，定員管理，給与の適正化により人件費の抑制を図っていく。</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146050</xdr:rowOff>
    </xdr:to>
    <xdr:cxnSp macro="">
      <xdr:nvCxnSpPr>
        <xdr:cNvPr id="66" name="直線コネクタ 65"/>
        <xdr:cNvCxnSpPr/>
      </xdr:nvCxnSpPr>
      <xdr:spPr>
        <a:xfrm flipV="1">
          <a:off x="3987800" y="6718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139700</xdr:rowOff>
    </xdr:from>
    <xdr:to>
      <xdr:col>5</xdr:col>
      <xdr:colOff>549275</xdr:colOff>
      <xdr:row>39</xdr:row>
      <xdr:rowOff>146050</xdr:rowOff>
    </xdr:to>
    <xdr:cxnSp macro="">
      <xdr:nvCxnSpPr>
        <xdr:cNvPr id="69" name="直線コネクタ 68"/>
        <xdr:cNvCxnSpPr/>
      </xdr:nvCxnSpPr>
      <xdr:spPr>
        <a:xfrm>
          <a:off x="3098800" y="6654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139700</xdr:rowOff>
    </xdr:from>
    <xdr:to>
      <xdr:col>4</xdr:col>
      <xdr:colOff>346075</xdr:colOff>
      <xdr:row>39</xdr:row>
      <xdr:rowOff>31750</xdr:rowOff>
    </xdr:to>
    <xdr:cxnSp macro="">
      <xdr:nvCxnSpPr>
        <xdr:cNvPr id="72" name="直線コネクタ 71"/>
        <xdr:cNvCxnSpPr/>
      </xdr:nvCxnSpPr>
      <xdr:spPr>
        <a:xfrm flipV="1">
          <a:off x="2209800" y="665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44450</xdr:rowOff>
    </xdr:to>
    <xdr:cxnSp macro="">
      <xdr:nvCxnSpPr>
        <xdr:cNvPr id="75" name="直線コネクタ 74"/>
        <xdr:cNvCxnSpPr/>
      </xdr:nvCxnSpPr>
      <xdr:spPr>
        <a:xfrm flipV="1">
          <a:off x="1320800" y="671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88900</xdr:rowOff>
    </xdr:from>
    <xdr:to>
      <xdr:col>4</xdr:col>
      <xdr:colOff>396875</xdr:colOff>
      <xdr:row>39</xdr:row>
      <xdr:rowOff>19050</xdr:rowOff>
    </xdr:to>
    <xdr:sp macro="" textlink="">
      <xdr:nvSpPr>
        <xdr:cNvPr id="89" name="円/楕円 88"/>
        <xdr:cNvSpPr/>
      </xdr:nvSpPr>
      <xdr:spPr>
        <a:xfrm>
          <a:off x="3048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90" name="テキスト ボックス 89"/>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1" name="円/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165100</xdr:rowOff>
    </xdr:from>
    <xdr:to>
      <xdr:col>1</xdr:col>
      <xdr:colOff>676275</xdr:colOff>
      <xdr:row>39</xdr:row>
      <xdr:rowOff>95250</xdr:rowOff>
    </xdr:to>
    <xdr:sp macro="" textlink="">
      <xdr:nvSpPr>
        <xdr:cNvPr id="93" name="円/楕円 92"/>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80027</xdr:rowOff>
    </xdr:from>
    <xdr:ext cx="762000" cy="259045"/>
    <xdr:sp macro="" textlink="">
      <xdr:nvSpPr>
        <xdr:cNvPr id="94" name="テキスト ボックス 93"/>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前年度同様，類似団体内で中間順位である。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ea"/>
              <a:ea typeface="+mn-ea"/>
              <a:cs typeface="+mn-cs"/>
            </a:rPr>
            <a:t>年度は予防接種に係る委託料の大幅な増加および放課後児童クラブ委託先の増加等により前年度に比べ</a:t>
          </a:r>
          <a:r>
            <a:rPr lang="ja-JP" altLang="ja-JP" sz="1100">
              <a:solidFill>
                <a:schemeClr val="dk1"/>
              </a:solidFill>
              <a:effectLst/>
              <a:latin typeface="+mn-ea"/>
              <a:ea typeface="+mn-ea"/>
              <a:cs typeface="+mn-cs"/>
            </a:rPr>
            <a:t>増加したが，平成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a:t>
          </a:r>
          <a:r>
            <a:rPr lang="ja-JP" altLang="ja-JP" sz="1100" b="0" i="0" baseline="0">
              <a:solidFill>
                <a:schemeClr val="dk1"/>
              </a:solidFill>
              <a:effectLst/>
              <a:latin typeface="+mn-ea"/>
              <a:ea typeface="+mn-ea"/>
              <a:cs typeface="+mn-cs"/>
            </a:rPr>
            <a:t>温泉施設の指定管理者制度の導入等により前年度に比べ減少し，</a:t>
          </a:r>
          <a:r>
            <a:rPr lang="en-US" altLang="ja-JP" sz="1100" b="0" i="0" baseline="0">
              <a:solidFill>
                <a:schemeClr val="dk1"/>
              </a:solidFill>
              <a:effectLst/>
              <a:latin typeface="+mn-ea"/>
              <a:ea typeface="+mn-ea"/>
              <a:cs typeface="+mn-cs"/>
            </a:rPr>
            <a:t>0.6</a:t>
          </a:r>
          <a:r>
            <a:rPr lang="ja-JP" altLang="ja-JP" sz="1100" b="0" i="0" baseline="0">
              <a:solidFill>
                <a:schemeClr val="dk1"/>
              </a:solidFill>
              <a:effectLst/>
              <a:latin typeface="+mn-ea"/>
              <a:ea typeface="+mn-ea"/>
              <a:cs typeface="+mn-cs"/>
            </a:rPr>
            <a:t>ポイント改善した。</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今後も積極的に施設の統廃合や民営化を進め，引き続き事務事業の見直しを行い，更なる経費の削減に努める。</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38100</xdr:rowOff>
    </xdr:from>
    <xdr:to>
      <xdr:col>24</xdr:col>
      <xdr:colOff>31750</xdr:colOff>
      <xdr:row>18</xdr:row>
      <xdr:rowOff>114300</xdr:rowOff>
    </xdr:to>
    <xdr:cxnSp macro="">
      <xdr:nvCxnSpPr>
        <xdr:cNvPr id="127" name="直線コネクタ 126"/>
        <xdr:cNvCxnSpPr/>
      </xdr:nvCxnSpPr>
      <xdr:spPr>
        <a:xfrm flipV="1">
          <a:off x="15671800" y="312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120650</xdr:rowOff>
    </xdr:from>
    <xdr:to>
      <xdr:col>22</xdr:col>
      <xdr:colOff>565150</xdr:colOff>
      <xdr:row>18</xdr:row>
      <xdr:rowOff>114300</xdr:rowOff>
    </xdr:to>
    <xdr:cxnSp macro="">
      <xdr:nvCxnSpPr>
        <xdr:cNvPr id="130" name="直線コネクタ 129"/>
        <xdr:cNvCxnSpPr/>
      </xdr:nvCxnSpPr>
      <xdr:spPr>
        <a:xfrm>
          <a:off x="14782800" y="303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120650</xdr:rowOff>
    </xdr:to>
    <xdr:cxnSp macro="">
      <xdr:nvCxnSpPr>
        <xdr:cNvPr id="133" name="直線コネクタ 132"/>
        <xdr:cNvCxnSpPr/>
      </xdr:nvCxnSpPr>
      <xdr:spPr>
        <a:xfrm>
          <a:off x="13893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57150</xdr:rowOff>
    </xdr:to>
    <xdr:cxnSp macro="">
      <xdr:nvCxnSpPr>
        <xdr:cNvPr id="136" name="直線コネクタ 135"/>
        <xdr:cNvCxnSpPr/>
      </xdr:nvCxnSpPr>
      <xdr:spPr>
        <a:xfrm>
          <a:off x="13004800" y="293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158750</xdr:rowOff>
    </xdr:from>
    <xdr:to>
      <xdr:col>24</xdr:col>
      <xdr:colOff>82550</xdr:colOff>
      <xdr:row>18</xdr:row>
      <xdr:rowOff>88900</xdr:rowOff>
    </xdr:to>
    <xdr:sp macro="" textlink="">
      <xdr:nvSpPr>
        <xdr:cNvPr id="146" name="円/楕円 145"/>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130827</xdr:rowOff>
    </xdr:from>
    <xdr:ext cx="762000" cy="259045"/>
    <xdr:sp macro="" textlink="">
      <xdr:nvSpPr>
        <xdr:cNvPr id="147"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48" name="円/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149877</xdr:rowOff>
    </xdr:from>
    <xdr:ext cx="736600" cy="259045"/>
    <xdr:sp macro="" textlink="">
      <xdr:nvSpPr>
        <xdr:cNvPr id="149" name="テキスト ボックス 148"/>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69850</xdr:rowOff>
    </xdr:from>
    <xdr:to>
      <xdr:col>21</xdr:col>
      <xdr:colOff>412750</xdr:colOff>
      <xdr:row>18</xdr:row>
      <xdr:rowOff>0</xdr:rowOff>
    </xdr:to>
    <xdr:sp macro="" textlink="">
      <xdr:nvSpPr>
        <xdr:cNvPr id="150" name="円/楕円 149"/>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156227</xdr:rowOff>
    </xdr:from>
    <xdr:ext cx="762000" cy="259045"/>
    <xdr:sp macro="" textlink="">
      <xdr:nvSpPr>
        <xdr:cNvPr id="151" name="テキスト ボックス 150"/>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2" name="円/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3" name="テキスト ボックス 152"/>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ea"/>
              <a:ea typeface="+mn-ea"/>
              <a:cs typeface="+mn-cs"/>
            </a:rPr>
            <a:t>年度は類似団体内平均値との差が</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ea"/>
              <a:ea typeface="+mn-ea"/>
              <a:cs typeface="+mn-cs"/>
            </a:rPr>
            <a:t>ポイントあったが，平成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年度は</a:t>
          </a:r>
          <a:r>
            <a:rPr lang="en-US" altLang="ja-JP" sz="1100" b="0" i="0" baseline="0">
              <a:solidFill>
                <a:schemeClr val="dk1"/>
              </a:solidFill>
              <a:effectLst/>
              <a:latin typeface="+mn-ea"/>
              <a:ea typeface="+mn-ea"/>
              <a:cs typeface="+mn-cs"/>
            </a:rPr>
            <a:t>2.1</a:t>
          </a:r>
          <a:r>
            <a:rPr lang="ja-JP" altLang="ja-JP" sz="1100" b="0" i="0" baseline="0">
              <a:solidFill>
                <a:schemeClr val="dk1"/>
              </a:solidFill>
              <a:effectLst/>
              <a:latin typeface="+mn-ea"/>
              <a:ea typeface="+mn-ea"/>
              <a:cs typeface="+mn-cs"/>
            </a:rPr>
            <a:t>ポイントに改善している。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類似団体値平均を上回り，かつ上昇傾向にある要因として，障害者自立支援給付費や私立保育所等運営費の増，子ども医療費助成事業の拡充などが挙げられる。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今後も少子高齢化に伴い，扶助費の上昇が予想されることから，高齢者の健康増進や予防の施策等を進めることで，財政を圧迫する上昇傾向に歯止めをかけるよう努める。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61685</xdr:rowOff>
    </xdr:to>
    <xdr:cxnSp macro="">
      <xdr:nvCxnSpPr>
        <xdr:cNvPr id="190" name="直線コネクタ 189"/>
        <xdr:cNvCxnSpPr/>
      </xdr:nvCxnSpPr>
      <xdr:spPr>
        <a:xfrm flipV="1">
          <a:off x="3987800" y="9973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61685</xdr:rowOff>
    </xdr:to>
    <xdr:cxnSp macro="">
      <xdr:nvCxnSpPr>
        <xdr:cNvPr id="193" name="直線コネクタ 192"/>
        <xdr:cNvCxnSpPr/>
      </xdr:nvCxnSpPr>
      <xdr:spPr>
        <a:xfrm>
          <a:off x="3098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118835</xdr:rowOff>
    </xdr:to>
    <xdr:cxnSp macro="">
      <xdr:nvCxnSpPr>
        <xdr:cNvPr id="196" name="直線コネクタ 195"/>
        <xdr:cNvCxnSpPr/>
      </xdr:nvCxnSpPr>
      <xdr:spPr>
        <a:xfrm>
          <a:off x="2209800" y="97608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4535</xdr:rowOff>
    </xdr:to>
    <xdr:cxnSp macro="">
      <xdr:nvCxnSpPr>
        <xdr:cNvPr id="199" name="直線コネクタ 198"/>
        <xdr:cNvCxnSpPr/>
      </xdr:nvCxnSpPr>
      <xdr:spPr>
        <a:xfrm flipV="1">
          <a:off x="1320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9" name="円/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11" name="円/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3" name="円/楕円 212"/>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4" name="テキスト ボックス 213"/>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その他に係る経常収支比率が前年度同様，類似団体内平均値を</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ﾎﾟｲﾝﾄ上回っているのは，特別会計への繰出金の増加が主な要因である。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繰出金については国保・介護・後期高齢者特別会計が繰出金の大半を占めている。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今後も繰出金の負担増が予想されるため，独立採算の原則に基づき受益者負担の適正化を図りながら，基準外の繰出しの見直しに努めていく。</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133350</xdr:rowOff>
    </xdr:from>
    <xdr:to>
      <xdr:col>24</xdr:col>
      <xdr:colOff>31750</xdr:colOff>
      <xdr:row>57</xdr:row>
      <xdr:rowOff>133350</xdr:rowOff>
    </xdr:to>
    <xdr:cxnSp macro="">
      <xdr:nvCxnSpPr>
        <xdr:cNvPr id="251" name="直線コネクタ 250"/>
        <xdr:cNvCxnSpPr/>
      </xdr:nvCxnSpPr>
      <xdr:spPr>
        <a:xfrm>
          <a:off x="156718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133350</xdr:rowOff>
    </xdr:to>
    <xdr:cxnSp macro="">
      <xdr:nvCxnSpPr>
        <xdr:cNvPr id="254" name="直線コネクタ 253"/>
        <xdr:cNvCxnSpPr/>
      </xdr:nvCxnSpPr>
      <xdr:spPr>
        <a:xfrm>
          <a:off x="147828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107950</xdr:rowOff>
    </xdr:to>
    <xdr:cxnSp macro="">
      <xdr:nvCxnSpPr>
        <xdr:cNvPr id="257" name="直線コネクタ 256"/>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19050</xdr:rowOff>
    </xdr:from>
    <xdr:to>
      <xdr:col>20</xdr:col>
      <xdr:colOff>158750</xdr:colOff>
      <xdr:row>57</xdr:row>
      <xdr:rowOff>107950</xdr:rowOff>
    </xdr:to>
    <xdr:cxnSp macro="">
      <xdr:nvCxnSpPr>
        <xdr:cNvPr id="260" name="直線コネクタ 259"/>
        <xdr:cNvCxnSpPr/>
      </xdr:nvCxnSpPr>
      <xdr:spPr>
        <a:xfrm>
          <a:off x="13004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70" name="円/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54627</xdr:rowOff>
    </xdr:from>
    <xdr:ext cx="762000" cy="259045"/>
    <xdr:sp macro="" textlink="">
      <xdr:nvSpPr>
        <xdr:cNvPr id="271"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72" name="円/楕円 271"/>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73" name="テキスト ボックス 272"/>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139700</xdr:rowOff>
    </xdr:from>
    <xdr:to>
      <xdr:col>19</xdr:col>
      <xdr:colOff>6350</xdr:colOff>
      <xdr:row>57</xdr:row>
      <xdr:rowOff>69850</xdr:rowOff>
    </xdr:to>
    <xdr:sp macro="" textlink="">
      <xdr:nvSpPr>
        <xdr:cNvPr id="278" name="円/楕円 277"/>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79" name="テキスト ボックス 278"/>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市単独補助金見直しにより補助費等に係る経常収支比率が類似団体平均を下回っている。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今後も引き続き，負担金の精査，定期的な市単独補助金の見直しを実施することで補助費等の抑制に努める。</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134620</xdr:rowOff>
    </xdr:from>
    <xdr:to>
      <xdr:col>24</xdr:col>
      <xdr:colOff>31750</xdr:colOff>
      <xdr:row>34</xdr:row>
      <xdr:rowOff>157480</xdr:rowOff>
    </xdr:to>
    <xdr:cxnSp macro="">
      <xdr:nvCxnSpPr>
        <xdr:cNvPr id="312" name="直線コネクタ 311"/>
        <xdr:cNvCxnSpPr/>
      </xdr:nvCxnSpPr>
      <xdr:spPr>
        <a:xfrm flipV="1">
          <a:off x="15671800" y="596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96520</xdr:rowOff>
    </xdr:from>
    <xdr:to>
      <xdr:col>22</xdr:col>
      <xdr:colOff>565150</xdr:colOff>
      <xdr:row>34</xdr:row>
      <xdr:rowOff>157480</xdr:rowOff>
    </xdr:to>
    <xdr:cxnSp macro="">
      <xdr:nvCxnSpPr>
        <xdr:cNvPr id="315" name="直線コネクタ 314"/>
        <xdr:cNvCxnSpPr/>
      </xdr:nvCxnSpPr>
      <xdr:spPr>
        <a:xfrm>
          <a:off x="14782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34</xdr:row>
      <xdr:rowOff>142240</xdr:rowOff>
    </xdr:to>
    <xdr:cxnSp macro="">
      <xdr:nvCxnSpPr>
        <xdr:cNvPr id="318" name="直線コネクタ 317"/>
        <xdr:cNvCxnSpPr/>
      </xdr:nvCxnSpPr>
      <xdr:spPr>
        <a:xfrm flipV="1">
          <a:off x="13893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119380</xdr:rowOff>
    </xdr:from>
    <xdr:to>
      <xdr:col>20</xdr:col>
      <xdr:colOff>158750</xdr:colOff>
      <xdr:row>34</xdr:row>
      <xdr:rowOff>142240</xdr:rowOff>
    </xdr:to>
    <xdr:cxnSp macro="">
      <xdr:nvCxnSpPr>
        <xdr:cNvPr id="321" name="直線コネクタ 320"/>
        <xdr:cNvCxnSpPr/>
      </xdr:nvCxnSpPr>
      <xdr:spPr>
        <a:xfrm>
          <a:off x="13004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31" name="円/楕円 330"/>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100347</xdr:rowOff>
    </xdr:from>
    <xdr:ext cx="762000" cy="259045"/>
    <xdr:sp macro="" textlink="">
      <xdr:nvSpPr>
        <xdr:cNvPr id="332" name="補助費等該当値テキスト"/>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106680</xdr:rowOff>
    </xdr:from>
    <xdr:to>
      <xdr:col>22</xdr:col>
      <xdr:colOff>615950</xdr:colOff>
      <xdr:row>35</xdr:row>
      <xdr:rowOff>36830</xdr:rowOff>
    </xdr:to>
    <xdr:sp macro="" textlink="">
      <xdr:nvSpPr>
        <xdr:cNvPr id="333" name="円/楕円 332"/>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47007</xdr:rowOff>
    </xdr:from>
    <xdr:ext cx="736600" cy="259045"/>
    <xdr:sp macro="" textlink="">
      <xdr:nvSpPr>
        <xdr:cNvPr id="334" name="テキスト ボックス 333"/>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45720</xdr:rowOff>
    </xdr:from>
    <xdr:to>
      <xdr:col>21</xdr:col>
      <xdr:colOff>412750</xdr:colOff>
      <xdr:row>34</xdr:row>
      <xdr:rowOff>147320</xdr:rowOff>
    </xdr:to>
    <xdr:sp macro="" textlink="">
      <xdr:nvSpPr>
        <xdr:cNvPr id="335" name="円/楕円 334"/>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157497</xdr:rowOff>
    </xdr:from>
    <xdr:ext cx="762000" cy="259045"/>
    <xdr:sp macro="" textlink="">
      <xdr:nvSpPr>
        <xdr:cNvPr id="336" name="テキスト ボックス 335"/>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7" name="円/楕円 336"/>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8" name="テキスト ボックス 337"/>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68580</xdr:rowOff>
    </xdr:from>
    <xdr:to>
      <xdr:col>19</xdr:col>
      <xdr:colOff>6350</xdr:colOff>
      <xdr:row>34</xdr:row>
      <xdr:rowOff>170180</xdr:rowOff>
    </xdr:to>
    <xdr:sp macro="" textlink="">
      <xdr:nvSpPr>
        <xdr:cNvPr id="339" name="円/楕円 338"/>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8907</xdr:rowOff>
    </xdr:from>
    <xdr:ext cx="762000" cy="259045"/>
    <xdr:sp macro="" textlink="">
      <xdr:nvSpPr>
        <xdr:cNvPr id="340" name="テキスト ボックス 339"/>
        <xdr:cNvSpPr txBox="1"/>
      </xdr:nvSpPr>
      <xdr:spPr>
        <a:xfrm>
          <a:off x="12623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償還額以上の借入抑制と平成</a:t>
          </a:r>
          <a:r>
            <a:rPr lang="en-US" altLang="ja-JP" sz="1100" b="0" i="0" baseline="0">
              <a:solidFill>
                <a:schemeClr val="dk1"/>
              </a:solidFill>
              <a:effectLst/>
              <a:latin typeface="+mn-ea"/>
              <a:ea typeface="+mn-ea"/>
              <a:cs typeface="+mn-cs"/>
            </a:rPr>
            <a:t>21</a:t>
          </a:r>
          <a:r>
            <a:rPr lang="ja-JP" altLang="ja-JP" sz="1100" b="0" i="0" baseline="0">
              <a:solidFill>
                <a:schemeClr val="dk1"/>
              </a:solidFill>
              <a:effectLst/>
              <a:latin typeface="+mn-ea"/>
              <a:ea typeface="+mn-ea"/>
              <a:cs typeface="+mn-cs"/>
            </a:rPr>
            <a:t>年度に行った高利率の繰上償還の取り組みの成果として類似団体内でも低く，平均より上位に位置している。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今後，頴娃地区統合中学校の整備に伴い，ポイントが悪化する可能性もあるが，今後も中期財政計画を基に，地方債の借入に頼らない財政運営に努めていく。</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77</xdr:row>
      <xdr:rowOff>170435</xdr:rowOff>
    </xdr:to>
    <xdr:cxnSp macro="">
      <xdr:nvCxnSpPr>
        <xdr:cNvPr id="370" name="直線コネクタ 369"/>
        <xdr:cNvCxnSpPr/>
      </xdr:nvCxnSpPr>
      <xdr:spPr>
        <a:xfrm flipV="1">
          <a:off x="3987800" y="13358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77</xdr:row>
      <xdr:rowOff>170435</xdr:rowOff>
    </xdr:to>
    <xdr:cxnSp macro="">
      <xdr:nvCxnSpPr>
        <xdr:cNvPr id="373" name="直線コネクタ 372"/>
        <xdr:cNvCxnSpPr/>
      </xdr:nvCxnSpPr>
      <xdr:spPr>
        <a:xfrm>
          <a:off x="3098800" y="13340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138430</xdr:rowOff>
    </xdr:to>
    <xdr:cxnSp macro="">
      <xdr:nvCxnSpPr>
        <xdr:cNvPr id="376" name="直線コネクタ 375"/>
        <xdr:cNvCxnSpPr/>
      </xdr:nvCxnSpPr>
      <xdr:spPr>
        <a:xfrm>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161289</xdr:rowOff>
    </xdr:to>
    <xdr:cxnSp macro="">
      <xdr:nvCxnSpPr>
        <xdr:cNvPr id="379" name="直線コネクタ 378"/>
        <xdr:cNvCxnSpPr/>
      </xdr:nvCxnSpPr>
      <xdr:spPr>
        <a:xfrm flipV="1">
          <a:off x="1320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9" name="円/楕円 38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90"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91" name="円/楕円 390"/>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92" name="テキスト ボックス 391"/>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3" name="円/楕円 392"/>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94" name="テキスト ボックス 393"/>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5" name="円/楕円 394"/>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6" name="テキスト ボックス 395"/>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7" name="円/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98" name="テキスト ボックス 39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ea"/>
              <a:ea typeface="+mn-ea"/>
              <a:cs typeface="+mn-cs"/>
            </a:rPr>
            <a:t>年度と比較し</a:t>
          </a:r>
          <a:r>
            <a:rPr lang="en-US" altLang="ja-JP" sz="1100" b="0" i="0" baseline="0">
              <a:solidFill>
                <a:schemeClr val="dk1"/>
              </a:solidFill>
              <a:effectLst/>
              <a:latin typeface="+mn-ea"/>
              <a:ea typeface="+mn-ea"/>
              <a:cs typeface="+mn-cs"/>
            </a:rPr>
            <a:t>2.0</a:t>
          </a:r>
          <a:r>
            <a:rPr lang="ja-JP" altLang="ja-JP" sz="1100" b="0" i="0" baseline="0">
              <a:solidFill>
                <a:schemeClr val="dk1"/>
              </a:solidFill>
              <a:effectLst/>
              <a:latin typeface="+mn-ea"/>
              <a:ea typeface="+mn-ea"/>
              <a:cs typeface="+mn-cs"/>
            </a:rPr>
            <a:t>ポイント改善しているが，依然として，類似団体平均値を上回っている。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人件費や扶助費等の義務的経費の割合が高いことから，経常収支比率を高め，類似団体内平均値を上回る結果となっている。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今後も，行財政改革の取り組みを通じて経常経費の削減を図り，財政の健全化に努める。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121286</xdr:rowOff>
    </xdr:from>
    <xdr:to>
      <xdr:col>24</xdr:col>
      <xdr:colOff>31750</xdr:colOff>
      <xdr:row>79</xdr:row>
      <xdr:rowOff>64136</xdr:rowOff>
    </xdr:to>
    <xdr:cxnSp macro="">
      <xdr:nvCxnSpPr>
        <xdr:cNvPr id="427" name="直線コネクタ 426"/>
        <xdr:cNvCxnSpPr/>
      </xdr:nvCxnSpPr>
      <xdr:spPr>
        <a:xfrm flipV="1">
          <a:off x="15671800" y="1349438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155575</xdr:rowOff>
    </xdr:from>
    <xdr:to>
      <xdr:col>22</xdr:col>
      <xdr:colOff>565150</xdr:colOff>
      <xdr:row>79</xdr:row>
      <xdr:rowOff>64136</xdr:rowOff>
    </xdr:to>
    <xdr:cxnSp macro="">
      <xdr:nvCxnSpPr>
        <xdr:cNvPr id="430" name="直線コネクタ 429"/>
        <xdr:cNvCxnSpPr/>
      </xdr:nvCxnSpPr>
      <xdr:spPr>
        <a:xfrm>
          <a:off x="14782800" y="13357225"/>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144145</xdr:rowOff>
    </xdr:from>
    <xdr:to>
      <xdr:col>21</xdr:col>
      <xdr:colOff>361950</xdr:colOff>
      <xdr:row>77</xdr:row>
      <xdr:rowOff>155575</xdr:rowOff>
    </xdr:to>
    <xdr:cxnSp macro="">
      <xdr:nvCxnSpPr>
        <xdr:cNvPr id="433" name="直線コネクタ 432"/>
        <xdr:cNvCxnSpPr/>
      </xdr:nvCxnSpPr>
      <xdr:spPr>
        <a:xfrm>
          <a:off x="13893800" y="13345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144145</xdr:rowOff>
    </xdr:to>
    <xdr:cxnSp macro="">
      <xdr:nvCxnSpPr>
        <xdr:cNvPr id="436" name="直線コネクタ 435"/>
        <xdr:cNvCxnSpPr/>
      </xdr:nvCxnSpPr>
      <xdr:spPr>
        <a:xfrm>
          <a:off x="13004800" y="132829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70486</xdr:rowOff>
    </xdr:from>
    <xdr:to>
      <xdr:col>24</xdr:col>
      <xdr:colOff>82550</xdr:colOff>
      <xdr:row>79</xdr:row>
      <xdr:rowOff>636</xdr:rowOff>
    </xdr:to>
    <xdr:sp macro="" textlink="">
      <xdr:nvSpPr>
        <xdr:cNvPr id="446" name="円/楕円 445"/>
        <xdr:cNvSpPr/>
      </xdr:nvSpPr>
      <xdr:spPr>
        <a:xfrm>
          <a:off x="164592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42563</xdr:rowOff>
    </xdr:from>
    <xdr:ext cx="762000" cy="259045"/>
    <xdr:sp macro="" textlink="">
      <xdr:nvSpPr>
        <xdr:cNvPr id="447" name="公債費以外該当値テキスト"/>
        <xdr:cNvSpPr txBox="1"/>
      </xdr:nvSpPr>
      <xdr:spPr>
        <a:xfrm>
          <a:off x="165989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13336</xdr:rowOff>
    </xdr:from>
    <xdr:to>
      <xdr:col>22</xdr:col>
      <xdr:colOff>615950</xdr:colOff>
      <xdr:row>79</xdr:row>
      <xdr:rowOff>114936</xdr:rowOff>
    </xdr:to>
    <xdr:sp macro="" textlink="">
      <xdr:nvSpPr>
        <xdr:cNvPr id="448" name="円/楕円 447"/>
        <xdr:cNvSpPr/>
      </xdr:nvSpPr>
      <xdr:spPr>
        <a:xfrm>
          <a:off x="15621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99713</xdr:rowOff>
    </xdr:from>
    <xdr:ext cx="736600" cy="259045"/>
    <xdr:sp macro="" textlink="">
      <xdr:nvSpPr>
        <xdr:cNvPr id="449" name="テキスト ボックス 448"/>
        <xdr:cNvSpPr txBox="1"/>
      </xdr:nvSpPr>
      <xdr:spPr>
        <a:xfrm>
          <a:off x="15290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104775</xdr:rowOff>
    </xdr:from>
    <xdr:to>
      <xdr:col>21</xdr:col>
      <xdr:colOff>412750</xdr:colOff>
      <xdr:row>78</xdr:row>
      <xdr:rowOff>34925</xdr:rowOff>
    </xdr:to>
    <xdr:sp macro="" textlink="">
      <xdr:nvSpPr>
        <xdr:cNvPr id="450" name="円/楕円 449"/>
        <xdr:cNvSpPr/>
      </xdr:nvSpPr>
      <xdr:spPr>
        <a:xfrm>
          <a:off x="14732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19702</xdr:rowOff>
    </xdr:from>
    <xdr:ext cx="762000" cy="259045"/>
    <xdr:sp macro="" textlink="">
      <xdr:nvSpPr>
        <xdr:cNvPr id="451" name="テキスト ボックス 450"/>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93345</xdr:rowOff>
    </xdr:from>
    <xdr:to>
      <xdr:col>20</xdr:col>
      <xdr:colOff>209550</xdr:colOff>
      <xdr:row>78</xdr:row>
      <xdr:rowOff>23495</xdr:rowOff>
    </xdr:to>
    <xdr:sp macro="" textlink="">
      <xdr:nvSpPr>
        <xdr:cNvPr id="452" name="円/楕円 451"/>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8272</xdr:rowOff>
    </xdr:from>
    <xdr:ext cx="762000" cy="259045"/>
    <xdr:sp macro="" textlink="">
      <xdr:nvSpPr>
        <xdr:cNvPr id="453" name="テキスト ボックス 452"/>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4" name="円/楕円 453"/>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55" name="テキスト ボックス 454"/>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鹿児島県南九州市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28484</xdr:rowOff>
    </xdr:from>
    <xdr:to>
      <xdr:col>4</xdr:col>
      <xdr:colOff>1117600</xdr:colOff>
      <xdr:row>15</xdr:row>
      <xdr:rowOff>60896</xdr:rowOff>
    </xdr:to>
    <xdr:cxnSp macro="">
      <xdr:nvCxnSpPr>
        <xdr:cNvPr id="52" name="直線コネクタ 51"/>
        <xdr:cNvCxnSpPr/>
      </xdr:nvCxnSpPr>
      <xdr:spPr bwMode="auto">
        <a:xfrm>
          <a:off x="5003800" y="2647859"/>
          <a:ext cx="647700" cy="32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28484</xdr:rowOff>
    </xdr:from>
    <xdr:to>
      <xdr:col>4</xdr:col>
      <xdr:colOff>469900</xdr:colOff>
      <xdr:row>16</xdr:row>
      <xdr:rowOff>23684</xdr:rowOff>
    </xdr:to>
    <xdr:cxnSp macro="">
      <xdr:nvCxnSpPr>
        <xdr:cNvPr id="55" name="直線コネクタ 54"/>
        <xdr:cNvCxnSpPr/>
      </xdr:nvCxnSpPr>
      <xdr:spPr bwMode="auto">
        <a:xfrm flipV="1">
          <a:off x="4305300" y="2647859"/>
          <a:ext cx="698500" cy="166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85994</xdr:rowOff>
    </xdr:from>
    <xdr:to>
      <xdr:col>3</xdr:col>
      <xdr:colOff>904875</xdr:colOff>
      <xdr:row>16</xdr:row>
      <xdr:rowOff>23684</xdr:rowOff>
    </xdr:to>
    <xdr:cxnSp macro="">
      <xdr:nvCxnSpPr>
        <xdr:cNvPr id="58" name="直線コネクタ 57"/>
        <xdr:cNvCxnSpPr/>
      </xdr:nvCxnSpPr>
      <xdr:spPr bwMode="auto">
        <a:xfrm>
          <a:off x="3606800" y="2705369"/>
          <a:ext cx="698500" cy="109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83626</xdr:rowOff>
    </xdr:from>
    <xdr:to>
      <xdr:col>3</xdr:col>
      <xdr:colOff>206375</xdr:colOff>
      <xdr:row>15</xdr:row>
      <xdr:rowOff>85994</xdr:rowOff>
    </xdr:to>
    <xdr:cxnSp macro="">
      <xdr:nvCxnSpPr>
        <xdr:cNvPr id="61" name="直線コネクタ 60"/>
        <xdr:cNvCxnSpPr/>
      </xdr:nvCxnSpPr>
      <xdr:spPr bwMode="auto">
        <a:xfrm>
          <a:off x="2908300" y="2703001"/>
          <a:ext cx="698500" cy="2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10096</xdr:rowOff>
    </xdr:from>
    <xdr:to>
      <xdr:col>5</xdr:col>
      <xdr:colOff>34925</xdr:colOff>
      <xdr:row>15</xdr:row>
      <xdr:rowOff>111696</xdr:rowOff>
    </xdr:to>
    <xdr:sp macro="" textlink="">
      <xdr:nvSpPr>
        <xdr:cNvPr id="71" name="円/楕円 70"/>
        <xdr:cNvSpPr/>
      </xdr:nvSpPr>
      <xdr:spPr bwMode="auto">
        <a:xfrm>
          <a:off x="5600700" y="262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26623</xdr:rowOff>
    </xdr:from>
    <xdr:ext cx="762000" cy="259045"/>
    <xdr:sp macro="" textlink="">
      <xdr:nvSpPr>
        <xdr:cNvPr id="72" name="人口1人当たり決算額の推移該当値テキスト130"/>
        <xdr:cNvSpPr txBox="1"/>
      </xdr:nvSpPr>
      <xdr:spPr>
        <a:xfrm>
          <a:off x="5740400" y="247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116,965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149134</xdr:rowOff>
    </xdr:from>
    <xdr:to>
      <xdr:col>4</xdr:col>
      <xdr:colOff>520700</xdr:colOff>
      <xdr:row>15</xdr:row>
      <xdr:rowOff>79284</xdr:rowOff>
    </xdr:to>
    <xdr:sp macro="" textlink="">
      <xdr:nvSpPr>
        <xdr:cNvPr id="73" name="円/楕円 72"/>
        <xdr:cNvSpPr/>
      </xdr:nvSpPr>
      <xdr:spPr bwMode="auto">
        <a:xfrm>
          <a:off x="4953000" y="2597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89461</xdr:rowOff>
    </xdr:from>
    <xdr:ext cx="736600" cy="259045"/>
    <xdr:sp macro="" textlink="">
      <xdr:nvSpPr>
        <xdr:cNvPr id="74" name="テキスト ボックス 73"/>
        <xdr:cNvSpPr txBox="1"/>
      </xdr:nvSpPr>
      <xdr:spPr>
        <a:xfrm>
          <a:off x="4622800" y="236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118,950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144334</xdr:rowOff>
    </xdr:from>
    <xdr:to>
      <xdr:col>3</xdr:col>
      <xdr:colOff>955675</xdr:colOff>
      <xdr:row>16</xdr:row>
      <xdr:rowOff>74484</xdr:rowOff>
    </xdr:to>
    <xdr:sp macro="" textlink="">
      <xdr:nvSpPr>
        <xdr:cNvPr id="75" name="円/楕円 74"/>
        <xdr:cNvSpPr/>
      </xdr:nvSpPr>
      <xdr:spPr bwMode="auto">
        <a:xfrm>
          <a:off x="4254500" y="276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84661</xdr:rowOff>
    </xdr:from>
    <xdr:ext cx="762000" cy="259045"/>
    <xdr:sp macro="" textlink="">
      <xdr:nvSpPr>
        <xdr:cNvPr id="76" name="テキスト ボックス 75"/>
        <xdr:cNvSpPr txBox="1"/>
      </xdr:nvSpPr>
      <xdr:spPr>
        <a:xfrm>
          <a:off x="3924300" y="253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108,744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35194</xdr:rowOff>
    </xdr:from>
    <xdr:to>
      <xdr:col>3</xdr:col>
      <xdr:colOff>257175</xdr:colOff>
      <xdr:row>15</xdr:row>
      <xdr:rowOff>136794</xdr:rowOff>
    </xdr:to>
    <xdr:sp macro="" textlink="">
      <xdr:nvSpPr>
        <xdr:cNvPr id="77" name="円/楕円 76"/>
        <xdr:cNvSpPr/>
      </xdr:nvSpPr>
      <xdr:spPr bwMode="auto">
        <a:xfrm>
          <a:off x="3556000" y="265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146971</xdr:rowOff>
    </xdr:from>
    <xdr:ext cx="762000" cy="259045"/>
    <xdr:sp macro="" textlink="">
      <xdr:nvSpPr>
        <xdr:cNvPr id="78" name="テキスト ボックス 77"/>
        <xdr:cNvSpPr txBox="1"/>
      </xdr:nvSpPr>
      <xdr:spPr>
        <a:xfrm>
          <a:off x="3225800" y="24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32826</xdr:rowOff>
    </xdr:from>
    <xdr:to>
      <xdr:col>2</xdr:col>
      <xdr:colOff>692150</xdr:colOff>
      <xdr:row>15</xdr:row>
      <xdr:rowOff>134426</xdr:rowOff>
    </xdr:to>
    <xdr:sp macro="" textlink="">
      <xdr:nvSpPr>
        <xdr:cNvPr id="79" name="円/楕円 78"/>
        <xdr:cNvSpPr/>
      </xdr:nvSpPr>
      <xdr:spPr bwMode="auto">
        <a:xfrm>
          <a:off x="2857500" y="265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144603</xdr:rowOff>
    </xdr:from>
    <xdr:ext cx="762000" cy="259045"/>
    <xdr:sp macro="" textlink="">
      <xdr:nvSpPr>
        <xdr:cNvPr id="80" name="テキスト ボックス 79"/>
        <xdr:cNvSpPr txBox="1"/>
      </xdr:nvSpPr>
      <xdr:spPr>
        <a:xfrm>
          <a:off x="2527300" y="242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307529</xdr:rowOff>
    </xdr:from>
    <xdr:to>
      <xdr:col>4</xdr:col>
      <xdr:colOff>1117600</xdr:colOff>
      <xdr:row>36</xdr:row>
      <xdr:rowOff>8879</xdr:rowOff>
    </xdr:to>
    <xdr:cxnSp macro="">
      <xdr:nvCxnSpPr>
        <xdr:cNvPr id="116" name="直線コネクタ 115"/>
        <xdr:cNvCxnSpPr/>
      </xdr:nvCxnSpPr>
      <xdr:spPr bwMode="auto">
        <a:xfrm flipV="1">
          <a:off x="5003800" y="6917879"/>
          <a:ext cx="647700" cy="4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328037</xdr:rowOff>
    </xdr:from>
    <xdr:to>
      <xdr:col>4</xdr:col>
      <xdr:colOff>469900</xdr:colOff>
      <xdr:row>36</xdr:row>
      <xdr:rowOff>8879</xdr:rowOff>
    </xdr:to>
    <xdr:cxnSp macro="">
      <xdr:nvCxnSpPr>
        <xdr:cNvPr id="119" name="直線コネクタ 118"/>
        <xdr:cNvCxnSpPr/>
      </xdr:nvCxnSpPr>
      <xdr:spPr bwMode="auto">
        <a:xfrm>
          <a:off x="4305300" y="6938387"/>
          <a:ext cx="698500" cy="2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273663</xdr:rowOff>
    </xdr:from>
    <xdr:to>
      <xdr:col>3</xdr:col>
      <xdr:colOff>904875</xdr:colOff>
      <xdr:row>35</xdr:row>
      <xdr:rowOff>328037</xdr:rowOff>
    </xdr:to>
    <xdr:cxnSp macro="">
      <xdr:nvCxnSpPr>
        <xdr:cNvPr id="122" name="直線コネクタ 121"/>
        <xdr:cNvCxnSpPr/>
      </xdr:nvCxnSpPr>
      <xdr:spPr bwMode="auto">
        <a:xfrm>
          <a:off x="3606800" y="6884013"/>
          <a:ext cx="698500" cy="5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142414</xdr:rowOff>
    </xdr:from>
    <xdr:to>
      <xdr:col>3</xdr:col>
      <xdr:colOff>206375</xdr:colOff>
      <xdr:row>35</xdr:row>
      <xdr:rowOff>273663</xdr:rowOff>
    </xdr:to>
    <xdr:cxnSp macro="">
      <xdr:nvCxnSpPr>
        <xdr:cNvPr id="125" name="直線コネクタ 124"/>
        <xdr:cNvCxnSpPr/>
      </xdr:nvCxnSpPr>
      <xdr:spPr bwMode="auto">
        <a:xfrm>
          <a:off x="2908300" y="6752764"/>
          <a:ext cx="698500" cy="13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256729</xdr:rowOff>
    </xdr:from>
    <xdr:to>
      <xdr:col>5</xdr:col>
      <xdr:colOff>34925</xdr:colOff>
      <xdr:row>36</xdr:row>
      <xdr:rowOff>15429</xdr:rowOff>
    </xdr:to>
    <xdr:sp macro="" textlink="">
      <xdr:nvSpPr>
        <xdr:cNvPr id="135" name="円/楕円 134"/>
        <xdr:cNvSpPr/>
      </xdr:nvSpPr>
      <xdr:spPr bwMode="auto">
        <a:xfrm>
          <a:off x="5600700" y="686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228806</xdr:rowOff>
    </xdr:from>
    <xdr:ext cx="762000" cy="259045"/>
    <xdr:sp macro="" textlink="">
      <xdr:nvSpPr>
        <xdr:cNvPr id="136" name="人口1人当たり決算額の推移該当値テキスト445"/>
        <xdr:cNvSpPr txBox="1"/>
      </xdr:nvSpPr>
      <xdr:spPr>
        <a:xfrm>
          <a:off x="5740400" y="683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300979</xdr:rowOff>
    </xdr:from>
    <xdr:to>
      <xdr:col>4</xdr:col>
      <xdr:colOff>520700</xdr:colOff>
      <xdr:row>36</xdr:row>
      <xdr:rowOff>59679</xdr:rowOff>
    </xdr:to>
    <xdr:sp macro="" textlink="">
      <xdr:nvSpPr>
        <xdr:cNvPr id="137" name="円/楕円 136"/>
        <xdr:cNvSpPr/>
      </xdr:nvSpPr>
      <xdr:spPr bwMode="auto">
        <a:xfrm>
          <a:off x="4953000" y="691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44456</xdr:rowOff>
    </xdr:from>
    <xdr:ext cx="736600" cy="259045"/>
    <xdr:sp macro="" textlink="">
      <xdr:nvSpPr>
        <xdr:cNvPr id="138" name="テキスト ボックス 137"/>
        <xdr:cNvSpPr txBox="1"/>
      </xdr:nvSpPr>
      <xdr:spPr>
        <a:xfrm>
          <a:off x="4622800" y="699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277237</xdr:rowOff>
    </xdr:from>
    <xdr:to>
      <xdr:col>3</xdr:col>
      <xdr:colOff>955675</xdr:colOff>
      <xdr:row>36</xdr:row>
      <xdr:rowOff>35937</xdr:rowOff>
    </xdr:to>
    <xdr:sp macro="" textlink="">
      <xdr:nvSpPr>
        <xdr:cNvPr id="139" name="円/楕円 138"/>
        <xdr:cNvSpPr/>
      </xdr:nvSpPr>
      <xdr:spPr bwMode="auto">
        <a:xfrm>
          <a:off x="4254500" y="688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20714</xdr:rowOff>
    </xdr:from>
    <xdr:ext cx="762000" cy="259045"/>
    <xdr:sp macro="" textlink="">
      <xdr:nvSpPr>
        <xdr:cNvPr id="140" name="テキスト ボックス 139"/>
        <xdr:cNvSpPr txBox="1"/>
      </xdr:nvSpPr>
      <xdr:spPr>
        <a:xfrm>
          <a:off x="3924300" y="697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222863</xdr:rowOff>
    </xdr:from>
    <xdr:to>
      <xdr:col>3</xdr:col>
      <xdr:colOff>257175</xdr:colOff>
      <xdr:row>35</xdr:row>
      <xdr:rowOff>324463</xdr:rowOff>
    </xdr:to>
    <xdr:sp macro="" textlink="">
      <xdr:nvSpPr>
        <xdr:cNvPr id="141" name="円/楕円 140"/>
        <xdr:cNvSpPr/>
      </xdr:nvSpPr>
      <xdr:spPr bwMode="auto">
        <a:xfrm>
          <a:off x="3556000" y="683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309240</xdr:rowOff>
    </xdr:from>
    <xdr:ext cx="762000" cy="259045"/>
    <xdr:sp macro="" textlink="">
      <xdr:nvSpPr>
        <xdr:cNvPr id="142" name="テキスト ボックス 141"/>
        <xdr:cNvSpPr txBox="1"/>
      </xdr:nvSpPr>
      <xdr:spPr>
        <a:xfrm>
          <a:off x="3225800" y="691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91614</xdr:rowOff>
    </xdr:from>
    <xdr:to>
      <xdr:col>2</xdr:col>
      <xdr:colOff>692150</xdr:colOff>
      <xdr:row>35</xdr:row>
      <xdr:rowOff>193214</xdr:rowOff>
    </xdr:to>
    <xdr:sp macro="" textlink="">
      <xdr:nvSpPr>
        <xdr:cNvPr id="143" name="円/楕円 142"/>
        <xdr:cNvSpPr/>
      </xdr:nvSpPr>
      <xdr:spPr bwMode="auto">
        <a:xfrm>
          <a:off x="2857500" y="670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177991</xdr:rowOff>
    </xdr:from>
    <xdr:ext cx="762000" cy="259045"/>
    <xdr:sp macro="" textlink="">
      <xdr:nvSpPr>
        <xdr:cNvPr id="144" name="テキスト ボックス 143"/>
        <xdr:cNvSpPr txBox="1"/>
      </xdr:nvSpPr>
      <xdr:spPr>
        <a:xfrm>
          <a:off x="2527300" y="678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37,294
37,059
357.91
21,648,206
20,831,503
794,883
13,095,456
22,700,277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22885</xdr:rowOff>
    </xdr:from>
    <xdr:to>
      <xdr:col>6</xdr:col>
      <xdr:colOff>511175</xdr:colOff>
      <xdr:row>36</xdr:row>
      <xdr:rowOff>30150</xdr:rowOff>
    </xdr:to>
    <xdr:cxnSp macro="">
      <xdr:nvCxnSpPr>
        <xdr:cNvPr id="61" name="直線コネクタ 60"/>
        <xdr:cNvCxnSpPr/>
      </xdr:nvCxnSpPr>
      <xdr:spPr>
        <a:xfrm>
          <a:off x="3797300" y="6195085"/>
          <a:ext cx="8382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22885</xdr:rowOff>
    </xdr:from>
    <xdr:to>
      <xdr:col>5</xdr:col>
      <xdr:colOff>358775</xdr:colOff>
      <xdr:row>36</xdr:row>
      <xdr:rowOff>86335</xdr:rowOff>
    </xdr:to>
    <xdr:cxnSp macro="">
      <xdr:nvCxnSpPr>
        <xdr:cNvPr id="64" name="直線コネクタ 63"/>
        <xdr:cNvCxnSpPr/>
      </xdr:nvCxnSpPr>
      <xdr:spPr>
        <a:xfrm flipV="1">
          <a:off x="2908300" y="6195085"/>
          <a:ext cx="889000" cy="6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56769</xdr:rowOff>
    </xdr:from>
    <xdr:to>
      <xdr:col>4</xdr:col>
      <xdr:colOff>155575</xdr:colOff>
      <xdr:row>36</xdr:row>
      <xdr:rowOff>86335</xdr:rowOff>
    </xdr:to>
    <xdr:cxnSp macro="">
      <xdr:nvCxnSpPr>
        <xdr:cNvPr id="67" name="直線コネクタ 66"/>
        <xdr:cNvCxnSpPr/>
      </xdr:nvCxnSpPr>
      <xdr:spPr>
        <a:xfrm>
          <a:off x="2019300" y="6228969"/>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48298</xdr:rowOff>
    </xdr:from>
    <xdr:to>
      <xdr:col>2</xdr:col>
      <xdr:colOff>638175</xdr:colOff>
      <xdr:row>36</xdr:row>
      <xdr:rowOff>56769</xdr:rowOff>
    </xdr:to>
    <xdr:cxnSp macro="">
      <xdr:nvCxnSpPr>
        <xdr:cNvPr id="70" name="直線コネクタ 69"/>
        <xdr:cNvCxnSpPr/>
      </xdr:nvCxnSpPr>
      <xdr:spPr>
        <a:xfrm>
          <a:off x="1130300" y="6220498"/>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150800</xdr:rowOff>
    </xdr:from>
    <xdr:to>
      <xdr:col>6</xdr:col>
      <xdr:colOff>561975</xdr:colOff>
      <xdr:row>36</xdr:row>
      <xdr:rowOff>80950</xdr:rowOff>
    </xdr:to>
    <xdr:sp macro="" textlink="">
      <xdr:nvSpPr>
        <xdr:cNvPr id="80" name="円/楕円 79"/>
        <xdr:cNvSpPr/>
      </xdr:nvSpPr>
      <xdr:spPr>
        <a:xfrm>
          <a:off x="4584700" y="61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2227</xdr:rowOff>
    </xdr:from>
    <xdr:ext cx="599010" cy="259045"/>
    <xdr:sp macro="" textlink="">
      <xdr:nvSpPr>
        <xdr:cNvPr id="81" name="人件費該当値テキスト"/>
        <xdr:cNvSpPr txBox="1"/>
      </xdr:nvSpPr>
      <xdr:spPr>
        <a:xfrm>
          <a:off x="4686300" y="600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101,626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143535</xdr:rowOff>
    </xdr:from>
    <xdr:to>
      <xdr:col>5</xdr:col>
      <xdr:colOff>409575</xdr:colOff>
      <xdr:row>36</xdr:row>
      <xdr:rowOff>73685</xdr:rowOff>
    </xdr:to>
    <xdr:sp macro="" textlink="">
      <xdr:nvSpPr>
        <xdr:cNvPr id="82" name="円/楕円 81"/>
        <xdr:cNvSpPr/>
      </xdr:nvSpPr>
      <xdr:spPr>
        <a:xfrm>
          <a:off x="3746500" y="6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90212</xdr:rowOff>
    </xdr:from>
    <xdr:ext cx="599010" cy="259045"/>
    <xdr:sp macro="" textlink="">
      <xdr:nvSpPr>
        <xdr:cNvPr id="83" name="テキスト ボックス 82"/>
        <xdr:cNvSpPr txBox="1"/>
      </xdr:nvSpPr>
      <xdr:spPr>
        <a:xfrm>
          <a:off x="3497794" y="59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35535</xdr:rowOff>
    </xdr:from>
    <xdr:to>
      <xdr:col>4</xdr:col>
      <xdr:colOff>206375</xdr:colOff>
      <xdr:row>36</xdr:row>
      <xdr:rowOff>137135</xdr:rowOff>
    </xdr:to>
    <xdr:sp macro="" textlink="">
      <xdr:nvSpPr>
        <xdr:cNvPr id="84" name="円/楕円 83"/>
        <xdr:cNvSpPr/>
      </xdr:nvSpPr>
      <xdr:spPr>
        <a:xfrm>
          <a:off x="2857500" y="62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153662</xdr:rowOff>
    </xdr:from>
    <xdr:ext cx="534377" cy="259045"/>
    <xdr:sp macro="" textlink="">
      <xdr:nvSpPr>
        <xdr:cNvPr id="85" name="テキスト ボックス 84"/>
        <xdr:cNvSpPr txBox="1"/>
      </xdr:nvSpPr>
      <xdr:spPr>
        <a:xfrm>
          <a:off x="2641111" y="59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5969</xdr:rowOff>
    </xdr:from>
    <xdr:to>
      <xdr:col>3</xdr:col>
      <xdr:colOff>3175</xdr:colOff>
      <xdr:row>36</xdr:row>
      <xdr:rowOff>107569</xdr:rowOff>
    </xdr:to>
    <xdr:sp macro="" textlink="">
      <xdr:nvSpPr>
        <xdr:cNvPr id="86" name="円/楕円 85"/>
        <xdr:cNvSpPr/>
      </xdr:nvSpPr>
      <xdr:spPr>
        <a:xfrm>
          <a:off x="1968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124096</xdr:rowOff>
    </xdr:from>
    <xdr:ext cx="534377" cy="259045"/>
    <xdr:sp macro="" textlink="">
      <xdr:nvSpPr>
        <xdr:cNvPr id="87" name="テキスト ボックス 86"/>
        <xdr:cNvSpPr txBox="1"/>
      </xdr:nvSpPr>
      <xdr:spPr>
        <a:xfrm>
          <a:off x="1752111" y="59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168948</xdr:rowOff>
    </xdr:from>
    <xdr:to>
      <xdr:col>1</xdr:col>
      <xdr:colOff>485775</xdr:colOff>
      <xdr:row>36</xdr:row>
      <xdr:rowOff>99098</xdr:rowOff>
    </xdr:to>
    <xdr:sp macro="" textlink="">
      <xdr:nvSpPr>
        <xdr:cNvPr id="88" name="円/楕円 87"/>
        <xdr:cNvSpPr/>
      </xdr:nvSpPr>
      <xdr:spPr>
        <a:xfrm>
          <a:off x="1079500" y="61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115625</xdr:rowOff>
    </xdr:from>
    <xdr:ext cx="599010" cy="259045"/>
    <xdr:sp macro="" textlink="">
      <xdr:nvSpPr>
        <xdr:cNvPr id="89" name="テキスト ボックス 88"/>
        <xdr:cNvSpPr txBox="1"/>
      </xdr:nvSpPr>
      <xdr:spPr>
        <a:xfrm>
          <a:off x="830794" y="594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83388</xdr:rowOff>
    </xdr:from>
    <xdr:to>
      <xdr:col>6</xdr:col>
      <xdr:colOff>511175</xdr:colOff>
      <xdr:row>56</xdr:row>
      <xdr:rowOff>103505</xdr:rowOff>
    </xdr:to>
    <xdr:cxnSp macro="">
      <xdr:nvCxnSpPr>
        <xdr:cNvPr id="119" name="直線コネクタ 118"/>
        <xdr:cNvCxnSpPr/>
      </xdr:nvCxnSpPr>
      <xdr:spPr>
        <a:xfrm>
          <a:off x="3797300" y="9684588"/>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83388</xdr:rowOff>
    </xdr:from>
    <xdr:to>
      <xdr:col>5</xdr:col>
      <xdr:colOff>358775</xdr:colOff>
      <xdr:row>57</xdr:row>
      <xdr:rowOff>22637</xdr:rowOff>
    </xdr:to>
    <xdr:cxnSp macro="">
      <xdr:nvCxnSpPr>
        <xdr:cNvPr id="122" name="直線コネクタ 121"/>
        <xdr:cNvCxnSpPr/>
      </xdr:nvCxnSpPr>
      <xdr:spPr>
        <a:xfrm flipV="1">
          <a:off x="2908300" y="9684588"/>
          <a:ext cx="889000" cy="1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22637</xdr:rowOff>
    </xdr:from>
    <xdr:to>
      <xdr:col>4</xdr:col>
      <xdr:colOff>155575</xdr:colOff>
      <xdr:row>57</xdr:row>
      <xdr:rowOff>40012</xdr:rowOff>
    </xdr:to>
    <xdr:cxnSp macro="">
      <xdr:nvCxnSpPr>
        <xdr:cNvPr id="125" name="直線コネクタ 124"/>
        <xdr:cNvCxnSpPr/>
      </xdr:nvCxnSpPr>
      <xdr:spPr>
        <a:xfrm flipV="1">
          <a:off x="2019300" y="9795287"/>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166294</xdr:rowOff>
    </xdr:from>
    <xdr:to>
      <xdr:col>2</xdr:col>
      <xdr:colOff>638175</xdr:colOff>
      <xdr:row>57</xdr:row>
      <xdr:rowOff>40012</xdr:rowOff>
    </xdr:to>
    <xdr:cxnSp macro="">
      <xdr:nvCxnSpPr>
        <xdr:cNvPr id="128" name="直線コネクタ 127"/>
        <xdr:cNvCxnSpPr/>
      </xdr:nvCxnSpPr>
      <xdr:spPr>
        <a:xfrm>
          <a:off x="1130300" y="9767494"/>
          <a:ext cx="889000" cy="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52705</xdr:rowOff>
    </xdr:from>
    <xdr:to>
      <xdr:col>6</xdr:col>
      <xdr:colOff>561975</xdr:colOff>
      <xdr:row>56</xdr:row>
      <xdr:rowOff>154305</xdr:rowOff>
    </xdr:to>
    <xdr:sp macro="" textlink="">
      <xdr:nvSpPr>
        <xdr:cNvPr id="138" name="円/楕円 137"/>
        <xdr:cNvSpPr/>
      </xdr:nvSpPr>
      <xdr:spPr>
        <a:xfrm>
          <a:off x="4584700" y="965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31132</xdr:rowOff>
    </xdr:from>
    <xdr:ext cx="534377" cy="259045"/>
    <xdr:sp macro="" textlink="">
      <xdr:nvSpPr>
        <xdr:cNvPr id="139" name="物件費該当値テキスト"/>
        <xdr:cNvSpPr txBox="1"/>
      </xdr:nvSpPr>
      <xdr:spPr>
        <a:xfrm>
          <a:off x="4686300" y="96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32588</xdr:rowOff>
    </xdr:from>
    <xdr:to>
      <xdr:col>5</xdr:col>
      <xdr:colOff>409575</xdr:colOff>
      <xdr:row>56</xdr:row>
      <xdr:rowOff>134188</xdr:rowOff>
    </xdr:to>
    <xdr:sp macro="" textlink="">
      <xdr:nvSpPr>
        <xdr:cNvPr id="140" name="円/楕円 139"/>
        <xdr:cNvSpPr/>
      </xdr:nvSpPr>
      <xdr:spPr>
        <a:xfrm>
          <a:off x="3746500" y="96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125315</xdr:rowOff>
    </xdr:from>
    <xdr:ext cx="534377" cy="259045"/>
    <xdr:sp macro="" textlink="">
      <xdr:nvSpPr>
        <xdr:cNvPr id="141" name="テキスト ボックス 140"/>
        <xdr:cNvSpPr txBox="1"/>
      </xdr:nvSpPr>
      <xdr:spPr>
        <a:xfrm>
          <a:off x="3530111" y="97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143287</xdr:rowOff>
    </xdr:from>
    <xdr:to>
      <xdr:col>4</xdr:col>
      <xdr:colOff>206375</xdr:colOff>
      <xdr:row>57</xdr:row>
      <xdr:rowOff>73437</xdr:rowOff>
    </xdr:to>
    <xdr:sp macro="" textlink="">
      <xdr:nvSpPr>
        <xdr:cNvPr id="142" name="円/楕円 141"/>
        <xdr:cNvSpPr/>
      </xdr:nvSpPr>
      <xdr:spPr>
        <a:xfrm>
          <a:off x="2857500" y="97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64564</xdr:rowOff>
    </xdr:from>
    <xdr:ext cx="534377" cy="259045"/>
    <xdr:sp macro="" textlink="">
      <xdr:nvSpPr>
        <xdr:cNvPr id="143" name="テキスト ボックス 142"/>
        <xdr:cNvSpPr txBox="1"/>
      </xdr:nvSpPr>
      <xdr:spPr>
        <a:xfrm>
          <a:off x="2641111" y="98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160662</xdr:rowOff>
    </xdr:from>
    <xdr:to>
      <xdr:col>3</xdr:col>
      <xdr:colOff>3175</xdr:colOff>
      <xdr:row>57</xdr:row>
      <xdr:rowOff>90812</xdr:rowOff>
    </xdr:to>
    <xdr:sp macro="" textlink="">
      <xdr:nvSpPr>
        <xdr:cNvPr id="144" name="円/楕円 143"/>
        <xdr:cNvSpPr/>
      </xdr:nvSpPr>
      <xdr:spPr>
        <a:xfrm>
          <a:off x="1968500" y="97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81939</xdr:rowOff>
    </xdr:from>
    <xdr:ext cx="534377" cy="259045"/>
    <xdr:sp macro="" textlink="">
      <xdr:nvSpPr>
        <xdr:cNvPr id="145" name="テキスト ボックス 144"/>
        <xdr:cNvSpPr txBox="1"/>
      </xdr:nvSpPr>
      <xdr:spPr>
        <a:xfrm>
          <a:off x="1752111" y="98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115494</xdr:rowOff>
    </xdr:from>
    <xdr:to>
      <xdr:col>1</xdr:col>
      <xdr:colOff>485775</xdr:colOff>
      <xdr:row>57</xdr:row>
      <xdr:rowOff>45644</xdr:rowOff>
    </xdr:to>
    <xdr:sp macro="" textlink="">
      <xdr:nvSpPr>
        <xdr:cNvPr id="146" name="円/楕円 145"/>
        <xdr:cNvSpPr/>
      </xdr:nvSpPr>
      <xdr:spPr>
        <a:xfrm>
          <a:off x="1079500" y="97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36771</xdr:rowOff>
    </xdr:from>
    <xdr:ext cx="534377" cy="259045"/>
    <xdr:sp macro="" textlink="">
      <xdr:nvSpPr>
        <xdr:cNvPr id="147" name="テキスト ボックス 146"/>
        <xdr:cNvSpPr txBox="1"/>
      </xdr:nvSpPr>
      <xdr:spPr>
        <a:xfrm>
          <a:off x="863111" y="98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63674</xdr:rowOff>
    </xdr:from>
    <xdr:to>
      <xdr:col>6</xdr:col>
      <xdr:colOff>511175</xdr:colOff>
      <xdr:row>78</xdr:row>
      <xdr:rowOff>71217</xdr:rowOff>
    </xdr:to>
    <xdr:cxnSp macro="">
      <xdr:nvCxnSpPr>
        <xdr:cNvPr id="178" name="直線コネクタ 177"/>
        <xdr:cNvCxnSpPr/>
      </xdr:nvCxnSpPr>
      <xdr:spPr>
        <a:xfrm>
          <a:off x="3797300" y="13436774"/>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63674</xdr:rowOff>
    </xdr:from>
    <xdr:to>
      <xdr:col>5</xdr:col>
      <xdr:colOff>358775</xdr:colOff>
      <xdr:row>78</xdr:row>
      <xdr:rowOff>67005</xdr:rowOff>
    </xdr:to>
    <xdr:cxnSp macro="">
      <xdr:nvCxnSpPr>
        <xdr:cNvPr id="181" name="直線コネクタ 180"/>
        <xdr:cNvCxnSpPr/>
      </xdr:nvCxnSpPr>
      <xdr:spPr>
        <a:xfrm flipV="1">
          <a:off x="2908300" y="13436774"/>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49011</xdr:rowOff>
    </xdr:from>
    <xdr:to>
      <xdr:col>4</xdr:col>
      <xdr:colOff>155575</xdr:colOff>
      <xdr:row>78</xdr:row>
      <xdr:rowOff>67005</xdr:rowOff>
    </xdr:to>
    <xdr:cxnSp macro="">
      <xdr:nvCxnSpPr>
        <xdr:cNvPr id="184" name="直線コネクタ 183"/>
        <xdr:cNvCxnSpPr/>
      </xdr:nvCxnSpPr>
      <xdr:spPr>
        <a:xfrm>
          <a:off x="2019300" y="13422111"/>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49011</xdr:rowOff>
    </xdr:from>
    <xdr:to>
      <xdr:col>2</xdr:col>
      <xdr:colOff>638175</xdr:colOff>
      <xdr:row>78</xdr:row>
      <xdr:rowOff>63446</xdr:rowOff>
    </xdr:to>
    <xdr:cxnSp macro="">
      <xdr:nvCxnSpPr>
        <xdr:cNvPr id="187" name="直線コネクタ 186"/>
        <xdr:cNvCxnSpPr/>
      </xdr:nvCxnSpPr>
      <xdr:spPr>
        <a:xfrm flipV="1">
          <a:off x="1130300" y="13422111"/>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20417</xdr:rowOff>
    </xdr:from>
    <xdr:to>
      <xdr:col>6</xdr:col>
      <xdr:colOff>561975</xdr:colOff>
      <xdr:row>78</xdr:row>
      <xdr:rowOff>122017</xdr:rowOff>
    </xdr:to>
    <xdr:sp macro="" textlink="">
      <xdr:nvSpPr>
        <xdr:cNvPr id="197" name="円/楕円 196"/>
        <xdr:cNvSpPr/>
      </xdr:nvSpPr>
      <xdr:spPr>
        <a:xfrm>
          <a:off x="4584700" y="133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170294</xdr:rowOff>
    </xdr:from>
    <xdr:ext cx="469744" cy="259045"/>
    <xdr:sp macro="" textlink="">
      <xdr:nvSpPr>
        <xdr:cNvPr id="198" name="維持補修費該当値テキスト"/>
        <xdr:cNvSpPr txBox="1"/>
      </xdr:nvSpPr>
      <xdr:spPr>
        <a:xfrm>
          <a:off x="4686300" y="1337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12874</xdr:rowOff>
    </xdr:from>
    <xdr:to>
      <xdr:col>5</xdr:col>
      <xdr:colOff>409575</xdr:colOff>
      <xdr:row>78</xdr:row>
      <xdr:rowOff>114474</xdr:rowOff>
    </xdr:to>
    <xdr:sp macro="" textlink="">
      <xdr:nvSpPr>
        <xdr:cNvPr id="199" name="円/楕円 198"/>
        <xdr:cNvSpPr/>
      </xdr:nvSpPr>
      <xdr:spPr>
        <a:xfrm>
          <a:off x="3746500" y="133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105601</xdr:rowOff>
    </xdr:from>
    <xdr:ext cx="469744" cy="259045"/>
    <xdr:sp macro="" textlink="">
      <xdr:nvSpPr>
        <xdr:cNvPr id="200" name="テキスト ボックス 199"/>
        <xdr:cNvSpPr txBox="1"/>
      </xdr:nvSpPr>
      <xdr:spPr>
        <a:xfrm>
          <a:off x="3562427" y="1347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16205</xdr:rowOff>
    </xdr:from>
    <xdr:to>
      <xdr:col>4</xdr:col>
      <xdr:colOff>206375</xdr:colOff>
      <xdr:row>78</xdr:row>
      <xdr:rowOff>117805</xdr:rowOff>
    </xdr:to>
    <xdr:sp macro="" textlink="">
      <xdr:nvSpPr>
        <xdr:cNvPr id="201" name="円/楕円 200"/>
        <xdr:cNvSpPr/>
      </xdr:nvSpPr>
      <xdr:spPr>
        <a:xfrm>
          <a:off x="2857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134332</xdr:rowOff>
    </xdr:from>
    <xdr:ext cx="469744" cy="259045"/>
    <xdr:sp macro="" textlink="">
      <xdr:nvSpPr>
        <xdr:cNvPr id="202" name="テキスト ボックス 201"/>
        <xdr:cNvSpPr txBox="1"/>
      </xdr:nvSpPr>
      <xdr:spPr>
        <a:xfrm>
          <a:off x="2673427" y="131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169661</xdr:rowOff>
    </xdr:from>
    <xdr:to>
      <xdr:col>3</xdr:col>
      <xdr:colOff>3175</xdr:colOff>
      <xdr:row>78</xdr:row>
      <xdr:rowOff>99811</xdr:rowOff>
    </xdr:to>
    <xdr:sp macro="" textlink="">
      <xdr:nvSpPr>
        <xdr:cNvPr id="203" name="円/楕円 202"/>
        <xdr:cNvSpPr/>
      </xdr:nvSpPr>
      <xdr:spPr>
        <a:xfrm>
          <a:off x="1968500" y="133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116338</xdr:rowOff>
    </xdr:from>
    <xdr:ext cx="469744" cy="259045"/>
    <xdr:sp macro="" textlink="">
      <xdr:nvSpPr>
        <xdr:cNvPr id="204" name="テキスト ボックス 203"/>
        <xdr:cNvSpPr txBox="1"/>
      </xdr:nvSpPr>
      <xdr:spPr>
        <a:xfrm>
          <a:off x="1784427" y="1314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12646</xdr:rowOff>
    </xdr:from>
    <xdr:to>
      <xdr:col>1</xdr:col>
      <xdr:colOff>485775</xdr:colOff>
      <xdr:row>78</xdr:row>
      <xdr:rowOff>114246</xdr:rowOff>
    </xdr:to>
    <xdr:sp macro="" textlink="">
      <xdr:nvSpPr>
        <xdr:cNvPr id="205" name="円/楕円 204"/>
        <xdr:cNvSpPr/>
      </xdr:nvSpPr>
      <xdr:spPr>
        <a:xfrm>
          <a:off x="1079500" y="13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105373</xdr:rowOff>
    </xdr:from>
    <xdr:ext cx="469744" cy="259045"/>
    <xdr:sp macro="" textlink="">
      <xdr:nvSpPr>
        <xdr:cNvPr id="206" name="テキスト ボックス 205"/>
        <xdr:cNvSpPr txBox="1"/>
      </xdr:nvSpPr>
      <xdr:spPr>
        <a:xfrm>
          <a:off x="895427" y="1347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128139</xdr:rowOff>
    </xdr:from>
    <xdr:to>
      <xdr:col>6</xdr:col>
      <xdr:colOff>511175</xdr:colOff>
      <xdr:row>93</xdr:row>
      <xdr:rowOff>32209</xdr:rowOff>
    </xdr:to>
    <xdr:cxnSp macro="">
      <xdr:nvCxnSpPr>
        <xdr:cNvPr id="238" name="直線コネクタ 237"/>
        <xdr:cNvCxnSpPr/>
      </xdr:nvCxnSpPr>
      <xdr:spPr>
        <a:xfrm flipV="1">
          <a:off x="3797300" y="15901539"/>
          <a:ext cx="838200" cy="7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32209</xdr:rowOff>
    </xdr:from>
    <xdr:to>
      <xdr:col>5</xdr:col>
      <xdr:colOff>358775</xdr:colOff>
      <xdr:row>94</xdr:row>
      <xdr:rowOff>49533</xdr:rowOff>
    </xdr:to>
    <xdr:cxnSp macro="">
      <xdr:nvCxnSpPr>
        <xdr:cNvPr id="241" name="直線コネクタ 240"/>
        <xdr:cNvCxnSpPr/>
      </xdr:nvCxnSpPr>
      <xdr:spPr>
        <a:xfrm flipV="1">
          <a:off x="2908300" y="15977059"/>
          <a:ext cx="889000" cy="18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49533</xdr:rowOff>
    </xdr:from>
    <xdr:to>
      <xdr:col>4</xdr:col>
      <xdr:colOff>155575</xdr:colOff>
      <xdr:row>94</xdr:row>
      <xdr:rowOff>96397</xdr:rowOff>
    </xdr:to>
    <xdr:cxnSp macro="">
      <xdr:nvCxnSpPr>
        <xdr:cNvPr id="244" name="直線コネクタ 243"/>
        <xdr:cNvCxnSpPr/>
      </xdr:nvCxnSpPr>
      <xdr:spPr>
        <a:xfrm flipV="1">
          <a:off x="2019300" y="16165833"/>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96397</xdr:rowOff>
    </xdr:from>
    <xdr:to>
      <xdr:col>2</xdr:col>
      <xdr:colOff>638175</xdr:colOff>
      <xdr:row>94</xdr:row>
      <xdr:rowOff>107386</xdr:rowOff>
    </xdr:to>
    <xdr:cxnSp macro="">
      <xdr:nvCxnSpPr>
        <xdr:cNvPr id="247" name="直線コネクタ 246"/>
        <xdr:cNvCxnSpPr/>
      </xdr:nvCxnSpPr>
      <xdr:spPr>
        <a:xfrm flipV="1">
          <a:off x="1130300" y="16212697"/>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77339</xdr:rowOff>
    </xdr:from>
    <xdr:to>
      <xdr:col>6</xdr:col>
      <xdr:colOff>561975</xdr:colOff>
      <xdr:row>93</xdr:row>
      <xdr:rowOff>7489</xdr:rowOff>
    </xdr:to>
    <xdr:sp macro="" textlink="">
      <xdr:nvSpPr>
        <xdr:cNvPr id="257" name="円/楕円 256"/>
        <xdr:cNvSpPr/>
      </xdr:nvSpPr>
      <xdr:spPr>
        <a:xfrm>
          <a:off x="4584700" y="158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100216</xdr:rowOff>
    </xdr:from>
    <xdr:ext cx="599010" cy="259045"/>
    <xdr:sp macro="" textlink="">
      <xdr:nvSpPr>
        <xdr:cNvPr id="258" name="扶助費該当値テキスト"/>
        <xdr:cNvSpPr txBox="1"/>
      </xdr:nvSpPr>
      <xdr:spPr>
        <a:xfrm>
          <a:off x="4686300" y="1570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111,708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152859</xdr:rowOff>
    </xdr:from>
    <xdr:to>
      <xdr:col>5</xdr:col>
      <xdr:colOff>409575</xdr:colOff>
      <xdr:row>93</xdr:row>
      <xdr:rowOff>83009</xdr:rowOff>
    </xdr:to>
    <xdr:sp macro="" textlink="">
      <xdr:nvSpPr>
        <xdr:cNvPr id="259" name="円/楕円 258"/>
        <xdr:cNvSpPr/>
      </xdr:nvSpPr>
      <xdr:spPr>
        <a:xfrm>
          <a:off x="3746500" y="159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99536</xdr:rowOff>
    </xdr:from>
    <xdr:ext cx="599010" cy="259045"/>
    <xdr:sp macro="" textlink="">
      <xdr:nvSpPr>
        <xdr:cNvPr id="260" name="テキスト ボックス 259"/>
        <xdr:cNvSpPr txBox="1"/>
      </xdr:nvSpPr>
      <xdr:spPr>
        <a:xfrm>
          <a:off x="3497794" y="1570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170183</xdr:rowOff>
    </xdr:from>
    <xdr:to>
      <xdr:col>4</xdr:col>
      <xdr:colOff>206375</xdr:colOff>
      <xdr:row>94</xdr:row>
      <xdr:rowOff>100333</xdr:rowOff>
    </xdr:to>
    <xdr:sp macro="" textlink="">
      <xdr:nvSpPr>
        <xdr:cNvPr id="261" name="円/楕円 260"/>
        <xdr:cNvSpPr/>
      </xdr:nvSpPr>
      <xdr:spPr>
        <a:xfrm>
          <a:off x="2857500" y="161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116860</xdr:rowOff>
    </xdr:from>
    <xdr:ext cx="534377" cy="259045"/>
    <xdr:sp macro="" textlink="">
      <xdr:nvSpPr>
        <xdr:cNvPr id="262" name="テキスト ボックス 261"/>
        <xdr:cNvSpPr txBox="1"/>
      </xdr:nvSpPr>
      <xdr:spPr>
        <a:xfrm>
          <a:off x="2641111" y="158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45597</xdr:rowOff>
    </xdr:from>
    <xdr:to>
      <xdr:col>3</xdr:col>
      <xdr:colOff>3175</xdr:colOff>
      <xdr:row>94</xdr:row>
      <xdr:rowOff>147197</xdr:rowOff>
    </xdr:to>
    <xdr:sp macro="" textlink="">
      <xdr:nvSpPr>
        <xdr:cNvPr id="263" name="円/楕円 262"/>
        <xdr:cNvSpPr/>
      </xdr:nvSpPr>
      <xdr:spPr>
        <a:xfrm>
          <a:off x="1968500" y="161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163724</xdr:rowOff>
    </xdr:from>
    <xdr:ext cx="534377" cy="259045"/>
    <xdr:sp macro="" textlink="">
      <xdr:nvSpPr>
        <xdr:cNvPr id="264" name="テキスト ボックス 263"/>
        <xdr:cNvSpPr txBox="1"/>
      </xdr:nvSpPr>
      <xdr:spPr>
        <a:xfrm>
          <a:off x="1752111" y="1593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56586</xdr:rowOff>
    </xdr:from>
    <xdr:to>
      <xdr:col>1</xdr:col>
      <xdr:colOff>485775</xdr:colOff>
      <xdr:row>94</xdr:row>
      <xdr:rowOff>158186</xdr:rowOff>
    </xdr:to>
    <xdr:sp macro="" textlink="">
      <xdr:nvSpPr>
        <xdr:cNvPr id="265" name="円/楕円 264"/>
        <xdr:cNvSpPr/>
      </xdr:nvSpPr>
      <xdr:spPr>
        <a:xfrm>
          <a:off x="1079500" y="161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3263</xdr:rowOff>
    </xdr:from>
    <xdr:ext cx="534377" cy="259045"/>
    <xdr:sp macro="" textlink="">
      <xdr:nvSpPr>
        <xdr:cNvPr id="266" name="テキスト ボックス 265"/>
        <xdr:cNvSpPr txBox="1"/>
      </xdr:nvSpPr>
      <xdr:spPr>
        <a:xfrm>
          <a:off x="863111" y="15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45460</xdr:rowOff>
    </xdr:from>
    <xdr:to>
      <xdr:col>15</xdr:col>
      <xdr:colOff>180975</xdr:colOff>
      <xdr:row>37</xdr:row>
      <xdr:rowOff>138233</xdr:rowOff>
    </xdr:to>
    <xdr:cxnSp macro="">
      <xdr:nvCxnSpPr>
        <xdr:cNvPr id="296" name="直線コネクタ 295"/>
        <xdr:cNvCxnSpPr/>
      </xdr:nvCxnSpPr>
      <xdr:spPr>
        <a:xfrm flipV="1">
          <a:off x="9639300" y="6217660"/>
          <a:ext cx="838200" cy="2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138233</xdr:rowOff>
    </xdr:from>
    <xdr:to>
      <xdr:col>14</xdr:col>
      <xdr:colOff>28575</xdr:colOff>
      <xdr:row>37</xdr:row>
      <xdr:rowOff>162408</xdr:rowOff>
    </xdr:to>
    <xdr:cxnSp macro="">
      <xdr:nvCxnSpPr>
        <xdr:cNvPr id="299" name="直線コネクタ 298"/>
        <xdr:cNvCxnSpPr/>
      </xdr:nvCxnSpPr>
      <xdr:spPr>
        <a:xfrm flipV="1">
          <a:off x="8750300" y="6481883"/>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105601</xdr:rowOff>
    </xdr:from>
    <xdr:to>
      <xdr:col>12</xdr:col>
      <xdr:colOff>511175</xdr:colOff>
      <xdr:row>37</xdr:row>
      <xdr:rowOff>162408</xdr:rowOff>
    </xdr:to>
    <xdr:cxnSp macro="">
      <xdr:nvCxnSpPr>
        <xdr:cNvPr id="302" name="直線コネクタ 301"/>
        <xdr:cNvCxnSpPr/>
      </xdr:nvCxnSpPr>
      <xdr:spPr>
        <a:xfrm>
          <a:off x="7861300" y="6277801"/>
          <a:ext cx="889000" cy="2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105601</xdr:rowOff>
    </xdr:from>
    <xdr:to>
      <xdr:col>11</xdr:col>
      <xdr:colOff>307975</xdr:colOff>
      <xdr:row>38</xdr:row>
      <xdr:rowOff>139471</xdr:rowOff>
    </xdr:to>
    <xdr:cxnSp macro="">
      <xdr:nvCxnSpPr>
        <xdr:cNvPr id="305" name="直線コネクタ 304"/>
        <xdr:cNvCxnSpPr/>
      </xdr:nvCxnSpPr>
      <xdr:spPr>
        <a:xfrm flipV="1">
          <a:off x="6972300" y="6277801"/>
          <a:ext cx="889000" cy="37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166110</xdr:rowOff>
    </xdr:from>
    <xdr:to>
      <xdr:col>15</xdr:col>
      <xdr:colOff>231775</xdr:colOff>
      <xdr:row>36</xdr:row>
      <xdr:rowOff>96260</xdr:rowOff>
    </xdr:to>
    <xdr:sp macro="" textlink="">
      <xdr:nvSpPr>
        <xdr:cNvPr id="315" name="円/楕円 314"/>
        <xdr:cNvSpPr/>
      </xdr:nvSpPr>
      <xdr:spPr>
        <a:xfrm>
          <a:off x="10426700" y="6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17537</xdr:rowOff>
    </xdr:from>
    <xdr:ext cx="534377" cy="259045"/>
    <xdr:sp macro="" textlink="">
      <xdr:nvSpPr>
        <xdr:cNvPr id="316" name="補助費等該当値テキスト"/>
        <xdr:cNvSpPr txBox="1"/>
      </xdr:nvSpPr>
      <xdr:spPr>
        <a:xfrm>
          <a:off x="10528300" y="60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87433</xdr:rowOff>
    </xdr:from>
    <xdr:to>
      <xdr:col>14</xdr:col>
      <xdr:colOff>79375</xdr:colOff>
      <xdr:row>38</xdr:row>
      <xdr:rowOff>17583</xdr:rowOff>
    </xdr:to>
    <xdr:sp macro="" textlink="">
      <xdr:nvSpPr>
        <xdr:cNvPr id="317" name="円/楕円 316"/>
        <xdr:cNvSpPr/>
      </xdr:nvSpPr>
      <xdr:spPr>
        <a:xfrm>
          <a:off x="9588500" y="64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8710</xdr:rowOff>
    </xdr:from>
    <xdr:ext cx="534377" cy="259045"/>
    <xdr:sp macro="" textlink="">
      <xdr:nvSpPr>
        <xdr:cNvPr id="318" name="テキスト ボックス 317"/>
        <xdr:cNvSpPr txBox="1"/>
      </xdr:nvSpPr>
      <xdr:spPr>
        <a:xfrm>
          <a:off x="9372111" y="65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111608</xdr:rowOff>
    </xdr:from>
    <xdr:to>
      <xdr:col>12</xdr:col>
      <xdr:colOff>561975</xdr:colOff>
      <xdr:row>38</xdr:row>
      <xdr:rowOff>41757</xdr:rowOff>
    </xdr:to>
    <xdr:sp macro="" textlink="">
      <xdr:nvSpPr>
        <xdr:cNvPr id="319" name="円/楕円 318"/>
        <xdr:cNvSpPr/>
      </xdr:nvSpPr>
      <xdr:spPr>
        <a:xfrm>
          <a:off x="8699500" y="6455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32885</xdr:rowOff>
    </xdr:from>
    <xdr:ext cx="534377" cy="259045"/>
    <xdr:sp macro="" textlink="">
      <xdr:nvSpPr>
        <xdr:cNvPr id="320" name="テキスト ボックス 319"/>
        <xdr:cNvSpPr txBox="1"/>
      </xdr:nvSpPr>
      <xdr:spPr>
        <a:xfrm>
          <a:off x="8483111" y="65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54801</xdr:rowOff>
    </xdr:from>
    <xdr:to>
      <xdr:col>11</xdr:col>
      <xdr:colOff>358775</xdr:colOff>
      <xdr:row>36</xdr:row>
      <xdr:rowOff>156401</xdr:rowOff>
    </xdr:to>
    <xdr:sp macro="" textlink="">
      <xdr:nvSpPr>
        <xdr:cNvPr id="321" name="円/楕円 320"/>
        <xdr:cNvSpPr/>
      </xdr:nvSpPr>
      <xdr:spPr>
        <a:xfrm>
          <a:off x="7810500" y="62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1478</xdr:rowOff>
    </xdr:from>
    <xdr:ext cx="534377" cy="259045"/>
    <xdr:sp macro="" textlink="">
      <xdr:nvSpPr>
        <xdr:cNvPr id="322" name="テキスト ボックス 321"/>
        <xdr:cNvSpPr txBox="1"/>
      </xdr:nvSpPr>
      <xdr:spPr>
        <a:xfrm>
          <a:off x="7594111" y="6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88671</xdr:rowOff>
    </xdr:from>
    <xdr:to>
      <xdr:col>10</xdr:col>
      <xdr:colOff>155575</xdr:colOff>
      <xdr:row>39</xdr:row>
      <xdr:rowOff>18821</xdr:rowOff>
    </xdr:to>
    <xdr:sp macro="" textlink="">
      <xdr:nvSpPr>
        <xdr:cNvPr id="323" name="円/楕円 322"/>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9948</xdr:rowOff>
    </xdr:from>
    <xdr:ext cx="534377" cy="259045"/>
    <xdr:sp macro="" textlink="">
      <xdr:nvSpPr>
        <xdr:cNvPr id="324" name="テキスト ボックス 323"/>
        <xdr:cNvSpPr txBox="1"/>
      </xdr:nvSpPr>
      <xdr:spPr>
        <a:xfrm>
          <a:off x="6705111" y="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46408</xdr:rowOff>
    </xdr:from>
    <xdr:to>
      <xdr:col>15</xdr:col>
      <xdr:colOff>180975</xdr:colOff>
      <xdr:row>57</xdr:row>
      <xdr:rowOff>21710</xdr:rowOff>
    </xdr:to>
    <xdr:cxnSp macro="">
      <xdr:nvCxnSpPr>
        <xdr:cNvPr id="351" name="直線コネクタ 350"/>
        <xdr:cNvCxnSpPr/>
      </xdr:nvCxnSpPr>
      <xdr:spPr>
        <a:xfrm>
          <a:off x="9639300" y="9647608"/>
          <a:ext cx="838200" cy="1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116515</xdr:rowOff>
    </xdr:from>
    <xdr:to>
      <xdr:col>14</xdr:col>
      <xdr:colOff>28575</xdr:colOff>
      <xdr:row>56</xdr:row>
      <xdr:rowOff>46408</xdr:rowOff>
    </xdr:to>
    <xdr:cxnSp macro="">
      <xdr:nvCxnSpPr>
        <xdr:cNvPr id="354" name="直線コネクタ 353"/>
        <xdr:cNvCxnSpPr/>
      </xdr:nvCxnSpPr>
      <xdr:spPr>
        <a:xfrm>
          <a:off x="8750300" y="9546265"/>
          <a:ext cx="889000" cy="10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116515</xdr:rowOff>
    </xdr:from>
    <xdr:to>
      <xdr:col>12</xdr:col>
      <xdr:colOff>511175</xdr:colOff>
      <xdr:row>56</xdr:row>
      <xdr:rowOff>86262</xdr:rowOff>
    </xdr:to>
    <xdr:cxnSp macro="">
      <xdr:nvCxnSpPr>
        <xdr:cNvPr id="357" name="直線コネクタ 356"/>
        <xdr:cNvCxnSpPr/>
      </xdr:nvCxnSpPr>
      <xdr:spPr>
        <a:xfrm flipV="1">
          <a:off x="7861300" y="9546265"/>
          <a:ext cx="889000" cy="1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48635</xdr:rowOff>
    </xdr:from>
    <xdr:to>
      <xdr:col>11</xdr:col>
      <xdr:colOff>307975</xdr:colOff>
      <xdr:row>56</xdr:row>
      <xdr:rowOff>86262</xdr:rowOff>
    </xdr:to>
    <xdr:cxnSp macro="">
      <xdr:nvCxnSpPr>
        <xdr:cNvPr id="360" name="直線コネクタ 359"/>
        <xdr:cNvCxnSpPr/>
      </xdr:nvCxnSpPr>
      <xdr:spPr>
        <a:xfrm>
          <a:off x="6972300" y="9649835"/>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142360</xdr:rowOff>
    </xdr:from>
    <xdr:to>
      <xdr:col>15</xdr:col>
      <xdr:colOff>231775</xdr:colOff>
      <xdr:row>57</xdr:row>
      <xdr:rowOff>72510</xdr:rowOff>
    </xdr:to>
    <xdr:sp macro="" textlink="">
      <xdr:nvSpPr>
        <xdr:cNvPr id="370" name="円/楕円 369"/>
        <xdr:cNvSpPr/>
      </xdr:nvSpPr>
      <xdr:spPr>
        <a:xfrm>
          <a:off x="10426700" y="97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120787</xdr:rowOff>
    </xdr:from>
    <xdr:ext cx="534377" cy="259045"/>
    <xdr:sp macro="" textlink="">
      <xdr:nvSpPr>
        <xdr:cNvPr id="371" name="普通建設事業費該当値テキスト"/>
        <xdr:cNvSpPr txBox="1"/>
      </xdr:nvSpPr>
      <xdr:spPr>
        <a:xfrm>
          <a:off x="10528300" y="97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63,307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167058</xdr:rowOff>
    </xdr:from>
    <xdr:to>
      <xdr:col>14</xdr:col>
      <xdr:colOff>79375</xdr:colOff>
      <xdr:row>56</xdr:row>
      <xdr:rowOff>97208</xdr:rowOff>
    </xdr:to>
    <xdr:sp macro="" textlink="">
      <xdr:nvSpPr>
        <xdr:cNvPr id="372" name="円/楕円 371"/>
        <xdr:cNvSpPr/>
      </xdr:nvSpPr>
      <xdr:spPr>
        <a:xfrm>
          <a:off x="9588500" y="95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113735</xdr:rowOff>
    </xdr:from>
    <xdr:ext cx="534377" cy="259045"/>
    <xdr:sp macro="" textlink="">
      <xdr:nvSpPr>
        <xdr:cNvPr id="373" name="テキスト ボックス 372"/>
        <xdr:cNvSpPr txBox="1"/>
      </xdr:nvSpPr>
      <xdr:spPr>
        <a:xfrm>
          <a:off x="9372111" y="937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65715</xdr:rowOff>
    </xdr:from>
    <xdr:to>
      <xdr:col>12</xdr:col>
      <xdr:colOff>561975</xdr:colOff>
      <xdr:row>55</xdr:row>
      <xdr:rowOff>167315</xdr:rowOff>
    </xdr:to>
    <xdr:sp macro="" textlink="">
      <xdr:nvSpPr>
        <xdr:cNvPr id="374" name="円/楕円 373"/>
        <xdr:cNvSpPr/>
      </xdr:nvSpPr>
      <xdr:spPr>
        <a:xfrm>
          <a:off x="8699500" y="94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12392</xdr:rowOff>
    </xdr:from>
    <xdr:ext cx="599010" cy="259045"/>
    <xdr:sp macro="" textlink="">
      <xdr:nvSpPr>
        <xdr:cNvPr id="375" name="テキスト ボックス 374"/>
        <xdr:cNvSpPr txBox="1"/>
      </xdr:nvSpPr>
      <xdr:spPr>
        <a:xfrm>
          <a:off x="8450794" y="92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35462</xdr:rowOff>
    </xdr:from>
    <xdr:to>
      <xdr:col>11</xdr:col>
      <xdr:colOff>358775</xdr:colOff>
      <xdr:row>56</xdr:row>
      <xdr:rowOff>137062</xdr:rowOff>
    </xdr:to>
    <xdr:sp macro="" textlink="">
      <xdr:nvSpPr>
        <xdr:cNvPr id="376" name="円/楕円 375"/>
        <xdr:cNvSpPr/>
      </xdr:nvSpPr>
      <xdr:spPr>
        <a:xfrm>
          <a:off x="7810500" y="96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153589</xdr:rowOff>
    </xdr:from>
    <xdr:ext cx="534377" cy="259045"/>
    <xdr:sp macro="" textlink="">
      <xdr:nvSpPr>
        <xdr:cNvPr id="377" name="テキスト ボックス 376"/>
        <xdr:cNvSpPr txBox="1"/>
      </xdr:nvSpPr>
      <xdr:spPr>
        <a:xfrm>
          <a:off x="7594111" y="94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169285</xdr:rowOff>
    </xdr:from>
    <xdr:to>
      <xdr:col>10</xdr:col>
      <xdr:colOff>155575</xdr:colOff>
      <xdr:row>56</xdr:row>
      <xdr:rowOff>99435</xdr:rowOff>
    </xdr:to>
    <xdr:sp macro="" textlink="">
      <xdr:nvSpPr>
        <xdr:cNvPr id="378" name="円/楕円 377"/>
        <xdr:cNvSpPr/>
      </xdr:nvSpPr>
      <xdr:spPr>
        <a:xfrm>
          <a:off x="6921500" y="9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115962</xdr:rowOff>
    </xdr:from>
    <xdr:ext cx="534377" cy="259045"/>
    <xdr:sp macro="" textlink="">
      <xdr:nvSpPr>
        <xdr:cNvPr id="379" name="テキスト ボックス 378"/>
        <xdr:cNvSpPr txBox="1"/>
      </xdr:nvSpPr>
      <xdr:spPr>
        <a:xfrm>
          <a:off x="6705111" y="93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158803</xdr:rowOff>
    </xdr:from>
    <xdr:to>
      <xdr:col>15</xdr:col>
      <xdr:colOff>180975</xdr:colOff>
      <xdr:row>78</xdr:row>
      <xdr:rowOff>5252</xdr:rowOff>
    </xdr:to>
    <xdr:cxnSp macro="">
      <xdr:nvCxnSpPr>
        <xdr:cNvPr id="408" name="直線コネクタ 407"/>
        <xdr:cNvCxnSpPr/>
      </xdr:nvCxnSpPr>
      <xdr:spPr>
        <a:xfrm flipV="1">
          <a:off x="9639300" y="13360453"/>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108003</xdr:rowOff>
    </xdr:from>
    <xdr:to>
      <xdr:col>15</xdr:col>
      <xdr:colOff>231775</xdr:colOff>
      <xdr:row>78</xdr:row>
      <xdr:rowOff>38153</xdr:rowOff>
    </xdr:to>
    <xdr:sp macro="" textlink="">
      <xdr:nvSpPr>
        <xdr:cNvPr id="418" name="円/楕円 417"/>
        <xdr:cNvSpPr/>
      </xdr:nvSpPr>
      <xdr:spPr>
        <a:xfrm>
          <a:off x="10426700" y="133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86430</xdr:rowOff>
    </xdr:from>
    <xdr:ext cx="534377" cy="259045"/>
    <xdr:sp macro="" textlink="">
      <xdr:nvSpPr>
        <xdr:cNvPr id="419" name="普通建設事業費 （ うち新規整備　）該当値テキスト"/>
        <xdr:cNvSpPr txBox="1"/>
      </xdr:nvSpPr>
      <xdr:spPr>
        <a:xfrm>
          <a:off x="10528300" y="132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125902</xdr:rowOff>
    </xdr:from>
    <xdr:to>
      <xdr:col>14</xdr:col>
      <xdr:colOff>79375</xdr:colOff>
      <xdr:row>78</xdr:row>
      <xdr:rowOff>56052</xdr:rowOff>
    </xdr:to>
    <xdr:sp macro="" textlink="">
      <xdr:nvSpPr>
        <xdr:cNvPr id="420" name="円/楕円 419"/>
        <xdr:cNvSpPr/>
      </xdr:nvSpPr>
      <xdr:spPr>
        <a:xfrm>
          <a:off x="9588500" y="133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47179</xdr:rowOff>
    </xdr:from>
    <xdr:ext cx="534377" cy="259045"/>
    <xdr:sp macro="" textlink="">
      <xdr:nvSpPr>
        <xdr:cNvPr id="421" name="テキスト ボックス 420"/>
        <xdr:cNvSpPr txBox="1"/>
      </xdr:nvSpPr>
      <xdr:spPr>
        <a:xfrm>
          <a:off x="9372111" y="134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57</xdr:rowOff>
    </xdr:from>
    <xdr:to>
      <xdr:col>15</xdr:col>
      <xdr:colOff>180975</xdr:colOff>
      <xdr:row>98</xdr:row>
      <xdr:rowOff>14802</xdr:rowOff>
    </xdr:to>
    <xdr:cxnSp macro="">
      <xdr:nvCxnSpPr>
        <xdr:cNvPr id="452" name="直線コネクタ 451"/>
        <xdr:cNvCxnSpPr/>
      </xdr:nvCxnSpPr>
      <xdr:spPr>
        <a:xfrm>
          <a:off x="9639300" y="16287807"/>
          <a:ext cx="838200" cy="5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135452</xdr:rowOff>
    </xdr:from>
    <xdr:to>
      <xdr:col>15</xdr:col>
      <xdr:colOff>231775</xdr:colOff>
      <xdr:row>98</xdr:row>
      <xdr:rowOff>65602</xdr:rowOff>
    </xdr:to>
    <xdr:sp macro="" textlink="">
      <xdr:nvSpPr>
        <xdr:cNvPr id="462" name="円/楕円 461"/>
        <xdr:cNvSpPr/>
      </xdr:nvSpPr>
      <xdr:spPr>
        <a:xfrm>
          <a:off x="10426700" y="167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113879</xdr:rowOff>
    </xdr:from>
    <xdr:ext cx="534377" cy="259045"/>
    <xdr:sp macro="" textlink="">
      <xdr:nvSpPr>
        <xdr:cNvPr id="463" name="普通建設事業費 （ うち更新整備　）該当値テキスト"/>
        <xdr:cNvSpPr txBox="1"/>
      </xdr:nvSpPr>
      <xdr:spPr>
        <a:xfrm>
          <a:off x="10528300" y="167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120707</xdr:rowOff>
    </xdr:from>
    <xdr:to>
      <xdr:col>14</xdr:col>
      <xdr:colOff>79375</xdr:colOff>
      <xdr:row>95</xdr:row>
      <xdr:rowOff>50857</xdr:rowOff>
    </xdr:to>
    <xdr:sp macro="" textlink="">
      <xdr:nvSpPr>
        <xdr:cNvPr id="464" name="円/楕円 463"/>
        <xdr:cNvSpPr/>
      </xdr:nvSpPr>
      <xdr:spPr>
        <a:xfrm>
          <a:off x="9588500" y="162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67384</xdr:rowOff>
    </xdr:from>
    <xdr:ext cx="534377" cy="259045"/>
    <xdr:sp macro="" textlink="">
      <xdr:nvSpPr>
        <xdr:cNvPr id="465" name="テキスト ボックス 464"/>
        <xdr:cNvSpPr txBox="1"/>
      </xdr:nvSpPr>
      <xdr:spPr>
        <a:xfrm>
          <a:off x="9372111" y="160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165669</xdr:rowOff>
    </xdr:from>
    <xdr:to>
      <xdr:col>23</xdr:col>
      <xdr:colOff>517525</xdr:colOff>
      <xdr:row>38</xdr:row>
      <xdr:rowOff>109844</xdr:rowOff>
    </xdr:to>
    <xdr:cxnSp macro="">
      <xdr:nvCxnSpPr>
        <xdr:cNvPr id="492" name="直線コネクタ 491"/>
        <xdr:cNvCxnSpPr/>
      </xdr:nvCxnSpPr>
      <xdr:spPr>
        <a:xfrm flipV="1">
          <a:off x="15481300" y="6509319"/>
          <a:ext cx="838200" cy="1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109844</xdr:rowOff>
    </xdr:from>
    <xdr:to>
      <xdr:col>22</xdr:col>
      <xdr:colOff>365125</xdr:colOff>
      <xdr:row>38</xdr:row>
      <xdr:rowOff>135448</xdr:rowOff>
    </xdr:to>
    <xdr:cxnSp macro="">
      <xdr:nvCxnSpPr>
        <xdr:cNvPr id="495" name="直線コネクタ 494"/>
        <xdr:cNvCxnSpPr/>
      </xdr:nvCxnSpPr>
      <xdr:spPr>
        <a:xfrm flipV="1">
          <a:off x="14592300" y="6624944"/>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109571</xdr:rowOff>
    </xdr:from>
    <xdr:to>
      <xdr:col>21</xdr:col>
      <xdr:colOff>161925</xdr:colOff>
      <xdr:row>38</xdr:row>
      <xdr:rowOff>135448</xdr:rowOff>
    </xdr:to>
    <xdr:cxnSp macro="">
      <xdr:nvCxnSpPr>
        <xdr:cNvPr id="498" name="直線コネクタ 497"/>
        <xdr:cNvCxnSpPr/>
      </xdr:nvCxnSpPr>
      <xdr:spPr>
        <a:xfrm>
          <a:off x="13703300" y="6624671"/>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109571</xdr:rowOff>
    </xdr:from>
    <xdr:to>
      <xdr:col>19</xdr:col>
      <xdr:colOff>644525</xdr:colOff>
      <xdr:row>38</xdr:row>
      <xdr:rowOff>134534</xdr:rowOff>
    </xdr:to>
    <xdr:cxnSp macro="">
      <xdr:nvCxnSpPr>
        <xdr:cNvPr id="501" name="直線コネクタ 500"/>
        <xdr:cNvCxnSpPr/>
      </xdr:nvCxnSpPr>
      <xdr:spPr>
        <a:xfrm flipV="1">
          <a:off x="12814300" y="6624671"/>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114869</xdr:rowOff>
    </xdr:from>
    <xdr:to>
      <xdr:col>23</xdr:col>
      <xdr:colOff>568325</xdr:colOff>
      <xdr:row>38</xdr:row>
      <xdr:rowOff>45019</xdr:rowOff>
    </xdr:to>
    <xdr:sp macro="" textlink="">
      <xdr:nvSpPr>
        <xdr:cNvPr id="511" name="円/楕円 510"/>
        <xdr:cNvSpPr/>
      </xdr:nvSpPr>
      <xdr:spPr>
        <a:xfrm>
          <a:off x="16268700" y="64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137746</xdr:rowOff>
    </xdr:from>
    <xdr:ext cx="469744" cy="259045"/>
    <xdr:sp macro="" textlink="">
      <xdr:nvSpPr>
        <xdr:cNvPr id="512" name="災害復旧事業費該当値テキスト"/>
        <xdr:cNvSpPr txBox="1"/>
      </xdr:nvSpPr>
      <xdr:spPr>
        <a:xfrm>
          <a:off x="16370300" y="630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59044</xdr:rowOff>
    </xdr:from>
    <xdr:to>
      <xdr:col>22</xdr:col>
      <xdr:colOff>415925</xdr:colOff>
      <xdr:row>38</xdr:row>
      <xdr:rowOff>160644</xdr:rowOff>
    </xdr:to>
    <xdr:sp macro="" textlink="">
      <xdr:nvSpPr>
        <xdr:cNvPr id="513" name="円/楕円 512"/>
        <xdr:cNvSpPr/>
      </xdr:nvSpPr>
      <xdr:spPr>
        <a:xfrm>
          <a:off x="15430500" y="65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151771</xdr:rowOff>
    </xdr:from>
    <xdr:ext cx="378565" cy="259045"/>
    <xdr:sp macro="" textlink="">
      <xdr:nvSpPr>
        <xdr:cNvPr id="514" name="テキスト ボックス 513"/>
        <xdr:cNvSpPr txBox="1"/>
      </xdr:nvSpPr>
      <xdr:spPr>
        <a:xfrm>
          <a:off x="15292017" y="6666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84648</xdr:rowOff>
    </xdr:from>
    <xdr:to>
      <xdr:col>21</xdr:col>
      <xdr:colOff>212725</xdr:colOff>
      <xdr:row>39</xdr:row>
      <xdr:rowOff>14798</xdr:rowOff>
    </xdr:to>
    <xdr:sp macro="" textlink="">
      <xdr:nvSpPr>
        <xdr:cNvPr id="515" name="円/楕円 514"/>
        <xdr:cNvSpPr/>
      </xdr:nvSpPr>
      <xdr:spPr>
        <a:xfrm>
          <a:off x="145415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5925</xdr:rowOff>
    </xdr:from>
    <xdr:ext cx="313932" cy="259045"/>
    <xdr:sp macro="" textlink="">
      <xdr:nvSpPr>
        <xdr:cNvPr id="516" name="テキスト ボックス 515"/>
        <xdr:cNvSpPr txBox="1"/>
      </xdr:nvSpPr>
      <xdr:spPr>
        <a:xfrm>
          <a:off x="14435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58771</xdr:rowOff>
    </xdr:from>
    <xdr:to>
      <xdr:col>20</xdr:col>
      <xdr:colOff>9525</xdr:colOff>
      <xdr:row>38</xdr:row>
      <xdr:rowOff>160371</xdr:rowOff>
    </xdr:to>
    <xdr:sp macro="" textlink="">
      <xdr:nvSpPr>
        <xdr:cNvPr id="517" name="円/楕円 516"/>
        <xdr:cNvSpPr/>
      </xdr:nvSpPr>
      <xdr:spPr>
        <a:xfrm>
          <a:off x="136525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151498</xdr:rowOff>
    </xdr:from>
    <xdr:ext cx="378565" cy="259045"/>
    <xdr:sp macro="" textlink="">
      <xdr:nvSpPr>
        <xdr:cNvPr id="518" name="テキスト ボックス 517"/>
        <xdr:cNvSpPr txBox="1"/>
      </xdr:nvSpPr>
      <xdr:spPr>
        <a:xfrm>
          <a:off x="13514017" y="666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83734</xdr:rowOff>
    </xdr:from>
    <xdr:to>
      <xdr:col>18</xdr:col>
      <xdr:colOff>492125</xdr:colOff>
      <xdr:row>39</xdr:row>
      <xdr:rowOff>13884</xdr:rowOff>
    </xdr:to>
    <xdr:sp macro="" textlink="">
      <xdr:nvSpPr>
        <xdr:cNvPr id="519" name="円/楕円 518"/>
        <xdr:cNvSpPr/>
      </xdr:nvSpPr>
      <xdr:spPr>
        <a:xfrm>
          <a:off x="12763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5011</xdr:rowOff>
    </xdr:from>
    <xdr:ext cx="378565" cy="259045"/>
    <xdr:sp macro="" textlink="">
      <xdr:nvSpPr>
        <xdr:cNvPr id="520" name="テキスト ボックス 519"/>
        <xdr:cNvSpPr txBox="1"/>
      </xdr:nvSpPr>
      <xdr:spPr>
        <a:xfrm>
          <a:off x="12625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101458</xdr:rowOff>
    </xdr:from>
    <xdr:to>
      <xdr:col>23</xdr:col>
      <xdr:colOff>517525</xdr:colOff>
      <xdr:row>75</xdr:row>
      <xdr:rowOff>102928</xdr:rowOff>
    </xdr:to>
    <xdr:cxnSp macro="">
      <xdr:nvCxnSpPr>
        <xdr:cNvPr id="600" name="直線コネクタ 599"/>
        <xdr:cNvCxnSpPr/>
      </xdr:nvCxnSpPr>
      <xdr:spPr>
        <a:xfrm flipV="1">
          <a:off x="15481300" y="12960208"/>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102928</xdr:rowOff>
    </xdr:from>
    <xdr:to>
      <xdr:col>22</xdr:col>
      <xdr:colOff>365125</xdr:colOff>
      <xdr:row>75</xdr:row>
      <xdr:rowOff>124580</xdr:rowOff>
    </xdr:to>
    <xdr:cxnSp macro="">
      <xdr:nvCxnSpPr>
        <xdr:cNvPr id="603" name="直線コネクタ 602"/>
        <xdr:cNvCxnSpPr/>
      </xdr:nvCxnSpPr>
      <xdr:spPr>
        <a:xfrm flipV="1">
          <a:off x="14592300" y="12961678"/>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124580</xdr:rowOff>
    </xdr:from>
    <xdr:to>
      <xdr:col>21</xdr:col>
      <xdr:colOff>161925</xdr:colOff>
      <xdr:row>75</xdr:row>
      <xdr:rowOff>129032</xdr:rowOff>
    </xdr:to>
    <xdr:cxnSp macro="">
      <xdr:nvCxnSpPr>
        <xdr:cNvPr id="606" name="直線コネクタ 605"/>
        <xdr:cNvCxnSpPr/>
      </xdr:nvCxnSpPr>
      <xdr:spPr>
        <a:xfrm flipV="1">
          <a:off x="13703300" y="12983330"/>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69172</xdr:rowOff>
    </xdr:from>
    <xdr:to>
      <xdr:col>19</xdr:col>
      <xdr:colOff>644525</xdr:colOff>
      <xdr:row>75</xdr:row>
      <xdr:rowOff>129032</xdr:rowOff>
    </xdr:to>
    <xdr:cxnSp macro="">
      <xdr:nvCxnSpPr>
        <xdr:cNvPr id="609" name="直線コネクタ 608"/>
        <xdr:cNvCxnSpPr/>
      </xdr:nvCxnSpPr>
      <xdr:spPr>
        <a:xfrm>
          <a:off x="12814300" y="12927922"/>
          <a:ext cx="889000" cy="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50658</xdr:rowOff>
    </xdr:from>
    <xdr:to>
      <xdr:col>23</xdr:col>
      <xdr:colOff>568325</xdr:colOff>
      <xdr:row>75</xdr:row>
      <xdr:rowOff>152257</xdr:rowOff>
    </xdr:to>
    <xdr:sp macro="" textlink="">
      <xdr:nvSpPr>
        <xdr:cNvPr id="619" name="円/楕円 618"/>
        <xdr:cNvSpPr/>
      </xdr:nvSpPr>
      <xdr:spPr>
        <a:xfrm>
          <a:off x="16268700" y="12909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29085</xdr:rowOff>
    </xdr:from>
    <xdr:ext cx="534377" cy="259045"/>
    <xdr:sp macro="" textlink="">
      <xdr:nvSpPr>
        <xdr:cNvPr id="620" name="公債費該当値テキスト"/>
        <xdr:cNvSpPr txBox="1"/>
      </xdr:nvSpPr>
      <xdr:spPr>
        <a:xfrm>
          <a:off x="16370300" y="128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52128</xdr:rowOff>
    </xdr:from>
    <xdr:to>
      <xdr:col>22</xdr:col>
      <xdr:colOff>415925</xdr:colOff>
      <xdr:row>75</xdr:row>
      <xdr:rowOff>153727</xdr:rowOff>
    </xdr:to>
    <xdr:sp macro="" textlink="">
      <xdr:nvSpPr>
        <xdr:cNvPr id="621" name="円/楕円 620"/>
        <xdr:cNvSpPr/>
      </xdr:nvSpPr>
      <xdr:spPr>
        <a:xfrm>
          <a:off x="15430500" y="12910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144856</xdr:rowOff>
    </xdr:from>
    <xdr:ext cx="534377" cy="259045"/>
    <xdr:sp macro="" textlink="">
      <xdr:nvSpPr>
        <xdr:cNvPr id="622" name="テキスト ボックス 621"/>
        <xdr:cNvSpPr txBox="1"/>
      </xdr:nvSpPr>
      <xdr:spPr>
        <a:xfrm>
          <a:off x="15214111" y="130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73780</xdr:rowOff>
    </xdr:from>
    <xdr:to>
      <xdr:col>21</xdr:col>
      <xdr:colOff>212725</xdr:colOff>
      <xdr:row>76</xdr:row>
      <xdr:rowOff>3930</xdr:rowOff>
    </xdr:to>
    <xdr:sp macro="" textlink="">
      <xdr:nvSpPr>
        <xdr:cNvPr id="623" name="円/楕円 622"/>
        <xdr:cNvSpPr/>
      </xdr:nvSpPr>
      <xdr:spPr>
        <a:xfrm>
          <a:off x="14541500" y="129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166507</xdr:rowOff>
    </xdr:from>
    <xdr:ext cx="534377" cy="259045"/>
    <xdr:sp macro="" textlink="">
      <xdr:nvSpPr>
        <xdr:cNvPr id="624" name="テキスト ボックス 623"/>
        <xdr:cNvSpPr txBox="1"/>
      </xdr:nvSpPr>
      <xdr:spPr>
        <a:xfrm>
          <a:off x="14325111" y="1302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78232</xdr:rowOff>
    </xdr:from>
    <xdr:to>
      <xdr:col>20</xdr:col>
      <xdr:colOff>9525</xdr:colOff>
      <xdr:row>76</xdr:row>
      <xdr:rowOff>8381</xdr:rowOff>
    </xdr:to>
    <xdr:sp macro="" textlink="">
      <xdr:nvSpPr>
        <xdr:cNvPr id="625" name="円/楕円 624"/>
        <xdr:cNvSpPr/>
      </xdr:nvSpPr>
      <xdr:spPr>
        <a:xfrm>
          <a:off x="13652500" y="12936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170959</xdr:rowOff>
    </xdr:from>
    <xdr:ext cx="534377" cy="259045"/>
    <xdr:sp macro="" textlink="">
      <xdr:nvSpPr>
        <xdr:cNvPr id="626" name="テキスト ボックス 625"/>
        <xdr:cNvSpPr txBox="1"/>
      </xdr:nvSpPr>
      <xdr:spPr>
        <a:xfrm>
          <a:off x="13436111" y="130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18372</xdr:rowOff>
    </xdr:from>
    <xdr:to>
      <xdr:col>18</xdr:col>
      <xdr:colOff>492125</xdr:colOff>
      <xdr:row>75</xdr:row>
      <xdr:rowOff>119972</xdr:rowOff>
    </xdr:to>
    <xdr:sp macro="" textlink="">
      <xdr:nvSpPr>
        <xdr:cNvPr id="627" name="円/楕円 626"/>
        <xdr:cNvSpPr/>
      </xdr:nvSpPr>
      <xdr:spPr>
        <a:xfrm>
          <a:off x="12763500" y="128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111099</xdr:rowOff>
    </xdr:from>
    <xdr:ext cx="534377" cy="259045"/>
    <xdr:sp macro="" textlink="">
      <xdr:nvSpPr>
        <xdr:cNvPr id="628" name="テキスト ボックス 627"/>
        <xdr:cNvSpPr txBox="1"/>
      </xdr:nvSpPr>
      <xdr:spPr>
        <a:xfrm>
          <a:off x="12547111" y="129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6851</xdr:rowOff>
    </xdr:from>
    <xdr:to>
      <xdr:col>23</xdr:col>
      <xdr:colOff>517525</xdr:colOff>
      <xdr:row>99</xdr:row>
      <xdr:rowOff>36928</xdr:rowOff>
    </xdr:to>
    <xdr:cxnSp macro="">
      <xdr:nvCxnSpPr>
        <xdr:cNvPr id="659" name="直線コネクタ 658"/>
        <xdr:cNvCxnSpPr/>
      </xdr:nvCxnSpPr>
      <xdr:spPr>
        <a:xfrm flipV="1">
          <a:off x="15481300" y="16980401"/>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119763</xdr:rowOff>
    </xdr:from>
    <xdr:to>
      <xdr:col>22</xdr:col>
      <xdr:colOff>365125</xdr:colOff>
      <xdr:row>99</xdr:row>
      <xdr:rowOff>36928</xdr:rowOff>
    </xdr:to>
    <xdr:cxnSp macro="">
      <xdr:nvCxnSpPr>
        <xdr:cNvPr id="662" name="直線コネクタ 661"/>
        <xdr:cNvCxnSpPr/>
      </xdr:nvCxnSpPr>
      <xdr:spPr>
        <a:xfrm>
          <a:off x="14592300" y="16750413"/>
          <a:ext cx="889000" cy="2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119763</xdr:rowOff>
    </xdr:from>
    <xdr:to>
      <xdr:col>21</xdr:col>
      <xdr:colOff>161925</xdr:colOff>
      <xdr:row>98</xdr:row>
      <xdr:rowOff>142492</xdr:rowOff>
    </xdr:to>
    <xdr:cxnSp macro="">
      <xdr:nvCxnSpPr>
        <xdr:cNvPr id="665" name="直線コネクタ 664"/>
        <xdr:cNvCxnSpPr/>
      </xdr:nvCxnSpPr>
      <xdr:spPr>
        <a:xfrm flipV="1">
          <a:off x="13703300" y="16750413"/>
          <a:ext cx="889000" cy="19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84460</xdr:rowOff>
    </xdr:from>
    <xdr:to>
      <xdr:col>19</xdr:col>
      <xdr:colOff>644525</xdr:colOff>
      <xdr:row>98</xdr:row>
      <xdr:rowOff>142492</xdr:rowOff>
    </xdr:to>
    <xdr:cxnSp macro="">
      <xdr:nvCxnSpPr>
        <xdr:cNvPr id="668" name="直線コネクタ 667"/>
        <xdr:cNvCxnSpPr/>
      </xdr:nvCxnSpPr>
      <xdr:spPr>
        <a:xfrm>
          <a:off x="12814300" y="16715110"/>
          <a:ext cx="889000" cy="2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127501</xdr:rowOff>
    </xdr:from>
    <xdr:to>
      <xdr:col>23</xdr:col>
      <xdr:colOff>568325</xdr:colOff>
      <xdr:row>99</xdr:row>
      <xdr:rowOff>57651</xdr:rowOff>
    </xdr:to>
    <xdr:sp macro="" textlink="">
      <xdr:nvSpPr>
        <xdr:cNvPr id="678" name="円/楕円 677"/>
        <xdr:cNvSpPr/>
      </xdr:nvSpPr>
      <xdr:spPr>
        <a:xfrm>
          <a:off x="16268700" y="169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42428</xdr:rowOff>
    </xdr:from>
    <xdr:ext cx="469744" cy="259045"/>
    <xdr:sp macro="" textlink="">
      <xdr:nvSpPr>
        <xdr:cNvPr id="679" name="積立金該当値テキスト"/>
        <xdr:cNvSpPr txBox="1"/>
      </xdr:nvSpPr>
      <xdr:spPr>
        <a:xfrm>
          <a:off x="16370300" y="168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157578</xdr:rowOff>
    </xdr:from>
    <xdr:to>
      <xdr:col>22</xdr:col>
      <xdr:colOff>415925</xdr:colOff>
      <xdr:row>99</xdr:row>
      <xdr:rowOff>87728</xdr:rowOff>
    </xdr:to>
    <xdr:sp macro="" textlink="">
      <xdr:nvSpPr>
        <xdr:cNvPr id="680" name="円/楕円 679"/>
        <xdr:cNvSpPr/>
      </xdr:nvSpPr>
      <xdr:spPr>
        <a:xfrm>
          <a:off x="15430500" y="169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78855</xdr:rowOff>
    </xdr:from>
    <xdr:ext cx="469744" cy="259045"/>
    <xdr:sp macro="" textlink="">
      <xdr:nvSpPr>
        <xdr:cNvPr id="681" name="テキスト ボックス 680"/>
        <xdr:cNvSpPr txBox="1"/>
      </xdr:nvSpPr>
      <xdr:spPr>
        <a:xfrm>
          <a:off x="15246427" y="170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68963</xdr:rowOff>
    </xdr:from>
    <xdr:to>
      <xdr:col>21</xdr:col>
      <xdr:colOff>212725</xdr:colOff>
      <xdr:row>97</xdr:row>
      <xdr:rowOff>170563</xdr:rowOff>
    </xdr:to>
    <xdr:sp macro="" textlink="">
      <xdr:nvSpPr>
        <xdr:cNvPr id="682" name="円/楕円 681"/>
        <xdr:cNvSpPr/>
      </xdr:nvSpPr>
      <xdr:spPr>
        <a:xfrm>
          <a:off x="14541500" y="166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161690</xdr:rowOff>
    </xdr:from>
    <xdr:ext cx="534377" cy="259045"/>
    <xdr:sp macro="" textlink="">
      <xdr:nvSpPr>
        <xdr:cNvPr id="683" name="テキスト ボックス 682"/>
        <xdr:cNvSpPr txBox="1"/>
      </xdr:nvSpPr>
      <xdr:spPr>
        <a:xfrm>
          <a:off x="14325111" y="167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91692</xdr:rowOff>
    </xdr:from>
    <xdr:to>
      <xdr:col>20</xdr:col>
      <xdr:colOff>9525</xdr:colOff>
      <xdr:row>99</xdr:row>
      <xdr:rowOff>21842</xdr:rowOff>
    </xdr:to>
    <xdr:sp macro="" textlink="">
      <xdr:nvSpPr>
        <xdr:cNvPr id="684" name="円/楕円 683"/>
        <xdr:cNvSpPr/>
      </xdr:nvSpPr>
      <xdr:spPr>
        <a:xfrm>
          <a:off x="13652500" y="168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12969</xdr:rowOff>
    </xdr:from>
    <xdr:ext cx="469744" cy="259045"/>
    <xdr:sp macro="" textlink="">
      <xdr:nvSpPr>
        <xdr:cNvPr id="685" name="テキスト ボックス 684"/>
        <xdr:cNvSpPr txBox="1"/>
      </xdr:nvSpPr>
      <xdr:spPr>
        <a:xfrm>
          <a:off x="13468427" y="169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33660</xdr:rowOff>
    </xdr:from>
    <xdr:to>
      <xdr:col>18</xdr:col>
      <xdr:colOff>492125</xdr:colOff>
      <xdr:row>97</xdr:row>
      <xdr:rowOff>135260</xdr:rowOff>
    </xdr:to>
    <xdr:sp macro="" textlink="">
      <xdr:nvSpPr>
        <xdr:cNvPr id="686" name="円/楕円 685"/>
        <xdr:cNvSpPr/>
      </xdr:nvSpPr>
      <xdr:spPr>
        <a:xfrm>
          <a:off x="12763500" y="166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126387</xdr:rowOff>
    </xdr:from>
    <xdr:ext cx="534377" cy="259045"/>
    <xdr:sp macro="" textlink="">
      <xdr:nvSpPr>
        <xdr:cNvPr id="687" name="テキスト ボックス 686"/>
        <xdr:cNvSpPr txBox="1"/>
      </xdr:nvSpPr>
      <xdr:spPr>
        <a:xfrm>
          <a:off x="12547111" y="1675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139563</xdr:rowOff>
    </xdr:from>
    <xdr:to>
      <xdr:col>32</xdr:col>
      <xdr:colOff>187325</xdr:colOff>
      <xdr:row>38</xdr:row>
      <xdr:rowOff>139563</xdr:rowOff>
    </xdr:to>
    <xdr:cxnSp macro="">
      <xdr:nvCxnSpPr>
        <xdr:cNvPr id="714" name="直線コネクタ 713"/>
        <xdr:cNvCxnSpPr/>
      </xdr:nvCxnSpPr>
      <xdr:spPr>
        <a:xfrm>
          <a:off x="21323300" y="6654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137688</xdr:rowOff>
    </xdr:from>
    <xdr:to>
      <xdr:col>31</xdr:col>
      <xdr:colOff>34925</xdr:colOff>
      <xdr:row>38</xdr:row>
      <xdr:rowOff>139563</xdr:rowOff>
    </xdr:to>
    <xdr:cxnSp macro="">
      <xdr:nvCxnSpPr>
        <xdr:cNvPr id="717" name="直線コネクタ 716"/>
        <xdr:cNvCxnSpPr/>
      </xdr:nvCxnSpPr>
      <xdr:spPr>
        <a:xfrm>
          <a:off x="20434300" y="665278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137688</xdr:rowOff>
    </xdr:from>
    <xdr:to>
      <xdr:col>29</xdr:col>
      <xdr:colOff>517525</xdr:colOff>
      <xdr:row>38</xdr:row>
      <xdr:rowOff>139563</xdr:rowOff>
    </xdr:to>
    <xdr:cxnSp macro="">
      <xdr:nvCxnSpPr>
        <xdr:cNvPr id="720" name="直線コネクタ 719"/>
        <xdr:cNvCxnSpPr/>
      </xdr:nvCxnSpPr>
      <xdr:spPr>
        <a:xfrm flipV="1">
          <a:off x="19545300" y="665278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134900</xdr:rowOff>
    </xdr:from>
    <xdr:to>
      <xdr:col>28</xdr:col>
      <xdr:colOff>314325</xdr:colOff>
      <xdr:row>38</xdr:row>
      <xdr:rowOff>139563</xdr:rowOff>
    </xdr:to>
    <xdr:cxnSp macro="">
      <xdr:nvCxnSpPr>
        <xdr:cNvPr id="723" name="直線コネクタ 722"/>
        <xdr:cNvCxnSpPr/>
      </xdr:nvCxnSpPr>
      <xdr:spPr>
        <a:xfrm>
          <a:off x="18656300" y="665000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88763</xdr:rowOff>
    </xdr:from>
    <xdr:to>
      <xdr:col>32</xdr:col>
      <xdr:colOff>238125</xdr:colOff>
      <xdr:row>39</xdr:row>
      <xdr:rowOff>18913</xdr:rowOff>
    </xdr:to>
    <xdr:sp macro="" textlink="">
      <xdr:nvSpPr>
        <xdr:cNvPr id="733" name="円/楕円 732"/>
        <xdr:cNvSpPr/>
      </xdr:nvSpPr>
      <xdr:spPr>
        <a:xfrm>
          <a:off x="22110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3690</xdr:rowOff>
    </xdr:from>
    <xdr:ext cx="249299" cy="259045"/>
    <xdr:sp macro="" textlink="">
      <xdr:nvSpPr>
        <xdr:cNvPr id="734" name="投資及び出資金該当値テキスト"/>
        <xdr:cNvSpPr txBox="1"/>
      </xdr:nvSpPr>
      <xdr:spPr>
        <a:xfrm>
          <a:off x="22212300" y="6518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35" name="円/楕円 734"/>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36" name="テキスト ボックス 735"/>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86888</xdr:rowOff>
    </xdr:from>
    <xdr:to>
      <xdr:col>29</xdr:col>
      <xdr:colOff>568325</xdr:colOff>
      <xdr:row>39</xdr:row>
      <xdr:rowOff>17038</xdr:rowOff>
    </xdr:to>
    <xdr:sp macro="" textlink="">
      <xdr:nvSpPr>
        <xdr:cNvPr id="737" name="円/楕円 736"/>
        <xdr:cNvSpPr/>
      </xdr:nvSpPr>
      <xdr:spPr>
        <a:xfrm>
          <a:off x="20383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8165</xdr:rowOff>
    </xdr:from>
    <xdr:ext cx="313932" cy="259045"/>
    <xdr:sp macro="" textlink="">
      <xdr:nvSpPr>
        <xdr:cNvPr id="738" name="テキスト ボックス 737"/>
        <xdr:cNvSpPr txBox="1"/>
      </xdr:nvSpPr>
      <xdr:spPr>
        <a:xfrm>
          <a:off x="20277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88763</xdr:rowOff>
    </xdr:from>
    <xdr:to>
      <xdr:col>28</xdr:col>
      <xdr:colOff>365125</xdr:colOff>
      <xdr:row>39</xdr:row>
      <xdr:rowOff>18913</xdr:rowOff>
    </xdr:to>
    <xdr:sp macro="" textlink="">
      <xdr:nvSpPr>
        <xdr:cNvPr id="739" name="円/楕円 738"/>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10040</xdr:rowOff>
    </xdr:from>
    <xdr:ext cx="249299" cy="259045"/>
    <xdr:sp macro="" textlink="">
      <xdr:nvSpPr>
        <xdr:cNvPr id="740" name="テキスト ボックス 739"/>
        <xdr:cNvSpPr txBox="1"/>
      </xdr:nvSpPr>
      <xdr:spPr>
        <a:xfrm>
          <a:off x="19420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84100</xdr:rowOff>
    </xdr:from>
    <xdr:to>
      <xdr:col>27</xdr:col>
      <xdr:colOff>161925</xdr:colOff>
      <xdr:row>39</xdr:row>
      <xdr:rowOff>14250</xdr:rowOff>
    </xdr:to>
    <xdr:sp macro="" textlink="">
      <xdr:nvSpPr>
        <xdr:cNvPr id="741" name="円/楕円 740"/>
        <xdr:cNvSpPr/>
      </xdr:nvSpPr>
      <xdr:spPr>
        <a:xfrm>
          <a:off x="18605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5377</xdr:rowOff>
    </xdr:from>
    <xdr:ext cx="378565" cy="259045"/>
    <xdr:sp macro="" textlink="">
      <xdr:nvSpPr>
        <xdr:cNvPr id="742" name="テキスト ボックス 741"/>
        <xdr:cNvSpPr txBox="1"/>
      </xdr:nvSpPr>
      <xdr:spPr>
        <a:xfrm>
          <a:off x="18467017" y="66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136682</xdr:rowOff>
    </xdr:from>
    <xdr:to>
      <xdr:col>32</xdr:col>
      <xdr:colOff>187325</xdr:colOff>
      <xdr:row>58</xdr:row>
      <xdr:rowOff>137002</xdr:rowOff>
    </xdr:to>
    <xdr:cxnSp macro="">
      <xdr:nvCxnSpPr>
        <xdr:cNvPr id="769" name="直線コネクタ 768"/>
        <xdr:cNvCxnSpPr/>
      </xdr:nvCxnSpPr>
      <xdr:spPr>
        <a:xfrm flipV="1">
          <a:off x="21323300" y="10080782"/>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137002</xdr:rowOff>
    </xdr:from>
    <xdr:to>
      <xdr:col>31</xdr:col>
      <xdr:colOff>34925</xdr:colOff>
      <xdr:row>58</xdr:row>
      <xdr:rowOff>138968</xdr:rowOff>
    </xdr:to>
    <xdr:cxnSp macro="">
      <xdr:nvCxnSpPr>
        <xdr:cNvPr id="772" name="直線コネクタ 771"/>
        <xdr:cNvCxnSpPr/>
      </xdr:nvCxnSpPr>
      <xdr:spPr>
        <a:xfrm flipV="1">
          <a:off x="20434300" y="1008110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138968</xdr:rowOff>
    </xdr:from>
    <xdr:to>
      <xdr:col>29</xdr:col>
      <xdr:colOff>517525</xdr:colOff>
      <xdr:row>58</xdr:row>
      <xdr:rowOff>139060</xdr:rowOff>
    </xdr:to>
    <xdr:cxnSp macro="">
      <xdr:nvCxnSpPr>
        <xdr:cNvPr id="775" name="直線コネクタ 774"/>
        <xdr:cNvCxnSpPr/>
      </xdr:nvCxnSpPr>
      <xdr:spPr>
        <a:xfrm flipV="1">
          <a:off x="19545300" y="1008306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138602</xdr:rowOff>
    </xdr:from>
    <xdr:to>
      <xdr:col>28</xdr:col>
      <xdr:colOff>314325</xdr:colOff>
      <xdr:row>58</xdr:row>
      <xdr:rowOff>139060</xdr:rowOff>
    </xdr:to>
    <xdr:cxnSp macro="">
      <xdr:nvCxnSpPr>
        <xdr:cNvPr id="778" name="直線コネクタ 777"/>
        <xdr:cNvCxnSpPr/>
      </xdr:nvCxnSpPr>
      <xdr:spPr>
        <a:xfrm>
          <a:off x="18656300" y="1008270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85882</xdr:rowOff>
    </xdr:from>
    <xdr:to>
      <xdr:col>32</xdr:col>
      <xdr:colOff>238125</xdr:colOff>
      <xdr:row>59</xdr:row>
      <xdr:rowOff>16032</xdr:rowOff>
    </xdr:to>
    <xdr:sp macro="" textlink="">
      <xdr:nvSpPr>
        <xdr:cNvPr id="788" name="円/楕円 787"/>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809</xdr:rowOff>
    </xdr:from>
    <xdr:ext cx="313932" cy="259045"/>
    <xdr:sp macro="" textlink="">
      <xdr:nvSpPr>
        <xdr:cNvPr id="789"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86202</xdr:rowOff>
    </xdr:from>
    <xdr:to>
      <xdr:col>31</xdr:col>
      <xdr:colOff>85725</xdr:colOff>
      <xdr:row>59</xdr:row>
      <xdr:rowOff>16352</xdr:rowOff>
    </xdr:to>
    <xdr:sp macro="" textlink="">
      <xdr:nvSpPr>
        <xdr:cNvPr id="790" name="円/楕円 789"/>
        <xdr:cNvSpPr/>
      </xdr:nvSpPr>
      <xdr:spPr>
        <a:xfrm>
          <a:off x="21272500" y="100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7479</xdr:rowOff>
    </xdr:from>
    <xdr:ext cx="313932" cy="259045"/>
    <xdr:sp macro="" textlink="">
      <xdr:nvSpPr>
        <xdr:cNvPr id="791" name="テキスト ボックス 790"/>
        <xdr:cNvSpPr txBox="1"/>
      </xdr:nvSpPr>
      <xdr:spPr>
        <a:xfrm>
          <a:off x="21166333" y="1012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88168</xdr:rowOff>
    </xdr:from>
    <xdr:to>
      <xdr:col>29</xdr:col>
      <xdr:colOff>568325</xdr:colOff>
      <xdr:row>59</xdr:row>
      <xdr:rowOff>18318</xdr:rowOff>
    </xdr:to>
    <xdr:sp macro="" textlink="">
      <xdr:nvSpPr>
        <xdr:cNvPr id="792" name="円/楕円 791"/>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9445</xdr:rowOff>
    </xdr:from>
    <xdr:ext cx="313932" cy="259045"/>
    <xdr:sp macro="" textlink="">
      <xdr:nvSpPr>
        <xdr:cNvPr id="793" name="テキスト ボックス 792"/>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88260</xdr:rowOff>
    </xdr:from>
    <xdr:to>
      <xdr:col>28</xdr:col>
      <xdr:colOff>365125</xdr:colOff>
      <xdr:row>59</xdr:row>
      <xdr:rowOff>18410</xdr:rowOff>
    </xdr:to>
    <xdr:sp macro="" textlink="">
      <xdr:nvSpPr>
        <xdr:cNvPr id="794" name="円/楕円 793"/>
        <xdr:cNvSpPr/>
      </xdr:nvSpPr>
      <xdr:spPr>
        <a:xfrm>
          <a:off x="19494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9537</xdr:rowOff>
    </xdr:from>
    <xdr:ext cx="313932" cy="259045"/>
    <xdr:sp macro="" textlink="">
      <xdr:nvSpPr>
        <xdr:cNvPr id="795" name="テキスト ボックス 794"/>
        <xdr:cNvSpPr txBox="1"/>
      </xdr:nvSpPr>
      <xdr:spPr>
        <a:xfrm>
          <a:off x="19388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87802</xdr:rowOff>
    </xdr:from>
    <xdr:to>
      <xdr:col>27</xdr:col>
      <xdr:colOff>161925</xdr:colOff>
      <xdr:row>59</xdr:row>
      <xdr:rowOff>17952</xdr:rowOff>
    </xdr:to>
    <xdr:sp macro="" textlink="">
      <xdr:nvSpPr>
        <xdr:cNvPr id="796" name="円/楕円 795"/>
        <xdr:cNvSpPr/>
      </xdr:nvSpPr>
      <xdr:spPr>
        <a:xfrm>
          <a:off x="18605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9079</xdr:rowOff>
    </xdr:from>
    <xdr:ext cx="313932" cy="259045"/>
    <xdr:sp macro="" textlink="">
      <xdr:nvSpPr>
        <xdr:cNvPr id="797" name="テキスト ボックス 796"/>
        <xdr:cNvSpPr txBox="1"/>
      </xdr:nvSpPr>
      <xdr:spPr>
        <a:xfrm>
          <a:off x="18499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8370</xdr:rowOff>
    </xdr:from>
    <xdr:to>
      <xdr:col>32</xdr:col>
      <xdr:colOff>187325</xdr:colOff>
      <xdr:row>76</xdr:row>
      <xdr:rowOff>44132</xdr:rowOff>
    </xdr:to>
    <xdr:cxnSp macro="">
      <xdr:nvCxnSpPr>
        <xdr:cNvPr id="827" name="直線コネクタ 826"/>
        <xdr:cNvCxnSpPr/>
      </xdr:nvCxnSpPr>
      <xdr:spPr>
        <a:xfrm flipV="1">
          <a:off x="21323300" y="13038570"/>
          <a:ext cx="8382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44132</xdr:rowOff>
    </xdr:from>
    <xdr:to>
      <xdr:col>31</xdr:col>
      <xdr:colOff>34925</xdr:colOff>
      <xdr:row>76</xdr:row>
      <xdr:rowOff>116460</xdr:rowOff>
    </xdr:to>
    <xdr:cxnSp macro="">
      <xdr:nvCxnSpPr>
        <xdr:cNvPr id="830" name="直線コネクタ 829"/>
        <xdr:cNvCxnSpPr/>
      </xdr:nvCxnSpPr>
      <xdr:spPr>
        <a:xfrm flipV="1">
          <a:off x="20434300" y="13074332"/>
          <a:ext cx="889000" cy="7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116460</xdr:rowOff>
    </xdr:from>
    <xdr:to>
      <xdr:col>29</xdr:col>
      <xdr:colOff>517525</xdr:colOff>
      <xdr:row>76</xdr:row>
      <xdr:rowOff>133719</xdr:rowOff>
    </xdr:to>
    <xdr:cxnSp macro="">
      <xdr:nvCxnSpPr>
        <xdr:cNvPr id="833" name="直線コネクタ 832"/>
        <xdr:cNvCxnSpPr/>
      </xdr:nvCxnSpPr>
      <xdr:spPr>
        <a:xfrm flipV="1">
          <a:off x="19545300" y="13146660"/>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133719</xdr:rowOff>
    </xdr:from>
    <xdr:to>
      <xdr:col>28</xdr:col>
      <xdr:colOff>314325</xdr:colOff>
      <xdr:row>77</xdr:row>
      <xdr:rowOff>31317</xdr:rowOff>
    </xdr:to>
    <xdr:cxnSp macro="">
      <xdr:nvCxnSpPr>
        <xdr:cNvPr id="836" name="直線コネクタ 835"/>
        <xdr:cNvCxnSpPr/>
      </xdr:nvCxnSpPr>
      <xdr:spPr>
        <a:xfrm flipV="1">
          <a:off x="18656300" y="13163919"/>
          <a:ext cx="889000" cy="6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129019</xdr:rowOff>
    </xdr:from>
    <xdr:to>
      <xdr:col>32</xdr:col>
      <xdr:colOff>238125</xdr:colOff>
      <xdr:row>76</xdr:row>
      <xdr:rowOff>59168</xdr:rowOff>
    </xdr:to>
    <xdr:sp macro="" textlink="">
      <xdr:nvSpPr>
        <xdr:cNvPr id="846" name="円/楕円 845"/>
        <xdr:cNvSpPr/>
      </xdr:nvSpPr>
      <xdr:spPr>
        <a:xfrm>
          <a:off x="22110700" y="129877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151896</xdr:rowOff>
    </xdr:from>
    <xdr:ext cx="534377" cy="259045"/>
    <xdr:sp macro="" textlink="">
      <xdr:nvSpPr>
        <xdr:cNvPr id="847" name="繰出金該当値テキスト"/>
        <xdr:cNvSpPr txBox="1"/>
      </xdr:nvSpPr>
      <xdr:spPr>
        <a:xfrm>
          <a:off x="22212300" y="128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164782</xdr:rowOff>
    </xdr:from>
    <xdr:to>
      <xdr:col>31</xdr:col>
      <xdr:colOff>85725</xdr:colOff>
      <xdr:row>76</xdr:row>
      <xdr:rowOff>94932</xdr:rowOff>
    </xdr:to>
    <xdr:sp macro="" textlink="">
      <xdr:nvSpPr>
        <xdr:cNvPr id="848" name="円/楕円 847"/>
        <xdr:cNvSpPr/>
      </xdr:nvSpPr>
      <xdr:spPr>
        <a:xfrm>
          <a:off x="212725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111459</xdr:rowOff>
    </xdr:from>
    <xdr:ext cx="534377" cy="259045"/>
    <xdr:sp macro="" textlink="">
      <xdr:nvSpPr>
        <xdr:cNvPr id="849" name="テキスト ボックス 848"/>
        <xdr:cNvSpPr txBox="1"/>
      </xdr:nvSpPr>
      <xdr:spPr>
        <a:xfrm>
          <a:off x="21056111" y="127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65660</xdr:rowOff>
    </xdr:from>
    <xdr:to>
      <xdr:col>29</xdr:col>
      <xdr:colOff>568325</xdr:colOff>
      <xdr:row>76</xdr:row>
      <xdr:rowOff>167260</xdr:rowOff>
    </xdr:to>
    <xdr:sp macro="" textlink="">
      <xdr:nvSpPr>
        <xdr:cNvPr id="850" name="円/楕円 849"/>
        <xdr:cNvSpPr/>
      </xdr:nvSpPr>
      <xdr:spPr>
        <a:xfrm>
          <a:off x="20383500" y="13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12336</xdr:rowOff>
    </xdr:from>
    <xdr:ext cx="534377" cy="259045"/>
    <xdr:sp macro="" textlink="">
      <xdr:nvSpPr>
        <xdr:cNvPr id="851" name="テキスト ボックス 850"/>
        <xdr:cNvSpPr txBox="1"/>
      </xdr:nvSpPr>
      <xdr:spPr>
        <a:xfrm>
          <a:off x="20167111" y="12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82919</xdr:rowOff>
    </xdr:from>
    <xdr:to>
      <xdr:col>28</xdr:col>
      <xdr:colOff>365125</xdr:colOff>
      <xdr:row>77</xdr:row>
      <xdr:rowOff>13069</xdr:rowOff>
    </xdr:to>
    <xdr:sp macro="" textlink="">
      <xdr:nvSpPr>
        <xdr:cNvPr id="852" name="円/楕円 851"/>
        <xdr:cNvSpPr/>
      </xdr:nvSpPr>
      <xdr:spPr>
        <a:xfrm>
          <a:off x="19494500" y="131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29595</xdr:rowOff>
    </xdr:from>
    <xdr:ext cx="534377" cy="259045"/>
    <xdr:sp macro="" textlink="">
      <xdr:nvSpPr>
        <xdr:cNvPr id="853" name="テキスト ボックス 852"/>
        <xdr:cNvSpPr txBox="1"/>
      </xdr:nvSpPr>
      <xdr:spPr>
        <a:xfrm>
          <a:off x="19278111" y="128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151967</xdr:rowOff>
    </xdr:from>
    <xdr:to>
      <xdr:col>27</xdr:col>
      <xdr:colOff>161925</xdr:colOff>
      <xdr:row>77</xdr:row>
      <xdr:rowOff>82117</xdr:rowOff>
    </xdr:to>
    <xdr:sp macro="" textlink="">
      <xdr:nvSpPr>
        <xdr:cNvPr id="854" name="円/楕円 853"/>
        <xdr:cNvSpPr/>
      </xdr:nvSpPr>
      <xdr:spPr>
        <a:xfrm>
          <a:off x="18605500" y="131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98645</xdr:rowOff>
    </xdr:from>
    <xdr:ext cx="534377" cy="259045"/>
    <xdr:sp macro="" textlink="">
      <xdr:nvSpPr>
        <xdr:cNvPr id="855" name="テキスト ボックス 854"/>
        <xdr:cNvSpPr txBox="1"/>
      </xdr:nvSpPr>
      <xdr:spPr>
        <a:xfrm>
          <a:off x="18389111" y="129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人件費について，平成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月の合併以後，類似団体よりも各年度大幅に高いコストがかかっている。</a:t>
          </a:r>
          <a:r>
            <a:rPr lang="ja-JP" altLang="ja-JP" sz="1100">
              <a:solidFill>
                <a:schemeClr val="dk1"/>
              </a:solidFill>
              <a:effectLst/>
              <a:latin typeface="+mn-ea"/>
              <a:ea typeface="+mn-ea"/>
              <a:cs typeface="+mn-cs"/>
            </a:rPr>
            <a:t>南九州市定員適正化計画を策定し，職員数の削減や民間移管等を進めてきているが，現在でも類似団体よりも職員数が多いことが要因である。平成</a:t>
          </a:r>
          <a:r>
            <a:rPr lang="en-US" altLang="ja-JP" sz="1100">
              <a:solidFill>
                <a:schemeClr val="dk1"/>
              </a:solidFill>
              <a:effectLst/>
              <a:latin typeface="+mn-ea"/>
              <a:ea typeface="+mn-ea"/>
              <a:cs typeface="+mn-cs"/>
            </a:rPr>
            <a:t>29</a:t>
          </a:r>
          <a:r>
            <a:rPr lang="ja-JP" altLang="ja-JP" sz="1100">
              <a:solidFill>
                <a:schemeClr val="dk1"/>
              </a:solidFill>
              <a:effectLst/>
              <a:latin typeface="+mn-ea"/>
              <a:ea typeface="+mn-ea"/>
              <a:cs typeface="+mn-cs"/>
            </a:rPr>
            <a:t>年度には，南九州市定員適正化計画の見直しが予定されており，さらなる職員数の見直しを図ることとしている。</a:t>
          </a:r>
          <a:endParaRPr lang="ja-JP" altLang="ja-JP" sz="1400">
            <a:effectLst/>
            <a:latin typeface="+mn-ea"/>
            <a:ea typeface="+mn-ea"/>
          </a:endParaRPr>
        </a:p>
        <a:p>
          <a:pPr rtl="0" eaLnBrk="1" fontAlgn="auto" latinLnBrk="0" hangingPunct="1"/>
          <a:r>
            <a:rPr kumimoji="1" lang="ja-JP" altLang="ja-JP" sz="1100">
              <a:solidFill>
                <a:schemeClr val="dk1"/>
              </a:solidFill>
              <a:effectLst/>
              <a:latin typeface="+mn-ea"/>
              <a:ea typeface="+mn-ea"/>
              <a:cs typeface="+mn-cs"/>
            </a:rPr>
            <a:t>　扶助費については，平成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年度では類似団体よりも</a:t>
          </a:r>
          <a:r>
            <a:rPr kumimoji="1" lang="en-US" altLang="ja-JP" sz="1100">
              <a:solidFill>
                <a:schemeClr val="dk1"/>
              </a:solidFill>
              <a:effectLst/>
              <a:latin typeface="+mn-ea"/>
              <a:ea typeface="+mn-ea"/>
              <a:cs typeface="+mn-cs"/>
            </a:rPr>
            <a:t>27,871</a:t>
          </a:r>
          <a:r>
            <a:rPr kumimoji="1" lang="ja-JP" altLang="ja-JP" sz="1100">
              <a:solidFill>
                <a:schemeClr val="dk1"/>
              </a:solidFill>
              <a:effectLst/>
              <a:latin typeface="+mn-ea"/>
              <a:ea typeface="+mn-ea"/>
              <a:cs typeface="+mn-cs"/>
            </a:rPr>
            <a:t>円も高いコストがかかっており，毎年度高水準で推移している。</a:t>
          </a:r>
          <a:r>
            <a:rPr lang="ja-JP" altLang="ja-JP" sz="1100" b="0" i="0" baseline="0">
              <a:solidFill>
                <a:schemeClr val="dk1"/>
              </a:solidFill>
              <a:effectLst/>
              <a:latin typeface="+mn-ea"/>
              <a:ea typeface="+mn-ea"/>
              <a:cs typeface="+mn-cs"/>
            </a:rPr>
            <a:t>今後も少子高齢化に伴い，上昇が予想されることから，高齢者の健康増進や予防の施策等を進めることで，財政を圧迫する上昇傾向に歯止めをかけることとしている。</a:t>
          </a:r>
          <a:endParaRPr lang="ja-JP" altLang="ja-JP" sz="1400">
            <a:effectLst/>
            <a:latin typeface="+mn-ea"/>
            <a:ea typeface="+mn-ea"/>
          </a:endParaRPr>
        </a:p>
        <a:p>
          <a:pPr rtl="0"/>
          <a:r>
            <a:rPr kumimoji="1" lang="ja-JP" altLang="ja-JP" sz="1100">
              <a:solidFill>
                <a:schemeClr val="dk1"/>
              </a:solidFill>
              <a:effectLst/>
              <a:latin typeface="+mn-ea"/>
              <a:ea typeface="+mn-ea"/>
              <a:cs typeface="+mn-cs"/>
            </a:rPr>
            <a:t>　また，繰出金については，平成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年度では類似団体よりも</a:t>
          </a:r>
          <a:r>
            <a:rPr kumimoji="1" lang="en-US" altLang="ja-JP" sz="1100">
              <a:solidFill>
                <a:schemeClr val="dk1"/>
              </a:solidFill>
              <a:effectLst/>
              <a:latin typeface="+mn-ea"/>
              <a:ea typeface="+mn-ea"/>
              <a:cs typeface="+mn-cs"/>
            </a:rPr>
            <a:t>12,911</a:t>
          </a:r>
          <a:r>
            <a:rPr kumimoji="1" lang="ja-JP" altLang="ja-JP" sz="1100">
              <a:solidFill>
                <a:schemeClr val="dk1"/>
              </a:solidFill>
              <a:effectLst/>
              <a:latin typeface="+mn-ea"/>
              <a:ea typeface="+mn-ea"/>
              <a:cs typeface="+mn-cs"/>
            </a:rPr>
            <a:t>円も高いコストがかかっている。</a:t>
          </a:r>
          <a:r>
            <a:rPr lang="ja-JP" altLang="ja-JP" sz="1100" b="0" i="0" baseline="0">
              <a:solidFill>
                <a:schemeClr val="dk1"/>
              </a:solidFill>
              <a:effectLst/>
              <a:latin typeface="+mn-ea"/>
              <a:ea typeface="+mn-ea"/>
              <a:cs typeface="+mn-cs"/>
            </a:rPr>
            <a:t>国保・介護・後期高齢者特別会計への今後の負担増が予想されるため，独立採算の原則に基づき受益者負担の適正化を図りながら，基準外の繰出しの見直しを進めることとしている。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37,294
37,059
357.91
21,648,206
20,831,503
794,883
13,095,456
22,700,277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164274</xdr:rowOff>
    </xdr:from>
    <xdr:to>
      <xdr:col>6</xdr:col>
      <xdr:colOff>511175</xdr:colOff>
      <xdr:row>36</xdr:row>
      <xdr:rowOff>826</xdr:rowOff>
    </xdr:to>
    <xdr:cxnSp macro="">
      <xdr:nvCxnSpPr>
        <xdr:cNvPr id="61" name="直線コネクタ 60"/>
        <xdr:cNvCxnSpPr/>
      </xdr:nvCxnSpPr>
      <xdr:spPr>
        <a:xfrm>
          <a:off x="3797300" y="6165024"/>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164274</xdr:rowOff>
    </xdr:from>
    <xdr:to>
      <xdr:col>5</xdr:col>
      <xdr:colOff>358775</xdr:colOff>
      <xdr:row>36</xdr:row>
      <xdr:rowOff>21590</xdr:rowOff>
    </xdr:to>
    <xdr:cxnSp macro="">
      <xdr:nvCxnSpPr>
        <xdr:cNvPr id="64" name="直線コネクタ 63"/>
        <xdr:cNvCxnSpPr/>
      </xdr:nvCxnSpPr>
      <xdr:spPr>
        <a:xfrm flipV="1">
          <a:off x="2908300" y="616502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10351</xdr:rowOff>
    </xdr:from>
    <xdr:to>
      <xdr:col>4</xdr:col>
      <xdr:colOff>155575</xdr:colOff>
      <xdr:row>36</xdr:row>
      <xdr:rowOff>21590</xdr:rowOff>
    </xdr:to>
    <xdr:cxnSp macro="">
      <xdr:nvCxnSpPr>
        <xdr:cNvPr id="67" name="直線コネクタ 66"/>
        <xdr:cNvCxnSpPr/>
      </xdr:nvCxnSpPr>
      <xdr:spPr>
        <a:xfrm>
          <a:off x="2019300" y="6182551"/>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50546</xdr:rowOff>
    </xdr:from>
    <xdr:to>
      <xdr:col>2</xdr:col>
      <xdr:colOff>638175</xdr:colOff>
      <xdr:row>36</xdr:row>
      <xdr:rowOff>10351</xdr:rowOff>
    </xdr:to>
    <xdr:cxnSp macro="">
      <xdr:nvCxnSpPr>
        <xdr:cNvPr id="70" name="直線コネクタ 69"/>
        <xdr:cNvCxnSpPr/>
      </xdr:nvCxnSpPr>
      <xdr:spPr>
        <a:xfrm>
          <a:off x="1130300" y="6051296"/>
          <a:ext cx="889000" cy="1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121476</xdr:rowOff>
    </xdr:from>
    <xdr:to>
      <xdr:col>6</xdr:col>
      <xdr:colOff>561975</xdr:colOff>
      <xdr:row>36</xdr:row>
      <xdr:rowOff>51626</xdr:rowOff>
    </xdr:to>
    <xdr:sp macro="" textlink="">
      <xdr:nvSpPr>
        <xdr:cNvPr id="80" name="円/楕円 79"/>
        <xdr:cNvSpPr/>
      </xdr:nvSpPr>
      <xdr:spPr>
        <a:xfrm>
          <a:off x="45847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99903</xdr:rowOff>
    </xdr:from>
    <xdr:ext cx="469744" cy="259045"/>
    <xdr:sp macro="" textlink="">
      <xdr:nvSpPr>
        <xdr:cNvPr id="81" name="議会費該当値テキスト"/>
        <xdr:cNvSpPr txBox="1"/>
      </xdr:nvSpPr>
      <xdr:spPr>
        <a:xfrm>
          <a:off x="4686300" y="61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113474</xdr:rowOff>
    </xdr:from>
    <xdr:to>
      <xdr:col>5</xdr:col>
      <xdr:colOff>409575</xdr:colOff>
      <xdr:row>36</xdr:row>
      <xdr:rowOff>43624</xdr:rowOff>
    </xdr:to>
    <xdr:sp macro="" textlink="">
      <xdr:nvSpPr>
        <xdr:cNvPr id="82" name="円/楕円 81"/>
        <xdr:cNvSpPr/>
      </xdr:nvSpPr>
      <xdr:spPr>
        <a:xfrm>
          <a:off x="3746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60151</xdr:rowOff>
    </xdr:from>
    <xdr:ext cx="469744" cy="259045"/>
    <xdr:sp macro="" textlink="">
      <xdr:nvSpPr>
        <xdr:cNvPr id="83" name="テキスト ボックス 82"/>
        <xdr:cNvSpPr txBox="1"/>
      </xdr:nvSpPr>
      <xdr:spPr>
        <a:xfrm>
          <a:off x="3562427"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142240</xdr:rowOff>
    </xdr:from>
    <xdr:to>
      <xdr:col>4</xdr:col>
      <xdr:colOff>206375</xdr:colOff>
      <xdr:row>36</xdr:row>
      <xdr:rowOff>72390</xdr:rowOff>
    </xdr:to>
    <xdr:sp macro="" textlink="">
      <xdr:nvSpPr>
        <xdr:cNvPr id="84" name="円/楕円 83"/>
        <xdr:cNvSpPr/>
      </xdr:nvSpPr>
      <xdr:spPr>
        <a:xfrm>
          <a:off x="2857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63517</xdr:rowOff>
    </xdr:from>
    <xdr:ext cx="469744" cy="259045"/>
    <xdr:sp macro="" textlink="">
      <xdr:nvSpPr>
        <xdr:cNvPr id="85" name="テキスト ボックス 84"/>
        <xdr:cNvSpPr txBox="1"/>
      </xdr:nvSpPr>
      <xdr:spPr>
        <a:xfrm>
          <a:off x="2673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131001</xdr:rowOff>
    </xdr:from>
    <xdr:to>
      <xdr:col>3</xdr:col>
      <xdr:colOff>3175</xdr:colOff>
      <xdr:row>36</xdr:row>
      <xdr:rowOff>61151</xdr:rowOff>
    </xdr:to>
    <xdr:sp macro="" textlink="">
      <xdr:nvSpPr>
        <xdr:cNvPr id="86" name="円/楕円 85"/>
        <xdr:cNvSpPr/>
      </xdr:nvSpPr>
      <xdr:spPr>
        <a:xfrm>
          <a:off x="1968500" y="61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52278</xdr:rowOff>
    </xdr:from>
    <xdr:ext cx="469744" cy="259045"/>
    <xdr:sp macro="" textlink="">
      <xdr:nvSpPr>
        <xdr:cNvPr id="87" name="テキスト ボックス 86"/>
        <xdr:cNvSpPr txBox="1"/>
      </xdr:nvSpPr>
      <xdr:spPr>
        <a:xfrm>
          <a:off x="1784427" y="622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171196</xdr:rowOff>
    </xdr:from>
    <xdr:to>
      <xdr:col>1</xdr:col>
      <xdr:colOff>485775</xdr:colOff>
      <xdr:row>35</xdr:row>
      <xdr:rowOff>101346</xdr:rowOff>
    </xdr:to>
    <xdr:sp macro="" textlink="">
      <xdr:nvSpPr>
        <xdr:cNvPr id="88" name="円/楕円 87"/>
        <xdr:cNvSpPr/>
      </xdr:nvSpPr>
      <xdr:spPr>
        <a:xfrm>
          <a:off x="1079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92473</xdr:rowOff>
    </xdr:from>
    <xdr:ext cx="469744" cy="259045"/>
    <xdr:sp macro="" textlink="">
      <xdr:nvSpPr>
        <xdr:cNvPr id="89" name="テキスト ボックス 88"/>
        <xdr:cNvSpPr txBox="1"/>
      </xdr:nvSpPr>
      <xdr:spPr>
        <a:xfrm>
          <a:off x="895427"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26444</xdr:rowOff>
    </xdr:from>
    <xdr:to>
      <xdr:col>6</xdr:col>
      <xdr:colOff>511175</xdr:colOff>
      <xdr:row>58</xdr:row>
      <xdr:rowOff>49342</xdr:rowOff>
    </xdr:to>
    <xdr:cxnSp macro="">
      <xdr:nvCxnSpPr>
        <xdr:cNvPr id="119" name="直線コネクタ 118"/>
        <xdr:cNvCxnSpPr/>
      </xdr:nvCxnSpPr>
      <xdr:spPr>
        <a:xfrm>
          <a:off x="3797300" y="9970544"/>
          <a:ext cx="8382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71706</xdr:rowOff>
    </xdr:from>
    <xdr:to>
      <xdr:col>5</xdr:col>
      <xdr:colOff>358775</xdr:colOff>
      <xdr:row>58</xdr:row>
      <xdr:rowOff>26444</xdr:rowOff>
    </xdr:to>
    <xdr:cxnSp macro="">
      <xdr:nvCxnSpPr>
        <xdr:cNvPr id="122" name="直線コネクタ 121"/>
        <xdr:cNvCxnSpPr/>
      </xdr:nvCxnSpPr>
      <xdr:spPr>
        <a:xfrm>
          <a:off x="2908300" y="9844356"/>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71706</xdr:rowOff>
    </xdr:from>
    <xdr:to>
      <xdr:col>4</xdr:col>
      <xdr:colOff>155575</xdr:colOff>
      <xdr:row>58</xdr:row>
      <xdr:rowOff>68644</xdr:rowOff>
    </xdr:to>
    <xdr:cxnSp macro="">
      <xdr:nvCxnSpPr>
        <xdr:cNvPr id="125" name="直線コネクタ 124"/>
        <xdr:cNvCxnSpPr/>
      </xdr:nvCxnSpPr>
      <xdr:spPr>
        <a:xfrm flipV="1">
          <a:off x="2019300" y="9844356"/>
          <a:ext cx="889000" cy="16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7645</xdr:rowOff>
    </xdr:from>
    <xdr:to>
      <xdr:col>2</xdr:col>
      <xdr:colOff>638175</xdr:colOff>
      <xdr:row>58</xdr:row>
      <xdr:rowOff>68644</xdr:rowOff>
    </xdr:to>
    <xdr:cxnSp macro="">
      <xdr:nvCxnSpPr>
        <xdr:cNvPr id="128" name="直線コネクタ 127"/>
        <xdr:cNvCxnSpPr/>
      </xdr:nvCxnSpPr>
      <xdr:spPr>
        <a:xfrm>
          <a:off x="1130300" y="9951745"/>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169992</xdr:rowOff>
    </xdr:from>
    <xdr:to>
      <xdr:col>6</xdr:col>
      <xdr:colOff>561975</xdr:colOff>
      <xdr:row>58</xdr:row>
      <xdr:rowOff>100142</xdr:rowOff>
    </xdr:to>
    <xdr:sp macro="" textlink="">
      <xdr:nvSpPr>
        <xdr:cNvPr id="138" name="円/楕円 137"/>
        <xdr:cNvSpPr/>
      </xdr:nvSpPr>
      <xdr:spPr>
        <a:xfrm>
          <a:off x="4584700" y="99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148419</xdr:rowOff>
    </xdr:from>
    <xdr:ext cx="534377" cy="259045"/>
    <xdr:sp macro="" textlink="">
      <xdr:nvSpPr>
        <xdr:cNvPr id="139" name="総務費該当値テキスト"/>
        <xdr:cNvSpPr txBox="1"/>
      </xdr:nvSpPr>
      <xdr:spPr>
        <a:xfrm>
          <a:off x="4686300" y="99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147094</xdr:rowOff>
    </xdr:from>
    <xdr:to>
      <xdr:col>5</xdr:col>
      <xdr:colOff>409575</xdr:colOff>
      <xdr:row>58</xdr:row>
      <xdr:rowOff>77244</xdr:rowOff>
    </xdr:to>
    <xdr:sp macro="" textlink="">
      <xdr:nvSpPr>
        <xdr:cNvPr id="140" name="円/楕円 139"/>
        <xdr:cNvSpPr/>
      </xdr:nvSpPr>
      <xdr:spPr>
        <a:xfrm>
          <a:off x="3746500" y="991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93771</xdr:rowOff>
    </xdr:from>
    <xdr:ext cx="534377" cy="259045"/>
    <xdr:sp macro="" textlink="">
      <xdr:nvSpPr>
        <xdr:cNvPr id="141" name="テキスト ボックス 140"/>
        <xdr:cNvSpPr txBox="1"/>
      </xdr:nvSpPr>
      <xdr:spPr>
        <a:xfrm>
          <a:off x="3530111" y="96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20906</xdr:rowOff>
    </xdr:from>
    <xdr:to>
      <xdr:col>4</xdr:col>
      <xdr:colOff>206375</xdr:colOff>
      <xdr:row>57</xdr:row>
      <xdr:rowOff>122506</xdr:rowOff>
    </xdr:to>
    <xdr:sp macro="" textlink="">
      <xdr:nvSpPr>
        <xdr:cNvPr id="142" name="円/楕円 141"/>
        <xdr:cNvSpPr/>
      </xdr:nvSpPr>
      <xdr:spPr>
        <a:xfrm>
          <a:off x="2857500" y="979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139033</xdr:rowOff>
    </xdr:from>
    <xdr:ext cx="534377" cy="259045"/>
    <xdr:sp macro="" textlink="">
      <xdr:nvSpPr>
        <xdr:cNvPr id="143" name="テキスト ボックス 142"/>
        <xdr:cNvSpPr txBox="1"/>
      </xdr:nvSpPr>
      <xdr:spPr>
        <a:xfrm>
          <a:off x="2641111" y="95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17844</xdr:rowOff>
    </xdr:from>
    <xdr:to>
      <xdr:col>3</xdr:col>
      <xdr:colOff>3175</xdr:colOff>
      <xdr:row>58</xdr:row>
      <xdr:rowOff>119444</xdr:rowOff>
    </xdr:to>
    <xdr:sp macro="" textlink="">
      <xdr:nvSpPr>
        <xdr:cNvPr id="144" name="円/楕円 143"/>
        <xdr:cNvSpPr/>
      </xdr:nvSpPr>
      <xdr:spPr>
        <a:xfrm>
          <a:off x="1968500" y="99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110571</xdr:rowOff>
    </xdr:from>
    <xdr:ext cx="534377" cy="259045"/>
    <xdr:sp macro="" textlink="">
      <xdr:nvSpPr>
        <xdr:cNvPr id="145" name="テキスト ボックス 144"/>
        <xdr:cNvSpPr txBox="1"/>
      </xdr:nvSpPr>
      <xdr:spPr>
        <a:xfrm>
          <a:off x="1752111" y="100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128295</xdr:rowOff>
    </xdr:from>
    <xdr:to>
      <xdr:col>1</xdr:col>
      <xdr:colOff>485775</xdr:colOff>
      <xdr:row>58</xdr:row>
      <xdr:rowOff>58445</xdr:rowOff>
    </xdr:to>
    <xdr:sp macro="" textlink="">
      <xdr:nvSpPr>
        <xdr:cNvPr id="146" name="円/楕円 145"/>
        <xdr:cNvSpPr/>
      </xdr:nvSpPr>
      <xdr:spPr>
        <a:xfrm>
          <a:off x="1079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49572</xdr:rowOff>
    </xdr:from>
    <xdr:ext cx="534377" cy="259045"/>
    <xdr:sp macro="" textlink="">
      <xdr:nvSpPr>
        <xdr:cNvPr id="147" name="テキスト ボックス 146"/>
        <xdr:cNvSpPr txBox="1"/>
      </xdr:nvSpPr>
      <xdr:spPr>
        <a:xfrm>
          <a:off x="863111" y="99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126126</xdr:rowOff>
    </xdr:from>
    <xdr:to>
      <xdr:col>6</xdr:col>
      <xdr:colOff>511175</xdr:colOff>
      <xdr:row>73</xdr:row>
      <xdr:rowOff>10313</xdr:rowOff>
    </xdr:to>
    <xdr:cxnSp macro="">
      <xdr:nvCxnSpPr>
        <xdr:cNvPr id="179" name="直線コネクタ 178"/>
        <xdr:cNvCxnSpPr/>
      </xdr:nvCxnSpPr>
      <xdr:spPr>
        <a:xfrm flipV="1">
          <a:off x="3797300" y="12470526"/>
          <a:ext cx="8382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10313</xdr:rowOff>
    </xdr:from>
    <xdr:to>
      <xdr:col>5</xdr:col>
      <xdr:colOff>358775</xdr:colOff>
      <xdr:row>73</xdr:row>
      <xdr:rowOff>153688</xdr:rowOff>
    </xdr:to>
    <xdr:cxnSp macro="">
      <xdr:nvCxnSpPr>
        <xdr:cNvPr id="182" name="直線コネクタ 181"/>
        <xdr:cNvCxnSpPr/>
      </xdr:nvCxnSpPr>
      <xdr:spPr>
        <a:xfrm flipV="1">
          <a:off x="2908300" y="12526163"/>
          <a:ext cx="889000" cy="14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153688</xdr:rowOff>
    </xdr:from>
    <xdr:to>
      <xdr:col>4</xdr:col>
      <xdr:colOff>155575</xdr:colOff>
      <xdr:row>74</xdr:row>
      <xdr:rowOff>76138</xdr:rowOff>
    </xdr:to>
    <xdr:cxnSp macro="">
      <xdr:nvCxnSpPr>
        <xdr:cNvPr id="185" name="直線コネクタ 184"/>
        <xdr:cNvCxnSpPr/>
      </xdr:nvCxnSpPr>
      <xdr:spPr>
        <a:xfrm flipV="1">
          <a:off x="2019300" y="12669538"/>
          <a:ext cx="889000" cy="9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76138</xdr:rowOff>
    </xdr:from>
    <xdr:to>
      <xdr:col>2</xdr:col>
      <xdr:colOff>638175</xdr:colOff>
      <xdr:row>74</xdr:row>
      <xdr:rowOff>150662</xdr:rowOff>
    </xdr:to>
    <xdr:cxnSp macro="">
      <xdr:nvCxnSpPr>
        <xdr:cNvPr id="188" name="直線コネクタ 187"/>
        <xdr:cNvCxnSpPr/>
      </xdr:nvCxnSpPr>
      <xdr:spPr>
        <a:xfrm flipV="1">
          <a:off x="1130300" y="1276343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75326</xdr:rowOff>
    </xdr:from>
    <xdr:to>
      <xdr:col>6</xdr:col>
      <xdr:colOff>561975</xdr:colOff>
      <xdr:row>73</xdr:row>
      <xdr:rowOff>5476</xdr:rowOff>
    </xdr:to>
    <xdr:sp macro="" textlink="">
      <xdr:nvSpPr>
        <xdr:cNvPr id="198" name="円/楕円 197"/>
        <xdr:cNvSpPr/>
      </xdr:nvSpPr>
      <xdr:spPr>
        <a:xfrm>
          <a:off x="4584700" y="124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98203</xdr:rowOff>
    </xdr:from>
    <xdr:ext cx="599010" cy="259045"/>
    <xdr:sp macro="" textlink="">
      <xdr:nvSpPr>
        <xdr:cNvPr id="199" name="民生費該当値テキスト"/>
        <xdr:cNvSpPr txBox="1"/>
      </xdr:nvSpPr>
      <xdr:spPr>
        <a:xfrm>
          <a:off x="4686300" y="1227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197,747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130963</xdr:rowOff>
    </xdr:from>
    <xdr:to>
      <xdr:col>5</xdr:col>
      <xdr:colOff>409575</xdr:colOff>
      <xdr:row>73</xdr:row>
      <xdr:rowOff>61113</xdr:rowOff>
    </xdr:to>
    <xdr:sp macro="" textlink="">
      <xdr:nvSpPr>
        <xdr:cNvPr id="200" name="円/楕円 199"/>
        <xdr:cNvSpPr/>
      </xdr:nvSpPr>
      <xdr:spPr>
        <a:xfrm>
          <a:off x="3746500" y="124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77640</xdr:rowOff>
    </xdr:from>
    <xdr:ext cx="599010" cy="259045"/>
    <xdr:sp macro="" textlink="">
      <xdr:nvSpPr>
        <xdr:cNvPr id="201" name="テキスト ボックス 200"/>
        <xdr:cNvSpPr txBox="1"/>
      </xdr:nvSpPr>
      <xdr:spPr>
        <a:xfrm>
          <a:off x="3497794" y="122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192,636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102888</xdr:rowOff>
    </xdr:from>
    <xdr:to>
      <xdr:col>4</xdr:col>
      <xdr:colOff>206375</xdr:colOff>
      <xdr:row>74</xdr:row>
      <xdr:rowOff>33038</xdr:rowOff>
    </xdr:to>
    <xdr:sp macro="" textlink="">
      <xdr:nvSpPr>
        <xdr:cNvPr id="202" name="円/楕円 201"/>
        <xdr:cNvSpPr/>
      </xdr:nvSpPr>
      <xdr:spPr>
        <a:xfrm>
          <a:off x="2857500" y="12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49565</xdr:rowOff>
    </xdr:from>
    <xdr:ext cx="599010" cy="259045"/>
    <xdr:sp macro="" textlink="">
      <xdr:nvSpPr>
        <xdr:cNvPr id="203" name="テキスト ボックス 202"/>
        <xdr:cNvSpPr txBox="1"/>
      </xdr:nvSpPr>
      <xdr:spPr>
        <a:xfrm>
          <a:off x="2608794" y="1239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179,465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25338</xdr:rowOff>
    </xdr:from>
    <xdr:to>
      <xdr:col>3</xdr:col>
      <xdr:colOff>3175</xdr:colOff>
      <xdr:row>74</xdr:row>
      <xdr:rowOff>126938</xdr:rowOff>
    </xdr:to>
    <xdr:sp macro="" textlink="">
      <xdr:nvSpPr>
        <xdr:cNvPr id="204" name="円/楕円 203"/>
        <xdr:cNvSpPr/>
      </xdr:nvSpPr>
      <xdr:spPr>
        <a:xfrm>
          <a:off x="1968500" y="127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143465</xdr:rowOff>
    </xdr:from>
    <xdr:ext cx="599010" cy="259045"/>
    <xdr:sp macro="" textlink="">
      <xdr:nvSpPr>
        <xdr:cNvPr id="205" name="テキスト ボックス 204"/>
        <xdr:cNvSpPr txBox="1"/>
      </xdr:nvSpPr>
      <xdr:spPr>
        <a:xfrm>
          <a:off x="1719794" y="1248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99862</xdr:rowOff>
    </xdr:from>
    <xdr:to>
      <xdr:col>1</xdr:col>
      <xdr:colOff>485775</xdr:colOff>
      <xdr:row>75</xdr:row>
      <xdr:rowOff>30012</xdr:rowOff>
    </xdr:to>
    <xdr:sp macro="" textlink="">
      <xdr:nvSpPr>
        <xdr:cNvPr id="206" name="円/楕円 205"/>
        <xdr:cNvSpPr/>
      </xdr:nvSpPr>
      <xdr:spPr>
        <a:xfrm>
          <a:off x="1079500" y="127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46539</xdr:rowOff>
    </xdr:from>
    <xdr:ext cx="599010" cy="259045"/>
    <xdr:sp macro="" textlink="">
      <xdr:nvSpPr>
        <xdr:cNvPr id="207" name="テキスト ボックス 206"/>
        <xdr:cNvSpPr txBox="1"/>
      </xdr:nvSpPr>
      <xdr:spPr>
        <a:xfrm>
          <a:off x="830794" y="1256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53680</xdr:rowOff>
    </xdr:from>
    <xdr:to>
      <xdr:col>6</xdr:col>
      <xdr:colOff>511175</xdr:colOff>
      <xdr:row>98</xdr:row>
      <xdr:rowOff>31197</xdr:rowOff>
    </xdr:to>
    <xdr:cxnSp macro="">
      <xdr:nvCxnSpPr>
        <xdr:cNvPr id="239" name="直線コネクタ 238"/>
        <xdr:cNvCxnSpPr/>
      </xdr:nvCxnSpPr>
      <xdr:spPr>
        <a:xfrm flipV="1">
          <a:off x="3797300" y="16684330"/>
          <a:ext cx="838200" cy="1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31197</xdr:rowOff>
    </xdr:from>
    <xdr:to>
      <xdr:col>5</xdr:col>
      <xdr:colOff>358775</xdr:colOff>
      <xdr:row>98</xdr:row>
      <xdr:rowOff>83007</xdr:rowOff>
    </xdr:to>
    <xdr:cxnSp macro="">
      <xdr:nvCxnSpPr>
        <xdr:cNvPr id="242" name="直線コネクタ 241"/>
        <xdr:cNvCxnSpPr/>
      </xdr:nvCxnSpPr>
      <xdr:spPr>
        <a:xfrm flipV="1">
          <a:off x="2908300" y="16833297"/>
          <a:ext cx="889000" cy="5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95695</xdr:rowOff>
    </xdr:from>
    <xdr:to>
      <xdr:col>4</xdr:col>
      <xdr:colOff>155575</xdr:colOff>
      <xdr:row>98</xdr:row>
      <xdr:rowOff>83007</xdr:rowOff>
    </xdr:to>
    <xdr:cxnSp macro="">
      <xdr:nvCxnSpPr>
        <xdr:cNvPr id="245" name="直線コネクタ 244"/>
        <xdr:cNvCxnSpPr/>
      </xdr:nvCxnSpPr>
      <xdr:spPr>
        <a:xfrm>
          <a:off x="2019300" y="16726345"/>
          <a:ext cx="889000" cy="1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95695</xdr:rowOff>
    </xdr:from>
    <xdr:to>
      <xdr:col>2</xdr:col>
      <xdr:colOff>638175</xdr:colOff>
      <xdr:row>98</xdr:row>
      <xdr:rowOff>110358</xdr:rowOff>
    </xdr:to>
    <xdr:cxnSp macro="">
      <xdr:nvCxnSpPr>
        <xdr:cNvPr id="248" name="直線コネクタ 247"/>
        <xdr:cNvCxnSpPr/>
      </xdr:nvCxnSpPr>
      <xdr:spPr>
        <a:xfrm flipV="1">
          <a:off x="1130300" y="16726345"/>
          <a:ext cx="889000" cy="1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2880</xdr:rowOff>
    </xdr:from>
    <xdr:to>
      <xdr:col>6</xdr:col>
      <xdr:colOff>561975</xdr:colOff>
      <xdr:row>97</xdr:row>
      <xdr:rowOff>104480</xdr:rowOff>
    </xdr:to>
    <xdr:sp macro="" textlink="">
      <xdr:nvSpPr>
        <xdr:cNvPr id="258" name="円/楕円 257"/>
        <xdr:cNvSpPr/>
      </xdr:nvSpPr>
      <xdr:spPr>
        <a:xfrm>
          <a:off x="4584700" y="166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152757</xdr:rowOff>
    </xdr:from>
    <xdr:ext cx="534377" cy="259045"/>
    <xdr:sp macro="" textlink="">
      <xdr:nvSpPr>
        <xdr:cNvPr id="259" name="衛生費該当値テキスト"/>
        <xdr:cNvSpPr txBox="1"/>
      </xdr:nvSpPr>
      <xdr:spPr>
        <a:xfrm>
          <a:off x="4686300" y="166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151847</xdr:rowOff>
    </xdr:from>
    <xdr:to>
      <xdr:col>5</xdr:col>
      <xdr:colOff>409575</xdr:colOff>
      <xdr:row>98</xdr:row>
      <xdr:rowOff>81997</xdr:rowOff>
    </xdr:to>
    <xdr:sp macro="" textlink="">
      <xdr:nvSpPr>
        <xdr:cNvPr id="260" name="円/楕円 259"/>
        <xdr:cNvSpPr/>
      </xdr:nvSpPr>
      <xdr:spPr>
        <a:xfrm>
          <a:off x="3746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73124</xdr:rowOff>
    </xdr:from>
    <xdr:ext cx="534377" cy="259045"/>
    <xdr:sp macro="" textlink="">
      <xdr:nvSpPr>
        <xdr:cNvPr id="261" name="テキスト ボックス 260"/>
        <xdr:cNvSpPr txBox="1"/>
      </xdr:nvSpPr>
      <xdr:spPr>
        <a:xfrm>
          <a:off x="3530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32207</xdr:rowOff>
    </xdr:from>
    <xdr:to>
      <xdr:col>4</xdr:col>
      <xdr:colOff>206375</xdr:colOff>
      <xdr:row>98</xdr:row>
      <xdr:rowOff>133807</xdr:rowOff>
    </xdr:to>
    <xdr:sp macro="" textlink="">
      <xdr:nvSpPr>
        <xdr:cNvPr id="262" name="円/楕円 261"/>
        <xdr:cNvSpPr/>
      </xdr:nvSpPr>
      <xdr:spPr>
        <a:xfrm>
          <a:off x="2857500" y="168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124934</xdr:rowOff>
    </xdr:from>
    <xdr:ext cx="534377" cy="259045"/>
    <xdr:sp macro="" textlink="">
      <xdr:nvSpPr>
        <xdr:cNvPr id="263" name="テキスト ボックス 262"/>
        <xdr:cNvSpPr txBox="1"/>
      </xdr:nvSpPr>
      <xdr:spPr>
        <a:xfrm>
          <a:off x="2641111" y="169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44895</xdr:rowOff>
    </xdr:from>
    <xdr:to>
      <xdr:col>3</xdr:col>
      <xdr:colOff>3175</xdr:colOff>
      <xdr:row>97</xdr:row>
      <xdr:rowOff>146495</xdr:rowOff>
    </xdr:to>
    <xdr:sp macro="" textlink="">
      <xdr:nvSpPr>
        <xdr:cNvPr id="264" name="円/楕円 263"/>
        <xdr:cNvSpPr/>
      </xdr:nvSpPr>
      <xdr:spPr>
        <a:xfrm>
          <a:off x="1968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137622</xdr:rowOff>
    </xdr:from>
    <xdr:ext cx="534377" cy="259045"/>
    <xdr:sp macro="" textlink="">
      <xdr:nvSpPr>
        <xdr:cNvPr id="265" name="テキスト ボックス 264"/>
        <xdr:cNvSpPr txBox="1"/>
      </xdr:nvSpPr>
      <xdr:spPr>
        <a:xfrm>
          <a:off x="1752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59558</xdr:rowOff>
    </xdr:from>
    <xdr:to>
      <xdr:col>1</xdr:col>
      <xdr:colOff>485775</xdr:colOff>
      <xdr:row>98</xdr:row>
      <xdr:rowOff>161158</xdr:rowOff>
    </xdr:to>
    <xdr:sp macro="" textlink="">
      <xdr:nvSpPr>
        <xdr:cNvPr id="266" name="円/楕円 265"/>
        <xdr:cNvSpPr/>
      </xdr:nvSpPr>
      <xdr:spPr>
        <a:xfrm>
          <a:off x="1079500" y="16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152285</xdr:rowOff>
    </xdr:from>
    <xdr:ext cx="534377" cy="259045"/>
    <xdr:sp macro="" textlink="">
      <xdr:nvSpPr>
        <xdr:cNvPr id="267" name="テキスト ボックス 266"/>
        <xdr:cNvSpPr txBox="1"/>
      </xdr:nvSpPr>
      <xdr:spPr>
        <a:xfrm>
          <a:off x="863111" y="169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16066</xdr:rowOff>
    </xdr:from>
    <xdr:to>
      <xdr:col>15</xdr:col>
      <xdr:colOff>180975</xdr:colOff>
      <xdr:row>39</xdr:row>
      <xdr:rowOff>44450</xdr:rowOff>
    </xdr:to>
    <xdr:cxnSp macro="">
      <xdr:nvCxnSpPr>
        <xdr:cNvPr id="296" name="直線コネクタ 295"/>
        <xdr:cNvCxnSpPr/>
      </xdr:nvCxnSpPr>
      <xdr:spPr>
        <a:xfrm>
          <a:off x="9639300" y="6702616"/>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121412</xdr:rowOff>
    </xdr:from>
    <xdr:to>
      <xdr:col>14</xdr:col>
      <xdr:colOff>28575</xdr:colOff>
      <xdr:row>39</xdr:row>
      <xdr:rowOff>16066</xdr:rowOff>
    </xdr:to>
    <xdr:cxnSp macro="">
      <xdr:nvCxnSpPr>
        <xdr:cNvPr id="299" name="直線コネクタ 298"/>
        <xdr:cNvCxnSpPr/>
      </xdr:nvCxnSpPr>
      <xdr:spPr>
        <a:xfrm>
          <a:off x="8750300" y="6636512"/>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121412</xdr:rowOff>
    </xdr:from>
    <xdr:to>
      <xdr:col>12</xdr:col>
      <xdr:colOff>511175</xdr:colOff>
      <xdr:row>38</xdr:row>
      <xdr:rowOff>169037</xdr:rowOff>
    </xdr:to>
    <xdr:cxnSp macro="">
      <xdr:nvCxnSpPr>
        <xdr:cNvPr id="302" name="直線コネクタ 301"/>
        <xdr:cNvCxnSpPr/>
      </xdr:nvCxnSpPr>
      <xdr:spPr>
        <a:xfrm flipV="1">
          <a:off x="7861300" y="663651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165227</xdr:rowOff>
    </xdr:from>
    <xdr:to>
      <xdr:col>11</xdr:col>
      <xdr:colOff>307975</xdr:colOff>
      <xdr:row>38</xdr:row>
      <xdr:rowOff>169037</xdr:rowOff>
    </xdr:to>
    <xdr:cxnSp macro="">
      <xdr:nvCxnSpPr>
        <xdr:cNvPr id="305" name="直線コネクタ 304"/>
        <xdr:cNvCxnSpPr/>
      </xdr:nvCxnSpPr>
      <xdr:spPr>
        <a:xfrm>
          <a:off x="6972300" y="6508877"/>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5" name="円/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136716</xdr:rowOff>
    </xdr:from>
    <xdr:to>
      <xdr:col>14</xdr:col>
      <xdr:colOff>79375</xdr:colOff>
      <xdr:row>39</xdr:row>
      <xdr:rowOff>66866</xdr:rowOff>
    </xdr:to>
    <xdr:sp macro="" textlink="">
      <xdr:nvSpPr>
        <xdr:cNvPr id="317" name="円/楕円 316"/>
        <xdr:cNvSpPr/>
      </xdr:nvSpPr>
      <xdr:spPr>
        <a:xfrm>
          <a:off x="9588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57993</xdr:rowOff>
    </xdr:from>
    <xdr:ext cx="378565" cy="259045"/>
    <xdr:sp macro="" textlink="">
      <xdr:nvSpPr>
        <xdr:cNvPr id="318" name="テキスト ボックス 317"/>
        <xdr:cNvSpPr txBox="1"/>
      </xdr:nvSpPr>
      <xdr:spPr>
        <a:xfrm>
          <a:off x="9450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70612</xdr:rowOff>
    </xdr:from>
    <xdr:to>
      <xdr:col>12</xdr:col>
      <xdr:colOff>561975</xdr:colOff>
      <xdr:row>39</xdr:row>
      <xdr:rowOff>762</xdr:rowOff>
    </xdr:to>
    <xdr:sp macro="" textlink="">
      <xdr:nvSpPr>
        <xdr:cNvPr id="319" name="円/楕円 318"/>
        <xdr:cNvSpPr/>
      </xdr:nvSpPr>
      <xdr:spPr>
        <a:xfrm>
          <a:off x="869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163339</xdr:rowOff>
    </xdr:from>
    <xdr:ext cx="378565" cy="259045"/>
    <xdr:sp macro="" textlink="">
      <xdr:nvSpPr>
        <xdr:cNvPr id="320" name="テキスト ボックス 319"/>
        <xdr:cNvSpPr txBox="1"/>
      </xdr:nvSpPr>
      <xdr:spPr>
        <a:xfrm>
          <a:off x="8561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118237</xdr:rowOff>
    </xdr:from>
    <xdr:to>
      <xdr:col>11</xdr:col>
      <xdr:colOff>358775</xdr:colOff>
      <xdr:row>39</xdr:row>
      <xdr:rowOff>48387</xdr:rowOff>
    </xdr:to>
    <xdr:sp macro="" textlink="">
      <xdr:nvSpPr>
        <xdr:cNvPr id="321" name="円/楕円 320"/>
        <xdr:cNvSpPr/>
      </xdr:nvSpPr>
      <xdr:spPr>
        <a:xfrm>
          <a:off x="7810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39514</xdr:rowOff>
    </xdr:from>
    <xdr:ext cx="378565" cy="259045"/>
    <xdr:sp macro="" textlink="">
      <xdr:nvSpPr>
        <xdr:cNvPr id="322" name="テキスト ボックス 321"/>
        <xdr:cNvSpPr txBox="1"/>
      </xdr:nvSpPr>
      <xdr:spPr>
        <a:xfrm>
          <a:off x="7672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114427</xdr:rowOff>
    </xdr:from>
    <xdr:to>
      <xdr:col>10</xdr:col>
      <xdr:colOff>155575</xdr:colOff>
      <xdr:row>38</xdr:row>
      <xdr:rowOff>44577</xdr:rowOff>
    </xdr:to>
    <xdr:sp macro="" textlink="">
      <xdr:nvSpPr>
        <xdr:cNvPr id="323" name="円/楕円 322"/>
        <xdr:cNvSpPr/>
      </xdr:nvSpPr>
      <xdr:spPr>
        <a:xfrm>
          <a:off x="6921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35704</xdr:rowOff>
    </xdr:from>
    <xdr:ext cx="469744" cy="259045"/>
    <xdr:sp macro="" textlink="">
      <xdr:nvSpPr>
        <xdr:cNvPr id="324" name="テキスト ボックス 323"/>
        <xdr:cNvSpPr txBox="1"/>
      </xdr:nvSpPr>
      <xdr:spPr>
        <a:xfrm>
          <a:off x="6737427" y="65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135319</xdr:rowOff>
    </xdr:from>
    <xdr:to>
      <xdr:col>15</xdr:col>
      <xdr:colOff>180975</xdr:colOff>
      <xdr:row>55</xdr:row>
      <xdr:rowOff>154013</xdr:rowOff>
    </xdr:to>
    <xdr:cxnSp macro="">
      <xdr:nvCxnSpPr>
        <xdr:cNvPr id="353" name="直線コネクタ 352"/>
        <xdr:cNvCxnSpPr/>
      </xdr:nvCxnSpPr>
      <xdr:spPr>
        <a:xfrm flipV="1">
          <a:off x="9639300" y="9565069"/>
          <a:ext cx="8382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91008</xdr:rowOff>
    </xdr:from>
    <xdr:to>
      <xdr:col>14</xdr:col>
      <xdr:colOff>28575</xdr:colOff>
      <xdr:row>55</xdr:row>
      <xdr:rowOff>154013</xdr:rowOff>
    </xdr:to>
    <xdr:cxnSp macro="">
      <xdr:nvCxnSpPr>
        <xdr:cNvPr id="356" name="直線コネクタ 355"/>
        <xdr:cNvCxnSpPr/>
      </xdr:nvCxnSpPr>
      <xdr:spPr>
        <a:xfrm>
          <a:off x="8750300" y="9349308"/>
          <a:ext cx="889000" cy="2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91008</xdr:rowOff>
    </xdr:from>
    <xdr:to>
      <xdr:col>12</xdr:col>
      <xdr:colOff>511175</xdr:colOff>
      <xdr:row>55</xdr:row>
      <xdr:rowOff>126340</xdr:rowOff>
    </xdr:to>
    <xdr:cxnSp macro="">
      <xdr:nvCxnSpPr>
        <xdr:cNvPr id="359" name="直線コネクタ 358"/>
        <xdr:cNvCxnSpPr/>
      </xdr:nvCxnSpPr>
      <xdr:spPr>
        <a:xfrm flipV="1">
          <a:off x="7861300" y="9349308"/>
          <a:ext cx="889000" cy="20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113043</xdr:rowOff>
    </xdr:from>
    <xdr:to>
      <xdr:col>11</xdr:col>
      <xdr:colOff>307975</xdr:colOff>
      <xdr:row>55</xdr:row>
      <xdr:rowOff>126340</xdr:rowOff>
    </xdr:to>
    <xdr:cxnSp macro="">
      <xdr:nvCxnSpPr>
        <xdr:cNvPr id="362" name="直線コネクタ 361"/>
        <xdr:cNvCxnSpPr/>
      </xdr:nvCxnSpPr>
      <xdr:spPr>
        <a:xfrm>
          <a:off x="6972300" y="954279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84519</xdr:rowOff>
    </xdr:from>
    <xdr:to>
      <xdr:col>15</xdr:col>
      <xdr:colOff>231775</xdr:colOff>
      <xdr:row>56</xdr:row>
      <xdr:rowOff>14669</xdr:rowOff>
    </xdr:to>
    <xdr:sp macro="" textlink="">
      <xdr:nvSpPr>
        <xdr:cNvPr id="372" name="円/楕円 371"/>
        <xdr:cNvSpPr/>
      </xdr:nvSpPr>
      <xdr:spPr>
        <a:xfrm>
          <a:off x="10426700" y="95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107396</xdr:rowOff>
    </xdr:from>
    <xdr:ext cx="534377" cy="259045"/>
    <xdr:sp macro="" textlink="">
      <xdr:nvSpPr>
        <xdr:cNvPr id="373" name="農林水産業費該当値テキスト"/>
        <xdr:cNvSpPr txBox="1"/>
      </xdr:nvSpPr>
      <xdr:spPr>
        <a:xfrm>
          <a:off x="10528300" y="93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103213</xdr:rowOff>
    </xdr:from>
    <xdr:to>
      <xdr:col>14</xdr:col>
      <xdr:colOff>79375</xdr:colOff>
      <xdr:row>56</xdr:row>
      <xdr:rowOff>33363</xdr:rowOff>
    </xdr:to>
    <xdr:sp macro="" textlink="">
      <xdr:nvSpPr>
        <xdr:cNvPr id="374" name="円/楕円 373"/>
        <xdr:cNvSpPr/>
      </xdr:nvSpPr>
      <xdr:spPr>
        <a:xfrm>
          <a:off x="9588500" y="95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49890</xdr:rowOff>
    </xdr:from>
    <xdr:ext cx="534377" cy="259045"/>
    <xdr:sp macro="" textlink="">
      <xdr:nvSpPr>
        <xdr:cNvPr id="375" name="テキスト ボックス 374"/>
        <xdr:cNvSpPr txBox="1"/>
      </xdr:nvSpPr>
      <xdr:spPr>
        <a:xfrm>
          <a:off x="9372111" y="93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40208</xdr:rowOff>
    </xdr:from>
    <xdr:to>
      <xdr:col>12</xdr:col>
      <xdr:colOff>561975</xdr:colOff>
      <xdr:row>54</xdr:row>
      <xdr:rowOff>141808</xdr:rowOff>
    </xdr:to>
    <xdr:sp macro="" textlink="">
      <xdr:nvSpPr>
        <xdr:cNvPr id="376" name="円/楕円 375"/>
        <xdr:cNvSpPr/>
      </xdr:nvSpPr>
      <xdr:spPr>
        <a:xfrm>
          <a:off x="8699500" y="92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158335</xdr:rowOff>
    </xdr:from>
    <xdr:ext cx="534377" cy="259045"/>
    <xdr:sp macro="" textlink="">
      <xdr:nvSpPr>
        <xdr:cNvPr id="377" name="テキスト ボックス 376"/>
        <xdr:cNvSpPr txBox="1"/>
      </xdr:nvSpPr>
      <xdr:spPr>
        <a:xfrm>
          <a:off x="8483111" y="90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75540</xdr:rowOff>
    </xdr:from>
    <xdr:to>
      <xdr:col>11</xdr:col>
      <xdr:colOff>358775</xdr:colOff>
      <xdr:row>56</xdr:row>
      <xdr:rowOff>5690</xdr:rowOff>
    </xdr:to>
    <xdr:sp macro="" textlink="">
      <xdr:nvSpPr>
        <xdr:cNvPr id="378" name="円/楕円 377"/>
        <xdr:cNvSpPr/>
      </xdr:nvSpPr>
      <xdr:spPr>
        <a:xfrm>
          <a:off x="7810500" y="95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22217</xdr:rowOff>
    </xdr:from>
    <xdr:ext cx="534377" cy="259045"/>
    <xdr:sp macro="" textlink="">
      <xdr:nvSpPr>
        <xdr:cNvPr id="379" name="テキスト ボックス 378"/>
        <xdr:cNvSpPr txBox="1"/>
      </xdr:nvSpPr>
      <xdr:spPr>
        <a:xfrm>
          <a:off x="7594111" y="92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62243</xdr:rowOff>
    </xdr:from>
    <xdr:to>
      <xdr:col>10</xdr:col>
      <xdr:colOff>155575</xdr:colOff>
      <xdr:row>55</xdr:row>
      <xdr:rowOff>163843</xdr:rowOff>
    </xdr:to>
    <xdr:sp macro="" textlink="">
      <xdr:nvSpPr>
        <xdr:cNvPr id="380" name="円/楕円 379"/>
        <xdr:cNvSpPr/>
      </xdr:nvSpPr>
      <xdr:spPr>
        <a:xfrm>
          <a:off x="6921500" y="94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8920</xdr:rowOff>
    </xdr:from>
    <xdr:ext cx="534377" cy="259045"/>
    <xdr:sp macro="" textlink="">
      <xdr:nvSpPr>
        <xdr:cNvPr id="381" name="テキスト ボックス 380"/>
        <xdr:cNvSpPr txBox="1"/>
      </xdr:nvSpPr>
      <xdr:spPr>
        <a:xfrm>
          <a:off x="6705111" y="9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156045</xdr:rowOff>
    </xdr:from>
    <xdr:to>
      <xdr:col>15</xdr:col>
      <xdr:colOff>180975</xdr:colOff>
      <xdr:row>77</xdr:row>
      <xdr:rowOff>119011</xdr:rowOff>
    </xdr:to>
    <xdr:cxnSp macro="">
      <xdr:nvCxnSpPr>
        <xdr:cNvPr id="410" name="直線コネクタ 409"/>
        <xdr:cNvCxnSpPr/>
      </xdr:nvCxnSpPr>
      <xdr:spPr>
        <a:xfrm flipV="1">
          <a:off x="9639300" y="13186245"/>
          <a:ext cx="8382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119011</xdr:rowOff>
    </xdr:from>
    <xdr:to>
      <xdr:col>14</xdr:col>
      <xdr:colOff>28575</xdr:colOff>
      <xdr:row>78</xdr:row>
      <xdr:rowOff>18199</xdr:rowOff>
    </xdr:to>
    <xdr:cxnSp macro="">
      <xdr:nvCxnSpPr>
        <xdr:cNvPr id="413" name="直線コネクタ 412"/>
        <xdr:cNvCxnSpPr/>
      </xdr:nvCxnSpPr>
      <xdr:spPr>
        <a:xfrm flipV="1">
          <a:off x="8750300" y="13320661"/>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140</xdr:rowOff>
    </xdr:from>
    <xdr:to>
      <xdr:col>12</xdr:col>
      <xdr:colOff>511175</xdr:colOff>
      <xdr:row>78</xdr:row>
      <xdr:rowOff>18199</xdr:rowOff>
    </xdr:to>
    <xdr:cxnSp macro="">
      <xdr:nvCxnSpPr>
        <xdr:cNvPr id="416" name="直線コネクタ 415"/>
        <xdr:cNvCxnSpPr/>
      </xdr:nvCxnSpPr>
      <xdr:spPr>
        <a:xfrm>
          <a:off x="7861300" y="1337324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140</xdr:rowOff>
    </xdr:from>
    <xdr:to>
      <xdr:col>11</xdr:col>
      <xdr:colOff>307975</xdr:colOff>
      <xdr:row>78</xdr:row>
      <xdr:rowOff>9627</xdr:rowOff>
    </xdr:to>
    <xdr:cxnSp macro="">
      <xdr:nvCxnSpPr>
        <xdr:cNvPr id="419" name="直線コネクタ 418"/>
        <xdr:cNvCxnSpPr/>
      </xdr:nvCxnSpPr>
      <xdr:spPr>
        <a:xfrm flipV="1">
          <a:off x="6972300" y="13373240"/>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105245</xdr:rowOff>
    </xdr:from>
    <xdr:to>
      <xdr:col>15</xdr:col>
      <xdr:colOff>231775</xdr:colOff>
      <xdr:row>77</xdr:row>
      <xdr:rowOff>35395</xdr:rowOff>
    </xdr:to>
    <xdr:sp macro="" textlink="">
      <xdr:nvSpPr>
        <xdr:cNvPr id="429" name="円/楕円 428"/>
        <xdr:cNvSpPr/>
      </xdr:nvSpPr>
      <xdr:spPr>
        <a:xfrm>
          <a:off x="104267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83672</xdr:rowOff>
    </xdr:from>
    <xdr:ext cx="534377" cy="259045"/>
    <xdr:sp macro="" textlink="">
      <xdr:nvSpPr>
        <xdr:cNvPr id="430" name="商工費該当値テキスト"/>
        <xdr:cNvSpPr txBox="1"/>
      </xdr:nvSpPr>
      <xdr:spPr>
        <a:xfrm>
          <a:off x="10528300" y="131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68211</xdr:rowOff>
    </xdr:from>
    <xdr:to>
      <xdr:col>14</xdr:col>
      <xdr:colOff>79375</xdr:colOff>
      <xdr:row>77</xdr:row>
      <xdr:rowOff>169811</xdr:rowOff>
    </xdr:to>
    <xdr:sp macro="" textlink="">
      <xdr:nvSpPr>
        <xdr:cNvPr id="431" name="円/楕円 430"/>
        <xdr:cNvSpPr/>
      </xdr:nvSpPr>
      <xdr:spPr>
        <a:xfrm>
          <a:off x="9588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160938</xdr:rowOff>
    </xdr:from>
    <xdr:ext cx="469744" cy="259045"/>
    <xdr:sp macro="" textlink="">
      <xdr:nvSpPr>
        <xdr:cNvPr id="432" name="テキスト ボックス 431"/>
        <xdr:cNvSpPr txBox="1"/>
      </xdr:nvSpPr>
      <xdr:spPr>
        <a:xfrm>
          <a:off x="9404427" y="1336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138849</xdr:rowOff>
    </xdr:from>
    <xdr:to>
      <xdr:col>12</xdr:col>
      <xdr:colOff>561975</xdr:colOff>
      <xdr:row>78</xdr:row>
      <xdr:rowOff>68999</xdr:rowOff>
    </xdr:to>
    <xdr:sp macro="" textlink="">
      <xdr:nvSpPr>
        <xdr:cNvPr id="433" name="円/楕円 432"/>
        <xdr:cNvSpPr/>
      </xdr:nvSpPr>
      <xdr:spPr>
        <a:xfrm>
          <a:off x="8699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60126</xdr:rowOff>
    </xdr:from>
    <xdr:ext cx="469744" cy="259045"/>
    <xdr:sp macro="" textlink="">
      <xdr:nvSpPr>
        <xdr:cNvPr id="434" name="テキスト ボックス 433"/>
        <xdr:cNvSpPr txBox="1"/>
      </xdr:nvSpPr>
      <xdr:spPr>
        <a:xfrm>
          <a:off x="8515427" y="13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120790</xdr:rowOff>
    </xdr:from>
    <xdr:to>
      <xdr:col>11</xdr:col>
      <xdr:colOff>358775</xdr:colOff>
      <xdr:row>78</xdr:row>
      <xdr:rowOff>50940</xdr:rowOff>
    </xdr:to>
    <xdr:sp macro="" textlink="">
      <xdr:nvSpPr>
        <xdr:cNvPr id="435" name="円/楕円 434"/>
        <xdr:cNvSpPr/>
      </xdr:nvSpPr>
      <xdr:spPr>
        <a:xfrm>
          <a:off x="7810500" y="133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42067</xdr:rowOff>
    </xdr:from>
    <xdr:ext cx="469744" cy="259045"/>
    <xdr:sp macro="" textlink="">
      <xdr:nvSpPr>
        <xdr:cNvPr id="436" name="テキスト ボックス 435"/>
        <xdr:cNvSpPr txBox="1"/>
      </xdr:nvSpPr>
      <xdr:spPr>
        <a:xfrm>
          <a:off x="7626427" y="134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130277</xdr:rowOff>
    </xdr:from>
    <xdr:to>
      <xdr:col>10</xdr:col>
      <xdr:colOff>155575</xdr:colOff>
      <xdr:row>78</xdr:row>
      <xdr:rowOff>60427</xdr:rowOff>
    </xdr:to>
    <xdr:sp macro="" textlink="">
      <xdr:nvSpPr>
        <xdr:cNvPr id="437" name="円/楕円 436"/>
        <xdr:cNvSpPr/>
      </xdr:nvSpPr>
      <xdr:spPr>
        <a:xfrm>
          <a:off x="6921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51554</xdr:rowOff>
    </xdr:from>
    <xdr:ext cx="469744" cy="259045"/>
    <xdr:sp macro="" textlink="">
      <xdr:nvSpPr>
        <xdr:cNvPr id="438" name="テキスト ボックス 437"/>
        <xdr:cNvSpPr txBox="1"/>
      </xdr:nvSpPr>
      <xdr:spPr>
        <a:xfrm>
          <a:off x="6737427" y="1342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2372</xdr:rowOff>
    </xdr:from>
    <xdr:to>
      <xdr:col>15</xdr:col>
      <xdr:colOff>180975</xdr:colOff>
      <xdr:row>97</xdr:row>
      <xdr:rowOff>94414</xdr:rowOff>
    </xdr:to>
    <xdr:cxnSp macro="">
      <xdr:nvCxnSpPr>
        <xdr:cNvPr id="467" name="直線コネクタ 466"/>
        <xdr:cNvCxnSpPr/>
      </xdr:nvCxnSpPr>
      <xdr:spPr>
        <a:xfrm>
          <a:off x="9639300" y="16633022"/>
          <a:ext cx="838200" cy="9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161928</xdr:rowOff>
    </xdr:from>
    <xdr:to>
      <xdr:col>14</xdr:col>
      <xdr:colOff>28575</xdr:colOff>
      <xdr:row>97</xdr:row>
      <xdr:rowOff>2372</xdr:rowOff>
    </xdr:to>
    <xdr:cxnSp macro="">
      <xdr:nvCxnSpPr>
        <xdr:cNvPr id="470" name="直線コネクタ 469"/>
        <xdr:cNvCxnSpPr/>
      </xdr:nvCxnSpPr>
      <xdr:spPr>
        <a:xfrm>
          <a:off x="8750300" y="16621128"/>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161928</xdr:rowOff>
    </xdr:from>
    <xdr:to>
      <xdr:col>12</xdr:col>
      <xdr:colOff>511175</xdr:colOff>
      <xdr:row>97</xdr:row>
      <xdr:rowOff>43436</xdr:rowOff>
    </xdr:to>
    <xdr:cxnSp macro="">
      <xdr:nvCxnSpPr>
        <xdr:cNvPr id="473" name="直線コネクタ 472"/>
        <xdr:cNvCxnSpPr/>
      </xdr:nvCxnSpPr>
      <xdr:spPr>
        <a:xfrm flipV="1">
          <a:off x="7861300" y="16621128"/>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40061</xdr:rowOff>
    </xdr:from>
    <xdr:to>
      <xdr:col>11</xdr:col>
      <xdr:colOff>307975</xdr:colOff>
      <xdr:row>97</xdr:row>
      <xdr:rowOff>43436</xdr:rowOff>
    </xdr:to>
    <xdr:cxnSp macro="">
      <xdr:nvCxnSpPr>
        <xdr:cNvPr id="476" name="直線コネクタ 475"/>
        <xdr:cNvCxnSpPr/>
      </xdr:nvCxnSpPr>
      <xdr:spPr>
        <a:xfrm>
          <a:off x="6972300" y="16670711"/>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43614</xdr:rowOff>
    </xdr:from>
    <xdr:to>
      <xdr:col>15</xdr:col>
      <xdr:colOff>231775</xdr:colOff>
      <xdr:row>97</xdr:row>
      <xdr:rowOff>145214</xdr:rowOff>
    </xdr:to>
    <xdr:sp macro="" textlink="">
      <xdr:nvSpPr>
        <xdr:cNvPr id="486" name="円/楕円 485"/>
        <xdr:cNvSpPr/>
      </xdr:nvSpPr>
      <xdr:spPr>
        <a:xfrm>
          <a:off x="10426700" y="166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129991</xdr:rowOff>
    </xdr:from>
    <xdr:ext cx="534377" cy="259045"/>
    <xdr:sp macro="" textlink="">
      <xdr:nvSpPr>
        <xdr:cNvPr id="487" name="土木費該当値テキスト"/>
        <xdr:cNvSpPr txBox="1"/>
      </xdr:nvSpPr>
      <xdr:spPr>
        <a:xfrm>
          <a:off x="10528300" y="165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123022</xdr:rowOff>
    </xdr:from>
    <xdr:to>
      <xdr:col>14</xdr:col>
      <xdr:colOff>79375</xdr:colOff>
      <xdr:row>97</xdr:row>
      <xdr:rowOff>53172</xdr:rowOff>
    </xdr:to>
    <xdr:sp macro="" textlink="">
      <xdr:nvSpPr>
        <xdr:cNvPr id="488" name="円/楕円 487"/>
        <xdr:cNvSpPr/>
      </xdr:nvSpPr>
      <xdr:spPr>
        <a:xfrm>
          <a:off x="9588500" y="165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44299</xdr:rowOff>
    </xdr:from>
    <xdr:ext cx="534377" cy="259045"/>
    <xdr:sp macro="" textlink="">
      <xdr:nvSpPr>
        <xdr:cNvPr id="489" name="テキスト ボックス 488"/>
        <xdr:cNvSpPr txBox="1"/>
      </xdr:nvSpPr>
      <xdr:spPr>
        <a:xfrm>
          <a:off x="9372111" y="1667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111128</xdr:rowOff>
    </xdr:from>
    <xdr:to>
      <xdr:col>12</xdr:col>
      <xdr:colOff>561975</xdr:colOff>
      <xdr:row>97</xdr:row>
      <xdr:rowOff>41278</xdr:rowOff>
    </xdr:to>
    <xdr:sp macro="" textlink="">
      <xdr:nvSpPr>
        <xdr:cNvPr id="490" name="円/楕円 489"/>
        <xdr:cNvSpPr/>
      </xdr:nvSpPr>
      <xdr:spPr>
        <a:xfrm>
          <a:off x="8699500" y="165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32405</xdr:rowOff>
    </xdr:from>
    <xdr:ext cx="534377" cy="259045"/>
    <xdr:sp macro="" textlink="">
      <xdr:nvSpPr>
        <xdr:cNvPr id="491" name="テキスト ボックス 490"/>
        <xdr:cNvSpPr txBox="1"/>
      </xdr:nvSpPr>
      <xdr:spPr>
        <a:xfrm>
          <a:off x="8483111" y="166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164086</xdr:rowOff>
    </xdr:from>
    <xdr:to>
      <xdr:col>11</xdr:col>
      <xdr:colOff>358775</xdr:colOff>
      <xdr:row>97</xdr:row>
      <xdr:rowOff>94236</xdr:rowOff>
    </xdr:to>
    <xdr:sp macro="" textlink="">
      <xdr:nvSpPr>
        <xdr:cNvPr id="492" name="円/楕円 491"/>
        <xdr:cNvSpPr/>
      </xdr:nvSpPr>
      <xdr:spPr>
        <a:xfrm>
          <a:off x="7810500" y="166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85363</xdr:rowOff>
    </xdr:from>
    <xdr:ext cx="534377" cy="259045"/>
    <xdr:sp macro="" textlink="">
      <xdr:nvSpPr>
        <xdr:cNvPr id="493" name="テキスト ボックス 492"/>
        <xdr:cNvSpPr txBox="1"/>
      </xdr:nvSpPr>
      <xdr:spPr>
        <a:xfrm>
          <a:off x="7594111" y="167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160711</xdr:rowOff>
    </xdr:from>
    <xdr:to>
      <xdr:col>10</xdr:col>
      <xdr:colOff>155575</xdr:colOff>
      <xdr:row>97</xdr:row>
      <xdr:rowOff>90861</xdr:rowOff>
    </xdr:to>
    <xdr:sp macro="" textlink="">
      <xdr:nvSpPr>
        <xdr:cNvPr id="494" name="円/楕円 493"/>
        <xdr:cNvSpPr/>
      </xdr:nvSpPr>
      <xdr:spPr>
        <a:xfrm>
          <a:off x="6921500" y="166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81988</xdr:rowOff>
    </xdr:from>
    <xdr:ext cx="534377" cy="259045"/>
    <xdr:sp macro="" textlink="">
      <xdr:nvSpPr>
        <xdr:cNvPr id="495" name="テキスト ボックス 494"/>
        <xdr:cNvSpPr txBox="1"/>
      </xdr:nvSpPr>
      <xdr:spPr>
        <a:xfrm>
          <a:off x="6705111" y="167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159150</xdr:rowOff>
    </xdr:from>
    <xdr:to>
      <xdr:col>23</xdr:col>
      <xdr:colOff>517525</xdr:colOff>
      <xdr:row>36</xdr:row>
      <xdr:rowOff>30010</xdr:rowOff>
    </xdr:to>
    <xdr:cxnSp macro="">
      <xdr:nvCxnSpPr>
        <xdr:cNvPr id="524" name="直線コネクタ 523"/>
        <xdr:cNvCxnSpPr/>
      </xdr:nvCxnSpPr>
      <xdr:spPr>
        <a:xfrm flipV="1">
          <a:off x="15481300" y="6159900"/>
          <a:ext cx="838200" cy="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30010</xdr:rowOff>
    </xdr:from>
    <xdr:to>
      <xdr:col>22</xdr:col>
      <xdr:colOff>365125</xdr:colOff>
      <xdr:row>36</xdr:row>
      <xdr:rowOff>94914</xdr:rowOff>
    </xdr:to>
    <xdr:cxnSp macro="">
      <xdr:nvCxnSpPr>
        <xdr:cNvPr id="527" name="直線コネクタ 526"/>
        <xdr:cNvCxnSpPr/>
      </xdr:nvCxnSpPr>
      <xdr:spPr>
        <a:xfrm flipV="1">
          <a:off x="14592300" y="6202210"/>
          <a:ext cx="889000" cy="6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102076</xdr:rowOff>
    </xdr:from>
    <xdr:to>
      <xdr:col>21</xdr:col>
      <xdr:colOff>161925</xdr:colOff>
      <xdr:row>36</xdr:row>
      <xdr:rowOff>94914</xdr:rowOff>
    </xdr:to>
    <xdr:cxnSp macro="">
      <xdr:nvCxnSpPr>
        <xdr:cNvPr id="530" name="直線コネクタ 529"/>
        <xdr:cNvCxnSpPr/>
      </xdr:nvCxnSpPr>
      <xdr:spPr>
        <a:xfrm>
          <a:off x="13703300" y="6102826"/>
          <a:ext cx="8890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102076</xdr:rowOff>
    </xdr:from>
    <xdr:to>
      <xdr:col>19</xdr:col>
      <xdr:colOff>644525</xdr:colOff>
      <xdr:row>37</xdr:row>
      <xdr:rowOff>22981</xdr:rowOff>
    </xdr:to>
    <xdr:cxnSp macro="">
      <xdr:nvCxnSpPr>
        <xdr:cNvPr id="533" name="直線コネクタ 532"/>
        <xdr:cNvCxnSpPr/>
      </xdr:nvCxnSpPr>
      <xdr:spPr>
        <a:xfrm flipV="1">
          <a:off x="12814300" y="6102826"/>
          <a:ext cx="889000" cy="2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108350</xdr:rowOff>
    </xdr:from>
    <xdr:to>
      <xdr:col>23</xdr:col>
      <xdr:colOff>568325</xdr:colOff>
      <xdr:row>36</xdr:row>
      <xdr:rowOff>38500</xdr:rowOff>
    </xdr:to>
    <xdr:sp macro="" textlink="">
      <xdr:nvSpPr>
        <xdr:cNvPr id="543" name="円/楕円 542"/>
        <xdr:cNvSpPr/>
      </xdr:nvSpPr>
      <xdr:spPr>
        <a:xfrm>
          <a:off x="16268700" y="61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131227</xdr:rowOff>
    </xdr:from>
    <xdr:ext cx="534377" cy="259045"/>
    <xdr:sp macro="" textlink="">
      <xdr:nvSpPr>
        <xdr:cNvPr id="544" name="消防費該当値テキスト"/>
        <xdr:cNvSpPr txBox="1"/>
      </xdr:nvSpPr>
      <xdr:spPr>
        <a:xfrm>
          <a:off x="16370300" y="596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150660</xdr:rowOff>
    </xdr:from>
    <xdr:to>
      <xdr:col>22</xdr:col>
      <xdr:colOff>415925</xdr:colOff>
      <xdr:row>36</xdr:row>
      <xdr:rowOff>80810</xdr:rowOff>
    </xdr:to>
    <xdr:sp macro="" textlink="">
      <xdr:nvSpPr>
        <xdr:cNvPr id="545" name="円/楕円 544"/>
        <xdr:cNvSpPr/>
      </xdr:nvSpPr>
      <xdr:spPr>
        <a:xfrm>
          <a:off x="15430500" y="61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97337</xdr:rowOff>
    </xdr:from>
    <xdr:ext cx="534377" cy="259045"/>
    <xdr:sp macro="" textlink="">
      <xdr:nvSpPr>
        <xdr:cNvPr id="546" name="テキスト ボックス 545"/>
        <xdr:cNvSpPr txBox="1"/>
      </xdr:nvSpPr>
      <xdr:spPr>
        <a:xfrm>
          <a:off x="15214111" y="59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44114</xdr:rowOff>
    </xdr:from>
    <xdr:to>
      <xdr:col>21</xdr:col>
      <xdr:colOff>212725</xdr:colOff>
      <xdr:row>36</xdr:row>
      <xdr:rowOff>145714</xdr:rowOff>
    </xdr:to>
    <xdr:sp macro="" textlink="">
      <xdr:nvSpPr>
        <xdr:cNvPr id="547" name="円/楕円 546"/>
        <xdr:cNvSpPr/>
      </xdr:nvSpPr>
      <xdr:spPr>
        <a:xfrm>
          <a:off x="14541500" y="62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162241</xdr:rowOff>
    </xdr:from>
    <xdr:ext cx="534377" cy="259045"/>
    <xdr:sp macro="" textlink="">
      <xdr:nvSpPr>
        <xdr:cNvPr id="548" name="テキスト ボックス 547"/>
        <xdr:cNvSpPr txBox="1"/>
      </xdr:nvSpPr>
      <xdr:spPr>
        <a:xfrm>
          <a:off x="14325111" y="59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51276</xdr:rowOff>
    </xdr:from>
    <xdr:to>
      <xdr:col>20</xdr:col>
      <xdr:colOff>9525</xdr:colOff>
      <xdr:row>35</xdr:row>
      <xdr:rowOff>152876</xdr:rowOff>
    </xdr:to>
    <xdr:sp macro="" textlink="">
      <xdr:nvSpPr>
        <xdr:cNvPr id="549" name="円/楕円 548"/>
        <xdr:cNvSpPr/>
      </xdr:nvSpPr>
      <xdr:spPr>
        <a:xfrm>
          <a:off x="13652500" y="60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169403</xdr:rowOff>
    </xdr:from>
    <xdr:ext cx="534377" cy="259045"/>
    <xdr:sp macro="" textlink="">
      <xdr:nvSpPr>
        <xdr:cNvPr id="550" name="テキスト ボックス 549"/>
        <xdr:cNvSpPr txBox="1"/>
      </xdr:nvSpPr>
      <xdr:spPr>
        <a:xfrm>
          <a:off x="13436111" y="5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143631</xdr:rowOff>
    </xdr:from>
    <xdr:to>
      <xdr:col>18</xdr:col>
      <xdr:colOff>492125</xdr:colOff>
      <xdr:row>37</xdr:row>
      <xdr:rowOff>73781</xdr:rowOff>
    </xdr:to>
    <xdr:sp macro="" textlink="">
      <xdr:nvSpPr>
        <xdr:cNvPr id="551" name="円/楕円 550"/>
        <xdr:cNvSpPr/>
      </xdr:nvSpPr>
      <xdr:spPr>
        <a:xfrm>
          <a:off x="12763500" y="63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64908</xdr:rowOff>
    </xdr:from>
    <xdr:ext cx="534377" cy="259045"/>
    <xdr:sp macro="" textlink="">
      <xdr:nvSpPr>
        <xdr:cNvPr id="552" name="テキスト ボックス 551"/>
        <xdr:cNvSpPr txBox="1"/>
      </xdr:nvSpPr>
      <xdr:spPr>
        <a:xfrm>
          <a:off x="12547111" y="640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42267</xdr:rowOff>
    </xdr:from>
    <xdr:to>
      <xdr:col>23</xdr:col>
      <xdr:colOff>517525</xdr:colOff>
      <xdr:row>56</xdr:row>
      <xdr:rowOff>148011</xdr:rowOff>
    </xdr:to>
    <xdr:cxnSp macro="">
      <xdr:nvCxnSpPr>
        <xdr:cNvPr id="584" name="直線コネクタ 583"/>
        <xdr:cNvCxnSpPr/>
      </xdr:nvCxnSpPr>
      <xdr:spPr>
        <a:xfrm>
          <a:off x="15481300" y="9472017"/>
          <a:ext cx="838200" cy="27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42267</xdr:rowOff>
    </xdr:from>
    <xdr:to>
      <xdr:col>22</xdr:col>
      <xdr:colOff>365125</xdr:colOff>
      <xdr:row>55</xdr:row>
      <xdr:rowOff>148632</xdr:rowOff>
    </xdr:to>
    <xdr:cxnSp macro="">
      <xdr:nvCxnSpPr>
        <xdr:cNvPr id="587" name="直線コネクタ 586"/>
        <xdr:cNvCxnSpPr/>
      </xdr:nvCxnSpPr>
      <xdr:spPr>
        <a:xfrm flipV="1">
          <a:off x="14592300" y="9472017"/>
          <a:ext cx="889000" cy="10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112268</xdr:rowOff>
    </xdr:from>
    <xdr:to>
      <xdr:col>21</xdr:col>
      <xdr:colOff>161925</xdr:colOff>
      <xdr:row>55</xdr:row>
      <xdr:rowOff>148632</xdr:rowOff>
    </xdr:to>
    <xdr:cxnSp macro="">
      <xdr:nvCxnSpPr>
        <xdr:cNvPr id="590" name="直線コネクタ 589"/>
        <xdr:cNvCxnSpPr/>
      </xdr:nvCxnSpPr>
      <xdr:spPr>
        <a:xfrm>
          <a:off x="13703300" y="9542018"/>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123028</xdr:rowOff>
    </xdr:from>
    <xdr:to>
      <xdr:col>19</xdr:col>
      <xdr:colOff>644525</xdr:colOff>
      <xdr:row>55</xdr:row>
      <xdr:rowOff>112268</xdr:rowOff>
    </xdr:to>
    <xdr:cxnSp macro="">
      <xdr:nvCxnSpPr>
        <xdr:cNvPr id="593" name="直線コネクタ 592"/>
        <xdr:cNvCxnSpPr/>
      </xdr:nvCxnSpPr>
      <xdr:spPr>
        <a:xfrm>
          <a:off x="12814300" y="9209878"/>
          <a:ext cx="889000" cy="3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97211</xdr:rowOff>
    </xdr:from>
    <xdr:to>
      <xdr:col>23</xdr:col>
      <xdr:colOff>568325</xdr:colOff>
      <xdr:row>57</xdr:row>
      <xdr:rowOff>27361</xdr:rowOff>
    </xdr:to>
    <xdr:sp macro="" textlink="">
      <xdr:nvSpPr>
        <xdr:cNvPr id="603" name="円/楕円 602"/>
        <xdr:cNvSpPr/>
      </xdr:nvSpPr>
      <xdr:spPr>
        <a:xfrm>
          <a:off x="16268700" y="96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75638</xdr:rowOff>
    </xdr:from>
    <xdr:ext cx="534377" cy="259045"/>
    <xdr:sp macro="" textlink="">
      <xdr:nvSpPr>
        <xdr:cNvPr id="604" name="教育費該当値テキスト"/>
        <xdr:cNvSpPr txBox="1"/>
      </xdr:nvSpPr>
      <xdr:spPr>
        <a:xfrm>
          <a:off x="16370300" y="96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48,491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162917</xdr:rowOff>
    </xdr:from>
    <xdr:to>
      <xdr:col>22</xdr:col>
      <xdr:colOff>415925</xdr:colOff>
      <xdr:row>55</xdr:row>
      <xdr:rowOff>93067</xdr:rowOff>
    </xdr:to>
    <xdr:sp macro="" textlink="">
      <xdr:nvSpPr>
        <xdr:cNvPr id="605" name="円/楕円 604"/>
        <xdr:cNvSpPr/>
      </xdr:nvSpPr>
      <xdr:spPr>
        <a:xfrm>
          <a:off x="15430500" y="94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109594</xdr:rowOff>
    </xdr:from>
    <xdr:ext cx="534377" cy="259045"/>
    <xdr:sp macro="" textlink="">
      <xdr:nvSpPr>
        <xdr:cNvPr id="606" name="テキスト ボックス 605"/>
        <xdr:cNvSpPr txBox="1"/>
      </xdr:nvSpPr>
      <xdr:spPr>
        <a:xfrm>
          <a:off x="15214111" y="91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97832</xdr:rowOff>
    </xdr:from>
    <xdr:to>
      <xdr:col>21</xdr:col>
      <xdr:colOff>212725</xdr:colOff>
      <xdr:row>56</xdr:row>
      <xdr:rowOff>27982</xdr:rowOff>
    </xdr:to>
    <xdr:sp macro="" textlink="">
      <xdr:nvSpPr>
        <xdr:cNvPr id="607" name="円/楕円 606"/>
        <xdr:cNvSpPr/>
      </xdr:nvSpPr>
      <xdr:spPr>
        <a:xfrm>
          <a:off x="14541500" y="9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44509</xdr:rowOff>
    </xdr:from>
    <xdr:ext cx="534377" cy="259045"/>
    <xdr:sp macro="" textlink="">
      <xdr:nvSpPr>
        <xdr:cNvPr id="608" name="テキスト ボックス 607"/>
        <xdr:cNvSpPr txBox="1"/>
      </xdr:nvSpPr>
      <xdr:spPr>
        <a:xfrm>
          <a:off x="14325111" y="93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61468</xdr:rowOff>
    </xdr:from>
    <xdr:to>
      <xdr:col>20</xdr:col>
      <xdr:colOff>9525</xdr:colOff>
      <xdr:row>55</xdr:row>
      <xdr:rowOff>163068</xdr:rowOff>
    </xdr:to>
    <xdr:sp macro="" textlink="">
      <xdr:nvSpPr>
        <xdr:cNvPr id="609" name="円/楕円 608"/>
        <xdr:cNvSpPr/>
      </xdr:nvSpPr>
      <xdr:spPr>
        <a:xfrm>
          <a:off x="13652500" y="94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8145</xdr:rowOff>
    </xdr:from>
    <xdr:ext cx="534377" cy="259045"/>
    <xdr:sp macro="" textlink="">
      <xdr:nvSpPr>
        <xdr:cNvPr id="610" name="テキスト ボックス 609"/>
        <xdr:cNvSpPr txBox="1"/>
      </xdr:nvSpPr>
      <xdr:spPr>
        <a:xfrm>
          <a:off x="13436111" y="92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72228</xdr:rowOff>
    </xdr:from>
    <xdr:to>
      <xdr:col>18</xdr:col>
      <xdr:colOff>492125</xdr:colOff>
      <xdr:row>54</xdr:row>
      <xdr:rowOff>2378</xdr:rowOff>
    </xdr:to>
    <xdr:sp macro="" textlink="">
      <xdr:nvSpPr>
        <xdr:cNvPr id="611" name="円/楕円 610"/>
        <xdr:cNvSpPr/>
      </xdr:nvSpPr>
      <xdr:spPr>
        <a:xfrm>
          <a:off x="12763500" y="91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18905</xdr:rowOff>
    </xdr:from>
    <xdr:ext cx="534377" cy="259045"/>
    <xdr:sp macro="" textlink="">
      <xdr:nvSpPr>
        <xdr:cNvPr id="612" name="テキスト ボックス 611"/>
        <xdr:cNvSpPr txBox="1"/>
      </xdr:nvSpPr>
      <xdr:spPr>
        <a:xfrm>
          <a:off x="12547111" y="89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165669</xdr:rowOff>
    </xdr:from>
    <xdr:to>
      <xdr:col>23</xdr:col>
      <xdr:colOff>517525</xdr:colOff>
      <xdr:row>78</xdr:row>
      <xdr:rowOff>109844</xdr:rowOff>
    </xdr:to>
    <xdr:cxnSp macro="">
      <xdr:nvCxnSpPr>
        <xdr:cNvPr id="639" name="直線コネクタ 638"/>
        <xdr:cNvCxnSpPr/>
      </xdr:nvCxnSpPr>
      <xdr:spPr>
        <a:xfrm flipV="1">
          <a:off x="15481300" y="13367319"/>
          <a:ext cx="838200" cy="1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109844</xdr:rowOff>
    </xdr:from>
    <xdr:to>
      <xdr:col>22</xdr:col>
      <xdr:colOff>365125</xdr:colOff>
      <xdr:row>78</xdr:row>
      <xdr:rowOff>135448</xdr:rowOff>
    </xdr:to>
    <xdr:cxnSp macro="">
      <xdr:nvCxnSpPr>
        <xdr:cNvPr id="642" name="直線コネクタ 641"/>
        <xdr:cNvCxnSpPr/>
      </xdr:nvCxnSpPr>
      <xdr:spPr>
        <a:xfrm flipV="1">
          <a:off x="14592300" y="13482944"/>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109570</xdr:rowOff>
    </xdr:from>
    <xdr:to>
      <xdr:col>21</xdr:col>
      <xdr:colOff>161925</xdr:colOff>
      <xdr:row>78</xdr:row>
      <xdr:rowOff>135448</xdr:rowOff>
    </xdr:to>
    <xdr:cxnSp macro="">
      <xdr:nvCxnSpPr>
        <xdr:cNvPr id="645" name="直線コネクタ 644"/>
        <xdr:cNvCxnSpPr/>
      </xdr:nvCxnSpPr>
      <xdr:spPr>
        <a:xfrm>
          <a:off x="13703300" y="13482670"/>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109570</xdr:rowOff>
    </xdr:from>
    <xdr:to>
      <xdr:col>19</xdr:col>
      <xdr:colOff>644525</xdr:colOff>
      <xdr:row>78</xdr:row>
      <xdr:rowOff>134533</xdr:rowOff>
    </xdr:to>
    <xdr:cxnSp macro="">
      <xdr:nvCxnSpPr>
        <xdr:cNvPr id="648" name="直線コネクタ 647"/>
        <xdr:cNvCxnSpPr/>
      </xdr:nvCxnSpPr>
      <xdr:spPr>
        <a:xfrm flipV="1">
          <a:off x="12814300" y="13482670"/>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114869</xdr:rowOff>
    </xdr:from>
    <xdr:to>
      <xdr:col>23</xdr:col>
      <xdr:colOff>568325</xdr:colOff>
      <xdr:row>78</xdr:row>
      <xdr:rowOff>45019</xdr:rowOff>
    </xdr:to>
    <xdr:sp macro="" textlink="">
      <xdr:nvSpPr>
        <xdr:cNvPr id="658" name="円/楕円 657"/>
        <xdr:cNvSpPr/>
      </xdr:nvSpPr>
      <xdr:spPr>
        <a:xfrm>
          <a:off x="16268700" y="133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137746</xdr:rowOff>
    </xdr:from>
    <xdr:ext cx="469744" cy="259045"/>
    <xdr:sp macro="" textlink="">
      <xdr:nvSpPr>
        <xdr:cNvPr id="659" name="災害復旧費該当値テキスト"/>
        <xdr:cNvSpPr txBox="1"/>
      </xdr:nvSpPr>
      <xdr:spPr>
        <a:xfrm>
          <a:off x="16370300" y="1316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59044</xdr:rowOff>
    </xdr:from>
    <xdr:to>
      <xdr:col>22</xdr:col>
      <xdr:colOff>415925</xdr:colOff>
      <xdr:row>78</xdr:row>
      <xdr:rowOff>160644</xdr:rowOff>
    </xdr:to>
    <xdr:sp macro="" textlink="">
      <xdr:nvSpPr>
        <xdr:cNvPr id="660" name="円/楕円 659"/>
        <xdr:cNvSpPr/>
      </xdr:nvSpPr>
      <xdr:spPr>
        <a:xfrm>
          <a:off x="15430500" y="134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151771</xdr:rowOff>
    </xdr:from>
    <xdr:ext cx="378565" cy="259045"/>
    <xdr:sp macro="" textlink="">
      <xdr:nvSpPr>
        <xdr:cNvPr id="661" name="テキスト ボックス 660"/>
        <xdr:cNvSpPr txBox="1"/>
      </xdr:nvSpPr>
      <xdr:spPr>
        <a:xfrm>
          <a:off x="15292017" y="13524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84648</xdr:rowOff>
    </xdr:from>
    <xdr:to>
      <xdr:col>21</xdr:col>
      <xdr:colOff>212725</xdr:colOff>
      <xdr:row>79</xdr:row>
      <xdr:rowOff>14798</xdr:rowOff>
    </xdr:to>
    <xdr:sp macro="" textlink="">
      <xdr:nvSpPr>
        <xdr:cNvPr id="662" name="円/楕円 661"/>
        <xdr:cNvSpPr/>
      </xdr:nvSpPr>
      <xdr:spPr>
        <a:xfrm>
          <a:off x="14541500" y="134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5925</xdr:rowOff>
    </xdr:from>
    <xdr:ext cx="313932" cy="259045"/>
    <xdr:sp macro="" textlink="">
      <xdr:nvSpPr>
        <xdr:cNvPr id="663" name="テキスト ボックス 662"/>
        <xdr:cNvSpPr txBox="1"/>
      </xdr:nvSpPr>
      <xdr:spPr>
        <a:xfrm>
          <a:off x="14435333" y="13550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58770</xdr:rowOff>
    </xdr:from>
    <xdr:to>
      <xdr:col>20</xdr:col>
      <xdr:colOff>9525</xdr:colOff>
      <xdr:row>78</xdr:row>
      <xdr:rowOff>160370</xdr:rowOff>
    </xdr:to>
    <xdr:sp macro="" textlink="">
      <xdr:nvSpPr>
        <xdr:cNvPr id="664" name="円/楕円 663"/>
        <xdr:cNvSpPr/>
      </xdr:nvSpPr>
      <xdr:spPr>
        <a:xfrm>
          <a:off x="13652500" y="134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151497</xdr:rowOff>
    </xdr:from>
    <xdr:ext cx="378565" cy="259045"/>
    <xdr:sp macro="" textlink="">
      <xdr:nvSpPr>
        <xdr:cNvPr id="665" name="テキスト ボックス 664"/>
        <xdr:cNvSpPr txBox="1"/>
      </xdr:nvSpPr>
      <xdr:spPr>
        <a:xfrm>
          <a:off x="13514017" y="13524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83733</xdr:rowOff>
    </xdr:from>
    <xdr:to>
      <xdr:col>18</xdr:col>
      <xdr:colOff>492125</xdr:colOff>
      <xdr:row>79</xdr:row>
      <xdr:rowOff>13883</xdr:rowOff>
    </xdr:to>
    <xdr:sp macro="" textlink="">
      <xdr:nvSpPr>
        <xdr:cNvPr id="666" name="円/楕円 665"/>
        <xdr:cNvSpPr/>
      </xdr:nvSpPr>
      <xdr:spPr>
        <a:xfrm>
          <a:off x="12763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5010</xdr:rowOff>
    </xdr:from>
    <xdr:ext cx="378565" cy="259045"/>
    <xdr:sp macro="" textlink="">
      <xdr:nvSpPr>
        <xdr:cNvPr id="667" name="テキスト ボックス 666"/>
        <xdr:cNvSpPr txBox="1"/>
      </xdr:nvSpPr>
      <xdr:spPr>
        <a:xfrm>
          <a:off x="12625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101459</xdr:rowOff>
    </xdr:from>
    <xdr:to>
      <xdr:col>23</xdr:col>
      <xdr:colOff>517525</xdr:colOff>
      <xdr:row>95</xdr:row>
      <xdr:rowOff>102929</xdr:rowOff>
    </xdr:to>
    <xdr:cxnSp macro="">
      <xdr:nvCxnSpPr>
        <xdr:cNvPr id="698" name="直線コネクタ 697"/>
        <xdr:cNvCxnSpPr/>
      </xdr:nvCxnSpPr>
      <xdr:spPr>
        <a:xfrm flipV="1">
          <a:off x="15481300" y="1638920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102929</xdr:rowOff>
    </xdr:from>
    <xdr:to>
      <xdr:col>22</xdr:col>
      <xdr:colOff>365125</xdr:colOff>
      <xdr:row>95</xdr:row>
      <xdr:rowOff>124580</xdr:rowOff>
    </xdr:to>
    <xdr:cxnSp macro="">
      <xdr:nvCxnSpPr>
        <xdr:cNvPr id="701" name="直線コネクタ 700"/>
        <xdr:cNvCxnSpPr/>
      </xdr:nvCxnSpPr>
      <xdr:spPr>
        <a:xfrm flipV="1">
          <a:off x="14592300" y="16390679"/>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124580</xdr:rowOff>
    </xdr:from>
    <xdr:to>
      <xdr:col>21</xdr:col>
      <xdr:colOff>161925</xdr:colOff>
      <xdr:row>95</xdr:row>
      <xdr:rowOff>129032</xdr:rowOff>
    </xdr:to>
    <xdr:cxnSp macro="">
      <xdr:nvCxnSpPr>
        <xdr:cNvPr id="704" name="直線コネクタ 703"/>
        <xdr:cNvCxnSpPr/>
      </xdr:nvCxnSpPr>
      <xdr:spPr>
        <a:xfrm flipV="1">
          <a:off x="13703300" y="16412330"/>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69171</xdr:rowOff>
    </xdr:from>
    <xdr:to>
      <xdr:col>19</xdr:col>
      <xdr:colOff>644525</xdr:colOff>
      <xdr:row>95</xdr:row>
      <xdr:rowOff>129032</xdr:rowOff>
    </xdr:to>
    <xdr:cxnSp macro="">
      <xdr:nvCxnSpPr>
        <xdr:cNvPr id="707" name="直線コネクタ 706"/>
        <xdr:cNvCxnSpPr/>
      </xdr:nvCxnSpPr>
      <xdr:spPr>
        <a:xfrm>
          <a:off x="12814300" y="16356921"/>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50659</xdr:rowOff>
    </xdr:from>
    <xdr:to>
      <xdr:col>23</xdr:col>
      <xdr:colOff>568325</xdr:colOff>
      <xdr:row>95</xdr:row>
      <xdr:rowOff>152259</xdr:rowOff>
    </xdr:to>
    <xdr:sp macro="" textlink="">
      <xdr:nvSpPr>
        <xdr:cNvPr id="717" name="円/楕円 716"/>
        <xdr:cNvSpPr/>
      </xdr:nvSpPr>
      <xdr:spPr>
        <a:xfrm>
          <a:off x="16268700" y="163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29086</xdr:rowOff>
    </xdr:from>
    <xdr:ext cx="534377" cy="259045"/>
    <xdr:sp macro="" textlink="">
      <xdr:nvSpPr>
        <xdr:cNvPr id="718" name="公債費該当値テキスト"/>
        <xdr:cNvSpPr txBox="1"/>
      </xdr:nvSpPr>
      <xdr:spPr>
        <a:xfrm>
          <a:off x="16370300" y="163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52129</xdr:rowOff>
    </xdr:from>
    <xdr:to>
      <xdr:col>22</xdr:col>
      <xdr:colOff>415925</xdr:colOff>
      <xdr:row>95</xdr:row>
      <xdr:rowOff>153729</xdr:rowOff>
    </xdr:to>
    <xdr:sp macro="" textlink="">
      <xdr:nvSpPr>
        <xdr:cNvPr id="719" name="円/楕円 718"/>
        <xdr:cNvSpPr/>
      </xdr:nvSpPr>
      <xdr:spPr>
        <a:xfrm>
          <a:off x="15430500" y="163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144856</xdr:rowOff>
    </xdr:from>
    <xdr:ext cx="534377" cy="259045"/>
    <xdr:sp macro="" textlink="">
      <xdr:nvSpPr>
        <xdr:cNvPr id="720" name="テキスト ボックス 719"/>
        <xdr:cNvSpPr txBox="1"/>
      </xdr:nvSpPr>
      <xdr:spPr>
        <a:xfrm>
          <a:off x="15214111" y="164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73780</xdr:rowOff>
    </xdr:from>
    <xdr:to>
      <xdr:col>21</xdr:col>
      <xdr:colOff>212725</xdr:colOff>
      <xdr:row>96</xdr:row>
      <xdr:rowOff>3930</xdr:rowOff>
    </xdr:to>
    <xdr:sp macro="" textlink="">
      <xdr:nvSpPr>
        <xdr:cNvPr id="721" name="円/楕円 720"/>
        <xdr:cNvSpPr/>
      </xdr:nvSpPr>
      <xdr:spPr>
        <a:xfrm>
          <a:off x="14541500" y="163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166507</xdr:rowOff>
    </xdr:from>
    <xdr:ext cx="534377" cy="259045"/>
    <xdr:sp macro="" textlink="">
      <xdr:nvSpPr>
        <xdr:cNvPr id="722" name="テキスト ボックス 721"/>
        <xdr:cNvSpPr txBox="1"/>
      </xdr:nvSpPr>
      <xdr:spPr>
        <a:xfrm>
          <a:off x="14325111" y="164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78232</xdr:rowOff>
    </xdr:from>
    <xdr:to>
      <xdr:col>20</xdr:col>
      <xdr:colOff>9525</xdr:colOff>
      <xdr:row>96</xdr:row>
      <xdr:rowOff>8382</xdr:rowOff>
    </xdr:to>
    <xdr:sp macro="" textlink="">
      <xdr:nvSpPr>
        <xdr:cNvPr id="723" name="円/楕円 722"/>
        <xdr:cNvSpPr/>
      </xdr:nvSpPr>
      <xdr:spPr>
        <a:xfrm>
          <a:off x="13652500" y="1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170959</xdr:rowOff>
    </xdr:from>
    <xdr:ext cx="534377" cy="259045"/>
    <xdr:sp macro="" textlink="">
      <xdr:nvSpPr>
        <xdr:cNvPr id="724" name="テキスト ボックス 723"/>
        <xdr:cNvSpPr txBox="1"/>
      </xdr:nvSpPr>
      <xdr:spPr>
        <a:xfrm>
          <a:off x="13436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18371</xdr:rowOff>
    </xdr:from>
    <xdr:to>
      <xdr:col>18</xdr:col>
      <xdr:colOff>492125</xdr:colOff>
      <xdr:row>95</xdr:row>
      <xdr:rowOff>119971</xdr:rowOff>
    </xdr:to>
    <xdr:sp macro="" textlink="">
      <xdr:nvSpPr>
        <xdr:cNvPr id="725" name="円/楕円 724"/>
        <xdr:cNvSpPr/>
      </xdr:nvSpPr>
      <xdr:spPr>
        <a:xfrm>
          <a:off x="12763500" y="163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111098</xdr:rowOff>
    </xdr:from>
    <xdr:ext cx="534377" cy="259045"/>
    <xdr:sp macro="" textlink="">
      <xdr:nvSpPr>
        <xdr:cNvPr id="726" name="テキスト ボックス 725"/>
        <xdr:cNvSpPr txBox="1"/>
      </xdr:nvSpPr>
      <xdr:spPr>
        <a:xfrm>
          <a:off x="12547111" y="163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民生費は，住民一人当たり</a:t>
          </a:r>
          <a:r>
            <a:rPr kumimoji="1" lang="en-US" altLang="ja-JP" sz="1100">
              <a:solidFill>
                <a:schemeClr val="dk1"/>
              </a:solidFill>
              <a:effectLst/>
              <a:latin typeface="+mn-ea"/>
              <a:ea typeface="+mn-ea"/>
              <a:cs typeface="+mn-cs"/>
            </a:rPr>
            <a:t>197,747</a:t>
          </a:r>
          <a:r>
            <a:rPr kumimoji="1" lang="ja-JP" altLang="ja-JP" sz="1100">
              <a:solidFill>
                <a:schemeClr val="dk1"/>
              </a:solidFill>
              <a:effectLst/>
              <a:latin typeface="+mn-ea"/>
              <a:ea typeface="+mn-ea"/>
              <a:cs typeface="+mn-cs"/>
            </a:rPr>
            <a:t>円となっている。鹿児島県全体が，高水準にあるが，それと比較しても高い決算額となっている。これは，民生費のうち社会福祉費の増額が影響していると考えられる。障害者自立支援給付事業費等の扶助費の大幅な増額もあげられるが，国民健康保険事業特別会計への繰出金が要因となっていると考えられる。今後も少子高齢化が進む中で</a:t>
          </a:r>
          <a:r>
            <a:rPr lang="ja-JP" altLang="ja-JP" sz="1100" b="0" i="0" baseline="0">
              <a:solidFill>
                <a:schemeClr val="dk1"/>
              </a:solidFill>
              <a:effectLst/>
              <a:latin typeface="+mn-ea"/>
              <a:ea typeface="+mn-ea"/>
              <a:cs typeface="+mn-cs"/>
            </a:rPr>
            <a:t>負担増が予想されるため，独立採算の原則に基づき受益者負担の適正化を図りながら，基準外の繰出しの見直しを進めることとしている。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実質収支額については，平成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年度に比べ予算に対する歳入額の割合が増加したが，歳出に対する執行率は大きな増減がなかったことにより，大幅に増加し，単年度収支についても，平成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年度を上回りプラスとなった。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実質単年度収支については，国債売却益により積立金が増え，財政調整基金取崩額も前年度よりも減少したことから改善された。</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連結実質赤字は発生しておらず各会計単独でも赤字は発生していないことから，概ね健全な財政運営がされていると分析できる。</a:t>
          </a:r>
          <a:endParaRPr lang="ja-JP" altLang="ja-JP" sz="1400">
            <a:effectLst/>
          </a:endParaRPr>
        </a:p>
        <a:p>
          <a:pPr rtl="0"/>
          <a:r>
            <a:rPr lang="ja-JP" altLang="ja-JP" sz="1100">
              <a:solidFill>
                <a:schemeClr val="dk1"/>
              </a:solidFill>
              <a:effectLst/>
              <a:latin typeface="+mn-lt"/>
              <a:ea typeface="+mn-ea"/>
              <a:cs typeface="+mn-cs"/>
            </a:rPr>
            <a:t>　ただし，公共下水道事業特別会計および農業集落排水事業特別会計においては，公債費等の基準外繰出を行った結果黒字決算となっている。</a:t>
          </a:r>
          <a:endParaRPr lang="ja-JP" altLang="ja-JP" sz="1400">
            <a:effectLst/>
          </a:endParaRPr>
        </a:p>
        <a:p>
          <a:pPr rtl="0"/>
          <a:r>
            <a:rPr lang="ja-JP" altLang="ja-JP" sz="1100" b="0" i="0" baseline="0">
              <a:solidFill>
                <a:schemeClr val="dk1"/>
              </a:solidFill>
              <a:effectLst/>
              <a:latin typeface="+mn-lt"/>
              <a:ea typeface="+mn-ea"/>
              <a:cs typeface="+mn-cs"/>
            </a:rPr>
            <a:t>　今後は，各特別会計において一般会計からの繰入を減少できるよう，経費の削減と歳入の確保を図り，より一層の健全化に努める。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21648206</v>
      </c>
      <c r="BO4" s="409"/>
      <c r="BP4" s="409"/>
      <c r="BQ4" s="409"/>
      <c r="BR4" s="409"/>
      <c r="BS4" s="409"/>
      <c r="BT4" s="409"/>
      <c r="BU4" s="410"/>
      <c r="BV4" s="408">
        <v>21941172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3.4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20831503</v>
      </c>
      <c r="BO5" s="414"/>
      <c r="BP5" s="414"/>
      <c r="BQ5" s="414"/>
      <c r="BR5" s="414"/>
      <c r="BS5" s="414"/>
      <c r="BT5" s="414"/>
      <c r="BU5" s="415"/>
      <c r="BV5" s="413">
        <v>21435773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90.8</v>
      </c>
      <c r="CU5" s="384"/>
      <c r="CV5" s="384"/>
      <c r="CW5" s="384"/>
      <c r="CX5" s="384"/>
      <c r="CY5" s="384"/>
      <c r="CZ5" s="384"/>
      <c r="DA5" s="385"/>
      <c r="DB5" s="383">
        <v>93.1</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816703</v>
      </c>
      <c r="BO6" s="414"/>
      <c r="BP6" s="414"/>
      <c r="BQ6" s="414"/>
      <c r="BR6" s="414"/>
      <c r="BS6" s="414"/>
      <c r="BT6" s="414"/>
      <c r="BU6" s="415"/>
      <c r="BV6" s="413">
        <v>505399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95.8</v>
      </c>
      <c r="CU6" s="560"/>
      <c r="CV6" s="560"/>
      <c r="CW6" s="560"/>
      <c r="CX6" s="560"/>
      <c r="CY6" s="560"/>
      <c r="CZ6" s="560"/>
      <c r="DA6" s="561"/>
      <c r="DB6" s="559">
        <v>98.7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21820</v>
      </c>
      <c r="BO7" s="414"/>
      <c r="BP7" s="414"/>
      <c r="BQ7" s="414"/>
      <c r="BR7" s="414"/>
      <c r="BS7" s="414"/>
      <c r="BT7" s="414"/>
      <c r="BU7" s="415"/>
      <c r="BV7" s="413">
        <v>57337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13095456</v>
      </c>
      <c r="CU7" s="414"/>
      <c r="CV7" s="414"/>
      <c r="CW7" s="414"/>
      <c r="CX7" s="414"/>
      <c r="CY7" s="414"/>
      <c r="CZ7" s="414"/>
      <c r="DA7" s="415"/>
      <c r="DB7" s="413">
        <v>13200396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794883</v>
      </c>
      <c r="BO8" s="414"/>
      <c r="BP8" s="414"/>
      <c r="BQ8" s="414"/>
      <c r="BR8" s="414"/>
      <c r="BS8" s="414"/>
      <c r="BT8" s="414"/>
      <c r="BU8" s="415"/>
      <c r="BV8" s="413">
        <v>448062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36352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346821</v>
      </c>
      <c r="BO9" s="414"/>
      <c r="BP9" s="414"/>
      <c r="BQ9" s="414"/>
      <c r="BR9" s="414"/>
      <c r="BS9" s="414"/>
      <c r="BT9" s="414"/>
      <c r="BU9" s="415"/>
      <c r="BV9" s="413">
        <v>-226791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15.2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39065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27137</v>
      </c>
      <c r="BO10" s="414"/>
      <c r="BP10" s="414"/>
      <c r="BQ10" s="414"/>
      <c r="BR10" s="414"/>
      <c r="BS10" s="414"/>
      <c r="BT10" s="414"/>
      <c r="BU10" s="415"/>
      <c r="BV10" s="413">
        <v>10288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37294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350000</v>
      </c>
      <c r="BO12" s="414"/>
      <c r="BP12" s="414"/>
      <c r="BQ12" s="414"/>
      <c r="BR12" s="414"/>
      <c r="BS12" s="414"/>
      <c r="BT12" s="414"/>
      <c r="BU12" s="415"/>
      <c r="BV12" s="413">
        <v>400000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37059</v>
      </c>
      <c r="S13" s="515"/>
      <c r="T13" s="515"/>
      <c r="U13" s="515"/>
      <c r="V13" s="516"/>
      <c r="W13" s="502" t="s">
        <v>121</v>
      </c>
      <c r="X13" s="426"/>
      <c r="Y13" s="426"/>
      <c r="Z13" s="426"/>
      <c r="AA13" s="426"/>
      <c r="AB13" s="427"/>
      <c r="AC13" s="389">
        <v>4551</v>
      </c>
      <c r="AD13" s="390"/>
      <c r="AE13" s="390"/>
      <c r="AF13" s="390"/>
      <c r="AG13" s="391"/>
      <c r="AH13" s="389">
        <v>5644</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23958</v>
      </c>
      <c r="BO13" s="414"/>
      <c r="BP13" s="414"/>
      <c r="BQ13" s="414"/>
      <c r="BR13" s="414"/>
      <c r="BS13" s="414"/>
      <c r="BT13" s="414"/>
      <c r="BU13" s="415"/>
      <c r="BV13" s="413">
        <v>-616503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6.8</v>
      </c>
      <c r="CU13" s="384"/>
      <c r="CV13" s="384"/>
      <c r="CW13" s="384"/>
      <c r="CX13" s="384"/>
      <c r="CY13" s="384"/>
      <c r="CZ13" s="384"/>
      <c r="DA13" s="385"/>
      <c r="DB13" s="383">
        <v>6.9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37825</v>
      </c>
      <c r="S14" s="515"/>
      <c r="T14" s="515"/>
      <c r="U14" s="515"/>
      <c r="V14" s="516"/>
      <c r="W14" s="517"/>
      <c r="X14" s="429"/>
      <c r="Y14" s="429"/>
      <c r="Z14" s="429"/>
      <c r="AA14" s="429"/>
      <c r="AB14" s="430"/>
      <c r="AC14" s="507">
        <v>25.2</v>
      </c>
      <c r="AD14" s="508"/>
      <c r="AE14" s="508"/>
      <c r="AF14" s="508"/>
      <c r="AG14" s="509"/>
      <c r="AH14" s="507">
        <v>28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21.4</v>
      </c>
      <c r="CU14" s="486"/>
      <c r="CV14" s="486"/>
      <c r="CW14" s="486"/>
      <c r="CX14" s="486"/>
      <c r="CY14" s="486"/>
      <c r="CZ14" s="486"/>
      <c r="DA14" s="487"/>
      <c r="DB14" s="518">
        <v>20.9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37620</v>
      </c>
      <c r="S15" s="515"/>
      <c r="T15" s="515"/>
      <c r="U15" s="515"/>
      <c r="V15" s="516"/>
      <c r="W15" s="502" t="s">
        <v>127</v>
      </c>
      <c r="X15" s="426"/>
      <c r="Y15" s="426"/>
      <c r="Z15" s="426"/>
      <c r="AA15" s="426"/>
      <c r="AB15" s="427"/>
      <c r="AC15" s="389">
        <v>3827</v>
      </c>
      <c r="AD15" s="390"/>
      <c r="AE15" s="390"/>
      <c r="AF15" s="390"/>
      <c r="AG15" s="391"/>
      <c r="AH15" s="389">
        <v>4787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3581414</v>
      </c>
      <c r="BO15" s="409"/>
      <c r="BP15" s="409"/>
      <c r="BQ15" s="409"/>
      <c r="BR15" s="409"/>
      <c r="BS15" s="409"/>
      <c r="BT15" s="409"/>
      <c r="BU15" s="410"/>
      <c r="BV15" s="408">
        <v>3419853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21.2</v>
      </c>
      <c r="AD16" s="508"/>
      <c r="AE16" s="508"/>
      <c r="AF16" s="508"/>
      <c r="AG16" s="509"/>
      <c r="AH16" s="507">
        <v>23.8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10647555</v>
      </c>
      <c r="BO16" s="414"/>
      <c r="BP16" s="414"/>
      <c r="BQ16" s="414"/>
      <c r="BR16" s="414"/>
      <c r="BS16" s="414"/>
      <c r="BT16" s="414"/>
      <c r="BU16" s="415"/>
      <c r="BV16" s="413">
        <v>10274044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9689</v>
      </c>
      <c r="AD17" s="390"/>
      <c r="AE17" s="390"/>
      <c r="AF17" s="390"/>
      <c r="AG17" s="391"/>
      <c r="AH17" s="389">
        <v>9693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4470859</v>
      </c>
      <c r="BO17" s="414"/>
      <c r="BP17" s="414"/>
      <c r="BQ17" s="414"/>
      <c r="BR17" s="414"/>
      <c r="BS17" s="414"/>
      <c r="BT17" s="414"/>
      <c r="BU17" s="415"/>
      <c r="BV17" s="413">
        <v>4343794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357.91</v>
      </c>
      <c r="M18" s="478"/>
      <c r="N18" s="478"/>
      <c r="O18" s="478"/>
      <c r="P18" s="478"/>
      <c r="Q18" s="478"/>
      <c r="R18" s="479"/>
      <c r="S18" s="479"/>
      <c r="T18" s="479"/>
      <c r="U18" s="479"/>
      <c r="V18" s="480"/>
      <c r="W18" s="494"/>
      <c r="X18" s="495"/>
      <c r="Y18" s="495"/>
      <c r="Z18" s="495"/>
      <c r="AA18" s="495"/>
      <c r="AB18" s="503"/>
      <c r="AC18" s="377">
        <v>53.6</v>
      </c>
      <c r="AD18" s="378"/>
      <c r="AE18" s="378"/>
      <c r="AF18" s="378"/>
      <c r="AG18" s="481"/>
      <c r="AH18" s="377">
        <v>48.1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12104376</v>
      </c>
      <c r="BO18" s="414"/>
      <c r="BP18" s="414"/>
      <c r="BQ18" s="414"/>
      <c r="BR18" s="414"/>
      <c r="BS18" s="414"/>
      <c r="BT18" s="414"/>
      <c r="BU18" s="415"/>
      <c r="BV18" s="413">
        <v>12346034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102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14977485</v>
      </c>
      <c r="BO19" s="414"/>
      <c r="BP19" s="414"/>
      <c r="BQ19" s="414"/>
      <c r="BR19" s="414"/>
      <c r="BS19" s="414"/>
      <c r="BT19" s="414"/>
      <c r="BU19" s="415"/>
      <c r="BV19" s="413">
        <v>15007666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15349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22700277</v>
      </c>
      <c r="BO23" s="414"/>
      <c r="BP23" s="414"/>
      <c r="BQ23" s="414"/>
      <c r="BR23" s="414"/>
      <c r="BS23" s="414"/>
      <c r="BT23" s="414"/>
      <c r="BU23" s="415"/>
      <c r="BV23" s="413">
        <v>22796518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7452</v>
      </c>
      <c r="R24" s="390"/>
      <c r="S24" s="390"/>
      <c r="T24" s="390"/>
      <c r="U24" s="390"/>
      <c r="V24" s="391"/>
      <c r="W24" s="455"/>
      <c r="X24" s="446"/>
      <c r="Y24" s="447"/>
      <c r="Z24" s="386" t="s">
        <v>151</v>
      </c>
      <c r="AA24" s="387"/>
      <c r="AB24" s="387"/>
      <c r="AC24" s="387"/>
      <c r="AD24" s="387"/>
      <c r="AE24" s="387"/>
      <c r="AF24" s="387"/>
      <c r="AG24" s="388"/>
      <c r="AH24" s="389">
        <v>386</v>
      </c>
      <c r="AI24" s="390"/>
      <c r="AJ24" s="390"/>
      <c r="AK24" s="390"/>
      <c r="AL24" s="391"/>
      <c r="AM24" s="389">
        <v>1301592</v>
      </c>
      <c r="AN24" s="390"/>
      <c r="AO24" s="390"/>
      <c r="AP24" s="390"/>
      <c r="AQ24" s="390"/>
      <c r="AR24" s="391"/>
      <c r="AS24" s="389">
        <v>3372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20348705</v>
      </c>
      <c r="BO24" s="414"/>
      <c r="BP24" s="414"/>
      <c r="BQ24" s="414"/>
      <c r="BR24" s="414"/>
      <c r="BS24" s="414"/>
      <c r="BT24" s="414"/>
      <c r="BU24" s="415"/>
      <c r="BV24" s="413">
        <v>20376713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6194</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929889</v>
      </c>
      <c r="BO25" s="409"/>
      <c r="BP25" s="409"/>
      <c r="BQ25" s="409"/>
      <c r="BR25" s="409"/>
      <c r="BS25" s="409"/>
      <c r="BT25" s="409"/>
      <c r="BU25" s="410"/>
      <c r="BV25" s="408">
        <v>708563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5955</v>
      </c>
      <c r="R26" s="390"/>
      <c r="S26" s="390"/>
      <c r="T26" s="390"/>
      <c r="U26" s="390"/>
      <c r="V26" s="391"/>
      <c r="W26" s="455"/>
      <c r="X26" s="446"/>
      <c r="Y26" s="447"/>
      <c r="Z26" s="386" t="s">
        <v>157</v>
      </c>
      <c r="AA26" s="468"/>
      <c r="AB26" s="468"/>
      <c r="AC26" s="468"/>
      <c r="AD26" s="468"/>
      <c r="AE26" s="468"/>
      <c r="AF26" s="468"/>
      <c r="AG26" s="469"/>
      <c r="AH26" s="389">
        <v>25</v>
      </c>
      <c r="AI26" s="390"/>
      <c r="AJ26" s="390"/>
      <c r="AK26" s="390"/>
      <c r="AL26" s="391"/>
      <c r="AM26" s="389">
        <v>82400</v>
      </c>
      <c r="AN26" s="390"/>
      <c r="AO26" s="390"/>
      <c r="AP26" s="390"/>
      <c r="AQ26" s="390"/>
      <c r="AR26" s="391"/>
      <c r="AS26" s="389">
        <v>3296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3880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41437</v>
      </c>
      <c r="AN27" s="390"/>
      <c r="AO27" s="390"/>
      <c r="AP27" s="390"/>
      <c r="AQ27" s="390"/>
      <c r="AR27" s="391"/>
      <c r="AS27" s="389">
        <v>4144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225656</v>
      </c>
      <c r="BO27" s="417"/>
      <c r="BP27" s="417"/>
      <c r="BQ27" s="417"/>
      <c r="BR27" s="417"/>
      <c r="BS27" s="417"/>
      <c r="BT27" s="417"/>
      <c r="BU27" s="418"/>
      <c r="BV27" s="416">
        <v>225433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3100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3669080</v>
      </c>
      <c r="BO28" s="409"/>
      <c r="BP28" s="409"/>
      <c r="BQ28" s="409"/>
      <c r="BR28" s="409"/>
      <c r="BS28" s="409"/>
      <c r="BT28" s="409"/>
      <c r="BU28" s="410"/>
      <c r="BV28" s="408">
        <v>3766943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18</v>
      </c>
      <c r="M29" s="390"/>
      <c r="N29" s="390"/>
      <c r="O29" s="390"/>
      <c r="P29" s="391"/>
      <c r="Q29" s="389">
        <v>2860</v>
      </c>
      <c r="R29" s="390"/>
      <c r="S29" s="390"/>
      <c r="T29" s="390"/>
      <c r="U29" s="390"/>
      <c r="V29" s="391"/>
      <c r="W29" s="456"/>
      <c r="X29" s="457"/>
      <c r="Y29" s="458"/>
      <c r="Z29" s="386" t="s">
        <v>167</v>
      </c>
      <c r="AA29" s="387"/>
      <c r="AB29" s="387"/>
      <c r="AC29" s="387"/>
      <c r="AD29" s="387"/>
      <c r="AE29" s="387"/>
      <c r="AF29" s="387"/>
      <c r="AG29" s="388"/>
      <c r="AH29" s="389">
        <v>396</v>
      </c>
      <c r="AI29" s="390"/>
      <c r="AJ29" s="390"/>
      <c r="AK29" s="390"/>
      <c r="AL29" s="391"/>
      <c r="AM29" s="389">
        <v>1343029</v>
      </c>
      <c r="AN29" s="390"/>
      <c r="AO29" s="390"/>
      <c r="AP29" s="390"/>
      <c r="AQ29" s="390"/>
      <c r="AR29" s="391"/>
      <c r="AS29" s="389">
        <v>3391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211857</v>
      </c>
      <c r="BO29" s="414"/>
      <c r="BP29" s="414"/>
      <c r="BQ29" s="414"/>
      <c r="BR29" s="414"/>
      <c r="BS29" s="414"/>
      <c r="BT29" s="414"/>
      <c r="BU29" s="415"/>
      <c r="BV29" s="413">
        <v>210897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4351465</v>
      </c>
      <c r="BO30" s="417"/>
      <c r="BP30" s="417"/>
      <c r="BQ30" s="417"/>
      <c r="BR30" s="417"/>
      <c r="BS30" s="417"/>
      <c r="BT30" s="417"/>
      <c r="BU30" s="418"/>
      <c r="BV30" s="416">
        <v>4506487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南薩地区衛生管理組合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（株）頴娃観光開発公社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指宿南九州消防組合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（有）川辺やすらぎの郷</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公共下水道事業特別会計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指宿広域市町村圏組合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（株）南薩木材加工センター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南薩介護保険事務組合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鹿児島県市町村総合事務組合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鹿児島県後期高齢者医療広域連合（一般会計）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鹿児島県後期高齢者医療広域連合（特別会計）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530</v>
      </c>
      <c r="D34" s="1181"/>
      <c r="E34" s="1182"/>
      <c r="F34" s="32">
        <v>4.78</v>
      </c>
      <c r="G34" s="33">
        <v>3.75</v>
      </c>
      <c r="H34" s="33">
        <v>5.04</v>
      </c>
      <c r="I34" s="33">
        <v>3.39</v>
      </c>
      <c r="J34" s="34">
        <v>6.06</v>
      </c>
      <c r="K34" s="22"/>
      <c r="L34" s="22"/>
      <c r="M34" s="22"/>
      <c r="N34" s="22"/>
      <c r="O34" s="22"/>
      <c r="P34" s="22"/>
    </row>
    <row r="35" spans="1:16" ht="39" customHeight="1">
      <c r="A35" s="22"/>
      <c r="B35" s="35"/>
      <c r="C35" s="1175" t="s">
        <v>531</v>
      </c>
      <c r="D35" s="1176"/>
      <c r="E35" s="1177"/>
      <c r="F35" s="36">
        <v>2.8</v>
      </c>
      <c r="G35" s="37">
        <v>2.81</v>
      </c>
      <c r="H35" s="37">
        <v>2.81</v>
      </c>
      <c r="I35" s="37">
        <v>2.4700000000000002</v>
      </c>
      <c r="J35" s="38">
        <v>3.14</v>
      </c>
      <c r="K35" s="22"/>
      <c r="L35" s="22"/>
      <c r="M35" s="22"/>
      <c r="N35" s="22"/>
      <c r="O35" s="22"/>
      <c r="P35" s="22"/>
    </row>
    <row r="36" spans="1:16" ht="39" customHeight="1">
      <c r="A36" s="22"/>
      <c r="B36" s="35"/>
      <c r="C36" s="1175" t="s">
        <v>532</v>
      </c>
      <c r="D36" s="1176"/>
      <c r="E36" s="1177"/>
      <c r="F36" s="36">
        <v>0.12</v>
      </c>
      <c r="G36" s="37">
        <v>0.45</v>
      </c>
      <c r="H36" s="37">
        <v>0.55000000000000004</v>
      </c>
      <c r="I36" s="37">
        <v>0.56999999999999995</v>
      </c>
      <c r="J36" s="38">
        <v>0.92</v>
      </c>
      <c r="K36" s="22"/>
      <c r="L36" s="22"/>
      <c r="M36" s="22"/>
      <c r="N36" s="22"/>
      <c r="O36" s="22"/>
      <c r="P36" s="22"/>
    </row>
    <row r="37" spans="1:16" ht="39" customHeight="1">
      <c r="A37" s="22"/>
      <c r="B37" s="35"/>
      <c r="C37" s="1175" t="s">
        <v>533</v>
      </c>
      <c r="D37" s="1176"/>
      <c r="E37" s="1177"/>
      <c r="F37" s="36">
        <v>0.4</v>
      </c>
      <c r="G37" s="37">
        <v>0.17</v>
      </c>
      <c r="H37" s="37">
        <v>0.52</v>
      </c>
      <c r="I37" s="37">
        <v>0.39</v>
      </c>
      <c r="J37" s="38">
        <v>0.47</v>
      </c>
      <c r="K37" s="22"/>
      <c r="L37" s="22"/>
      <c r="M37" s="22"/>
      <c r="N37" s="22"/>
      <c r="O37" s="22"/>
      <c r="P37" s="22"/>
    </row>
    <row r="38" spans="1:16" ht="39" customHeight="1">
      <c r="A38" s="22"/>
      <c r="B38" s="35"/>
      <c r="C38" s="1175" t="s">
        <v>534</v>
      </c>
      <c r="D38" s="1176"/>
      <c r="E38" s="1177"/>
      <c r="F38" s="36">
        <v>0.05</v>
      </c>
      <c r="G38" s="37">
        <v>0.04</v>
      </c>
      <c r="H38" s="37">
        <v>0.03</v>
      </c>
      <c r="I38" s="37">
        <v>0.05</v>
      </c>
      <c r="J38" s="38">
        <v>0.06</v>
      </c>
      <c r="K38" s="22"/>
      <c r="L38" s="22"/>
      <c r="M38" s="22"/>
      <c r="N38" s="22"/>
      <c r="O38" s="22"/>
      <c r="P38" s="22"/>
    </row>
    <row r="39" spans="1:16" ht="39" customHeight="1">
      <c r="A39" s="22"/>
      <c r="B39" s="35"/>
      <c r="C39" s="1175" t="s">
        <v>535</v>
      </c>
      <c r="D39" s="1176"/>
      <c r="E39" s="1177"/>
      <c r="F39" s="36">
        <v>7.0000000000000007E-2</v>
      </c>
      <c r="G39" s="37">
        <v>0.16</v>
      </c>
      <c r="H39" s="37">
        <v>7.0000000000000007E-2</v>
      </c>
      <c r="I39" s="37">
        <v>0.03</v>
      </c>
      <c r="J39" s="38">
        <v>0.02</v>
      </c>
      <c r="K39" s="22"/>
      <c r="L39" s="22"/>
      <c r="M39" s="22"/>
      <c r="N39" s="22"/>
      <c r="O39" s="22"/>
      <c r="P39" s="22"/>
    </row>
    <row r="40" spans="1:16" ht="39" customHeight="1">
      <c r="A40" s="22"/>
      <c r="B40" s="35"/>
      <c r="C40" s="1175" t="s">
        <v>536</v>
      </c>
      <c r="D40" s="1176"/>
      <c r="E40" s="1177"/>
      <c r="F40" s="36">
        <v>0.01</v>
      </c>
      <c r="G40" s="37">
        <v>0.01</v>
      </c>
      <c r="H40" s="37">
        <v>0.01</v>
      </c>
      <c r="I40" s="37">
        <v>0.02</v>
      </c>
      <c r="J40" s="38">
        <v>0.01</v>
      </c>
      <c r="K40" s="22"/>
      <c r="L40" s="22"/>
      <c r="M40" s="22"/>
      <c r="N40" s="22"/>
      <c r="O40" s="22"/>
      <c r="P40" s="22"/>
    </row>
    <row r="41" spans="1:16" ht="39" customHeight="1">
      <c r="A41" s="22"/>
      <c r="B41" s="35"/>
      <c r="C41" s="1175" t="s">
        <v>537</v>
      </c>
      <c r="D41" s="1176"/>
      <c r="E41" s="1177"/>
      <c r="F41" s="36">
        <v>0</v>
      </c>
      <c r="G41" s="37">
        <v>0.02</v>
      </c>
      <c r="H41" s="37">
        <v>0.01</v>
      </c>
      <c r="I41" s="37">
        <v>0.01</v>
      </c>
      <c r="J41" s="38">
        <v>0.01</v>
      </c>
      <c r="K41" s="22"/>
      <c r="L41" s="22"/>
      <c r="M41" s="22"/>
      <c r="N41" s="22"/>
      <c r="O41" s="22"/>
      <c r="P41" s="22"/>
    </row>
    <row r="42" spans="1:16" ht="39" customHeight="1">
      <c r="A42" s="22"/>
      <c r="B42" s="39"/>
      <c r="C42" s="1175" t="s">
        <v>538</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539</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2579</v>
      </c>
      <c r="L45" s="60">
        <v>2334</v>
      </c>
      <c r="M45" s="60">
        <v>2328</v>
      </c>
      <c r="N45" s="60">
        <v>2369</v>
      </c>
      <c r="O45" s="61">
        <v>2341</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270</v>
      </c>
      <c r="L48" s="64">
        <v>268</v>
      </c>
      <c r="M48" s="64">
        <v>249</v>
      </c>
      <c r="N48" s="64">
        <v>240</v>
      </c>
      <c r="O48" s="65">
        <v>230</v>
      </c>
      <c r="P48" s="48"/>
      <c r="Q48" s="48"/>
      <c r="R48" s="48"/>
      <c r="S48" s="48"/>
      <c r="T48" s="48"/>
      <c r="U48" s="48"/>
    </row>
    <row r="49" spans="1:21" ht="30.75" customHeight="1">
      <c r="A49" s="48"/>
      <c r="B49" s="1193"/>
      <c r="C49" s="1194"/>
      <c r="D49" s="62"/>
      <c r="E49" s="1185" t="s">
        <v>16</v>
      </c>
      <c r="F49" s="1185"/>
      <c r="G49" s="1185"/>
      <c r="H49" s="1185"/>
      <c r="I49" s="1185"/>
      <c r="J49" s="1186"/>
      <c r="K49" s="63">
        <v>59</v>
      </c>
      <c r="L49" s="64">
        <v>56</v>
      </c>
      <c r="M49" s="64">
        <v>36</v>
      </c>
      <c r="N49" s="64">
        <v>43</v>
      </c>
      <c r="O49" s="65">
        <v>99</v>
      </c>
      <c r="P49" s="48"/>
      <c r="Q49" s="48"/>
      <c r="R49" s="48"/>
      <c r="S49" s="48"/>
      <c r="T49" s="48"/>
      <c r="U49" s="48"/>
    </row>
    <row r="50" spans="1:21" ht="30.75" customHeight="1">
      <c r="A50" s="48"/>
      <c r="B50" s="1193"/>
      <c r="C50" s="1194"/>
      <c r="D50" s="62"/>
      <c r="E50" s="1185" t="s">
        <v>17</v>
      </c>
      <c r="F50" s="1185"/>
      <c r="G50" s="1185"/>
      <c r="H50" s="1185"/>
      <c r="I50" s="1185"/>
      <c r="J50" s="1186"/>
      <c r="K50" s="63">
        <v>38</v>
      </c>
      <c r="L50" s="64">
        <v>28</v>
      </c>
      <c r="M50" s="64">
        <v>23</v>
      </c>
      <c r="N50" s="64">
        <v>19</v>
      </c>
      <c r="O50" s="65">
        <v>13</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1916</v>
      </c>
      <c r="L52" s="64">
        <v>1823</v>
      </c>
      <c r="M52" s="64">
        <v>1844</v>
      </c>
      <c r="N52" s="64">
        <v>1919</v>
      </c>
      <c r="O52" s="65">
        <v>1892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1030</v>
      </c>
      <c r="L53" s="69">
        <v>863</v>
      </c>
      <c r="M53" s="69">
        <v>792</v>
      </c>
      <c r="N53" s="69">
        <v>752</v>
      </c>
      <c r="O53" s="70">
        <v>791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1" t="s">
        <v>24</v>
      </c>
      <c r="C41" s="1212"/>
      <c r="D41" s="81"/>
      <c r="E41" s="1213" t="s">
        <v>25</v>
      </c>
      <c r="F41" s="1213"/>
      <c r="G41" s="1213"/>
      <c r="H41" s="1214"/>
      <c r="I41" s="82">
        <v>22081</v>
      </c>
      <c r="J41" s="83">
        <v>22498</v>
      </c>
      <c r="K41" s="83">
        <v>22808</v>
      </c>
      <c r="L41" s="83">
        <v>22797</v>
      </c>
      <c r="M41" s="84">
        <v>22700</v>
      </c>
    </row>
    <row r="42" spans="2:13" ht="27.75" customHeight="1">
      <c r="B42" s="1201"/>
      <c r="C42" s="1202"/>
      <c r="D42" s="85"/>
      <c r="E42" s="1205" t="s">
        <v>26</v>
      </c>
      <c r="F42" s="1205"/>
      <c r="G42" s="1205"/>
      <c r="H42" s="1206"/>
      <c r="I42" s="86">
        <v>33</v>
      </c>
      <c r="J42" s="87">
        <v>26</v>
      </c>
      <c r="K42" s="87">
        <v>20</v>
      </c>
      <c r="L42" s="87">
        <v>14</v>
      </c>
      <c r="M42" s="88">
        <v>9</v>
      </c>
    </row>
    <row r="43" spans="2:13" ht="27.75" customHeight="1">
      <c r="B43" s="1201"/>
      <c r="C43" s="1202"/>
      <c r="D43" s="85"/>
      <c r="E43" s="1205" t="s">
        <v>27</v>
      </c>
      <c r="F43" s="1205"/>
      <c r="G43" s="1205"/>
      <c r="H43" s="1206"/>
      <c r="I43" s="86">
        <v>2602</v>
      </c>
      <c r="J43" s="87">
        <v>2470</v>
      </c>
      <c r="K43" s="87">
        <v>2349</v>
      </c>
      <c r="L43" s="87">
        <v>2023</v>
      </c>
      <c r="M43" s="88">
        <v>1886</v>
      </c>
    </row>
    <row r="44" spans="2:13" ht="27.75" customHeight="1">
      <c r="B44" s="1201"/>
      <c r="C44" s="1202"/>
      <c r="D44" s="85"/>
      <c r="E44" s="1205" t="s">
        <v>28</v>
      </c>
      <c r="F44" s="1205"/>
      <c r="G44" s="1205"/>
      <c r="H44" s="1206"/>
      <c r="I44" s="86">
        <v>250</v>
      </c>
      <c r="J44" s="87">
        <v>373</v>
      </c>
      <c r="K44" s="87">
        <v>708</v>
      </c>
      <c r="L44" s="87">
        <v>1331</v>
      </c>
      <c r="M44" s="88">
        <v>1753</v>
      </c>
    </row>
    <row r="45" spans="2:13" ht="27.75" customHeight="1">
      <c r="B45" s="1201"/>
      <c r="C45" s="1202"/>
      <c r="D45" s="85"/>
      <c r="E45" s="1205" t="s">
        <v>29</v>
      </c>
      <c r="F45" s="1205"/>
      <c r="G45" s="1205"/>
      <c r="H45" s="1206"/>
      <c r="I45" s="86">
        <v>4987</v>
      </c>
      <c r="J45" s="87">
        <v>4631</v>
      </c>
      <c r="K45" s="87">
        <v>4621</v>
      </c>
      <c r="L45" s="87">
        <v>4088</v>
      </c>
      <c r="M45" s="88">
        <v>3719</v>
      </c>
    </row>
    <row r="46" spans="2:13" ht="27.75" customHeight="1">
      <c r="B46" s="1201"/>
      <c r="C46" s="1202"/>
      <c r="D46" s="85"/>
      <c r="E46" s="1205" t="s">
        <v>30</v>
      </c>
      <c r="F46" s="1205"/>
      <c r="G46" s="1205"/>
      <c r="H46" s="1206"/>
      <c r="I46" s="86">
        <v>141</v>
      </c>
      <c r="J46" s="87">
        <v>120</v>
      </c>
      <c r="K46" s="87">
        <v>45</v>
      </c>
      <c r="L46" s="87">
        <v>34</v>
      </c>
      <c r="M46" s="88">
        <v>28</v>
      </c>
    </row>
    <row r="47" spans="2:13" ht="27.75" customHeight="1">
      <c r="B47" s="1201"/>
      <c r="C47" s="1202"/>
      <c r="D47" s="85"/>
      <c r="E47" s="1205" t="s">
        <v>31</v>
      </c>
      <c r="F47" s="1205"/>
      <c r="G47" s="1205"/>
      <c r="H47" s="1206"/>
      <c r="I47" s="86" t="s">
        <v>483</v>
      </c>
      <c r="J47" s="87" t="s">
        <v>483</v>
      </c>
      <c r="K47" s="87" t="s">
        <v>483</v>
      </c>
      <c r="L47" s="87" t="s">
        <v>483</v>
      </c>
      <c r="M47" s="88" t="s">
        <v>483</v>
      </c>
    </row>
    <row r="48" spans="2:13" ht="27.75" customHeight="1">
      <c r="B48" s="1203"/>
      <c r="C48" s="1204"/>
      <c r="D48" s="85"/>
      <c r="E48" s="1205" t="s">
        <v>32</v>
      </c>
      <c r="F48" s="1205"/>
      <c r="G48" s="1205"/>
      <c r="H48" s="1206"/>
      <c r="I48" s="86" t="s">
        <v>483</v>
      </c>
      <c r="J48" s="87" t="s">
        <v>483</v>
      </c>
      <c r="K48" s="87" t="s">
        <v>483</v>
      </c>
      <c r="L48" s="87" t="s">
        <v>483</v>
      </c>
      <c r="M48" s="88" t="s">
        <v>483</v>
      </c>
    </row>
    <row r="49" spans="2:13" ht="27.75" customHeight="1">
      <c r="B49" s="1199" t="s">
        <v>33</v>
      </c>
      <c r="C49" s="1200"/>
      <c r="D49" s="89"/>
      <c r="E49" s="1205" t="s">
        <v>34</v>
      </c>
      <c r="F49" s="1205"/>
      <c r="G49" s="1205"/>
      <c r="H49" s="1206"/>
      <c r="I49" s="86">
        <v>8250</v>
      </c>
      <c r="J49" s="87">
        <v>8631</v>
      </c>
      <c r="K49" s="87">
        <v>8999</v>
      </c>
      <c r="L49" s="87">
        <v>8845</v>
      </c>
      <c r="M49" s="88">
        <v>8629</v>
      </c>
    </row>
    <row r="50" spans="2:13" ht="27.75" customHeight="1">
      <c r="B50" s="1201"/>
      <c r="C50" s="1202"/>
      <c r="D50" s="85"/>
      <c r="E50" s="1205" t="s">
        <v>35</v>
      </c>
      <c r="F50" s="1205"/>
      <c r="G50" s="1205"/>
      <c r="H50" s="1206"/>
      <c r="I50" s="86">
        <v>739</v>
      </c>
      <c r="J50" s="87">
        <v>700</v>
      </c>
      <c r="K50" s="87">
        <v>671</v>
      </c>
      <c r="L50" s="87">
        <v>591</v>
      </c>
      <c r="M50" s="88">
        <v>532</v>
      </c>
    </row>
    <row r="51" spans="2:13" ht="27.75" customHeight="1">
      <c r="B51" s="1203"/>
      <c r="C51" s="1204"/>
      <c r="D51" s="85"/>
      <c r="E51" s="1205" t="s">
        <v>36</v>
      </c>
      <c r="F51" s="1205"/>
      <c r="G51" s="1205"/>
      <c r="H51" s="1206"/>
      <c r="I51" s="86">
        <v>16862</v>
      </c>
      <c r="J51" s="87">
        <v>18108</v>
      </c>
      <c r="K51" s="87">
        <v>18156</v>
      </c>
      <c r="L51" s="87">
        <v>18472</v>
      </c>
      <c r="M51" s="88">
        <v>18514</v>
      </c>
    </row>
    <row r="52" spans="2:13" ht="27.75" customHeight="1" thickBot="1">
      <c r="B52" s="1207" t="s">
        <v>37</v>
      </c>
      <c r="C52" s="1208"/>
      <c r="D52" s="90"/>
      <c r="E52" s="1209" t="s">
        <v>38</v>
      </c>
      <c r="F52" s="1209"/>
      <c r="G52" s="1209"/>
      <c r="H52" s="1210"/>
      <c r="I52" s="91">
        <v>4242</v>
      </c>
      <c r="J52" s="92">
        <v>2680</v>
      </c>
      <c r="K52" s="92">
        <v>2724</v>
      </c>
      <c r="L52" s="92">
        <v>2378</v>
      </c>
      <c r="M52" s="93">
        <v>2418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523</v>
      </c>
      <c r="L50" s="354" t="s">
        <v>524</v>
      </c>
      <c r="M50" s="354" t="s">
        <v>525</v>
      </c>
      <c r="N50" s="354" t="s">
        <v>526</v>
      </c>
      <c r="O50" s="354" t="s">
        <v>527</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51" t="s">
        <v>569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8"/>
      <c r="H72" s="1239"/>
      <c r="I72" s="1239"/>
      <c r="J72" s="1240"/>
      <c r="K72" s="354" t="s">
        <v>523</v>
      </c>
      <c r="L72" s="354" t="s">
        <v>524</v>
      </c>
      <c r="M72" s="354" t="s">
        <v>525</v>
      </c>
      <c r="N72" s="354" t="s">
        <v>526</v>
      </c>
      <c r="O72" s="354" t="s">
        <v>527</v>
      </c>
    </row>
    <row r="73" spans="2:30">
      <c r="B73" s="248"/>
      <c r="C73" s="244"/>
      <c r="D73" s="244"/>
      <c r="E73" s="244"/>
      <c r="F73" s="244"/>
      <c r="G73" s="1241" t="s">
        <v>562</v>
      </c>
      <c r="H73" s="1242"/>
      <c r="I73" s="1247" t="s">
        <v>563</v>
      </c>
      <c r="J73" s="1247"/>
      <c r="K73" s="1228">
        <v>35.700000000000003</v>
      </c>
      <c r="L73" s="1228">
        <v>22.6</v>
      </c>
      <c r="M73" s="1215">
        <v>23.4</v>
      </c>
      <c r="N73" s="1215">
        <v>20.9</v>
      </c>
      <c r="O73" s="1215">
        <v>21.4</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568</v>
      </c>
      <c r="J75" s="1227"/>
      <c r="K75" s="1219">
        <v>9.5</v>
      </c>
      <c r="L75" s="1219">
        <v>7.9</v>
      </c>
      <c r="M75" s="1219">
        <v>7.1</v>
      </c>
      <c r="N75" s="1219">
        <v>6.9</v>
      </c>
      <c r="O75" s="1219">
        <v>6.8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75.900000000000006</v>
      </c>
      <c r="L77" s="1228">
        <v>64.599999999999994</v>
      </c>
      <c r="M77" s="1215">
        <v>52.8</v>
      </c>
      <c r="N77" s="1215">
        <v>48.6</v>
      </c>
      <c r="O77" s="1215">
        <v>32.799999999999997</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568</v>
      </c>
      <c r="J79" s="1217"/>
      <c r="K79" s="1218">
        <v>13.5</v>
      </c>
      <c r="L79" s="1218">
        <v>12.4</v>
      </c>
      <c r="M79" s="1218">
        <v>11.5</v>
      </c>
      <c r="N79" s="1218">
        <v>10.4</v>
      </c>
      <c r="O79" s="1218">
        <v>9.5</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94918</v>
      </c>
      <c r="E3" s="116"/>
      <c r="F3" s="117">
        <v>67088</v>
      </c>
      <c r="G3" s="118"/>
      <c r="H3" s="119"/>
    </row>
    <row r="4" spans="1:8">
      <c r="A4" s="120"/>
      <c r="B4" s="121"/>
      <c r="C4" s="122"/>
      <c r="D4" s="123">
        <v>62024</v>
      </c>
      <c r="E4" s="124"/>
      <c r="F4" s="125">
        <v>37146</v>
      </c>
      <c r="G4" s="126"/>
      <c r="H4" s="127"/>
    </row>
    <row r="5" spans="1:8">
      <c r="A5" s="108" t="s">
        <v>517</v>
      </c>
      <c r="B5" s="113"/>
      <c r="C5" s="114"/>
      <c r="D5" s="115">
        <v>86688</v>
      </c>
      <c r="E5" s="116"/>
      <c r="F5" s="117">
        <v>70489</v>
      </c>
      <c r="G5" s="118"/>
      <c r="H5" s="119"/>
    </row>
    <row r="6" spans="1:8">
      <c r="A6" s="120"/>
      <c r="B6" s="121"/>
      <c r="C6" s="122"/>
      <c r="D6" s="123">
        <v>48014</v>
      </c>
      <c r="E6" s="124"/>
      <c r="F6" s="125">
        <v>37817</v>
      </c>
      <c r="G6" s="126"/>
      <c r="H6" s="127"/>
    </row>
    <row r="7" spans="1:8">
      <c r="A7" s="108" t="s">
        <v>518</v>
      </c>
      <c r="B7" s="113"/>
      <c r="C7" s="114"/>
      <c r="D7" s="115">
        <v>117571</v>
      </c>
      <c r="E7" s="116"/>
      <c r="F7" s="117">
        <v>84389</v>
      </c>
      <c r="G7" s="118"/>
      <c r="H7" s="119"/>
    </row>
    <row r="8" spans="1:8">
      <c r="A8" s="120"/>
      <c r="B8" s="121"/>
      <c r="C8" s="122"/>
      <c r="D8" s="123">
        <v>70141</v>
      </c>
      <c r="E8" s="124"/>
      <c r="F8" s="125">
        <v>44339</v>
      </c>
      <c r="G8" s="126"/>
      <c r="H8" s="127"/>
    </row>
    <row r="9" spans="1:8">
      <c r="A9" s="108" t="s">
        <v>519</v>
      </c>
      <c r="B9" s="113"/>
      <c r="C9" s="114"/>
      <c r="D9" s="115">
        <v>95405</v>
      </c>
      <c r="E9" s="116"/>
      <c r="F9" s="117">
        <v>83623</v>
      </c>
      <c r="G9" s="118"/>
      <c r="H9" s="119"/>
    </row>
    <row r="10" spans="1:8">
      <c r="A10" s="120"/>
      <c r="B10" s="121"/>
      <c r="C10" s="122"/>
      <c r="D10" s="123">
        <v>52957</v>
      </c>
      <c r="E10" s="124"/>
      <c r="F10" s="125">
        <v>48787</v>
      </c>
      <c r="G10" s="126"/>
      <c r="H10" s="127"/>
    </row>
    <row r="11" spans="1:8">
      <c r="A11" s="108" t="s">
        <v>520</v>
      </c>
      <c r="B11" s="113"/>
      <c r="C11" s="114"/>
      <c r="D11" s="115">
        <v>63307</v>
      </c>
      <c r="E11" s="116"/>
      <c r="F11" s="117">
        <v>87974</v>
      </c>
      <c r="G11" s="118"/>
      <c r="H11" s="119"/>
    </row>
    <row r="12" spans="1:8">
      <c r="A12" s="120"/>
      <c r="B12" s="121"/>
      <c r="C12" s="128"/>
      <c r="D12" s="123">
        <v>39465</v>
      </c>
      <c r="E12" s="124"/>
      <c r="F12" s="125">
        <v>48183</v>
      </c>
      <c r="G12" s="126"/>
      <c r="H12" s="127"/>
    </row>
    <row r="13" spans="1:8">
      <c r="A13" s="108"/>
      <c r="B13" s="113"/>
      <c r="C13" s="129"/>
      <c r="D13" s="130">
        <v>91578</v>
      </c>
      <c r="E13" s="131"/>
      <c r="F13" s="132">
        <v>78713</v>
      </c>
      <c r="G13" s="133"/>
      <c r="H13" s="119"/>
    </row>
    <row r="14" spans="1:8">
      <c r="A14" s="120"/>
      <c r="B14" s="121"/>
      <c r="C14" s="122"/>
      <c r="D14" s="123">
        <v>54520</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4.78</v>
      </c>
      <c r="C19" s="134">
        <f>ROUND(VALUE(SUBSTITUTE(実質収支比率等に係る経年分析!G$48,"▲","-")),2)</f>
        <v>3.76</v>
      </c>
      <c r="D19" s="134">
        <f>ROUND(VALUE(SUBSTITUTE(実質収支比率等に係る経年分析!H$48,"▲","-")),2)</f>
        <v>5.04</v>
      </c>
      <c r="E19" s="134">
        <f>ROUND(VALUE(SUBSTITUTE(実質収支比率等に係る経年分析!I$48,"▲","-")),2)</f>
        <v>3.39</v>
      </c>
      <c r="F19" s="134">
        <f>ROUND(VALUE(SUBSTITUTE(実質収支比率等に係る経年分析!J$48,"▲","-")),2)</f>
        <v>6.07</v>
      </c>
    </row>
    <row r="20" spans="1:11">
      <c r="A20" s="134" t="s">
        <v>43</v>
      </c>
      <c r="B20" s="134">
        <f>ROUND(VALUE(SUBSTITUTE(実質収支比率等に係る経年分析!F$47,"▲","-")),2)</f>
        <v>23.49</v>
      </c>
      <c r="C20" s="134">
        <f>ROUND(VALUE(SUBSTITUTE(実質収支比率等に係る経年分析!G$47,"▲","-")),2)</f>
        <v>26.22</v>
      </c>
      <c r="D20" s="134">
        <f>ROUND(VALUE(SUBSTITUTE(実質収支比率等に係る経年分析!H$47,"▲","-")),2)</f>
        <v>28.53</v>
      </c>
      <c r="E20" s="134">
        <f>ROUND(VALUE(SUBSTITUTE(実質収支比率等に係る経年分析!I$47,"▲","-")),2)</f>
        <v>28.54</v>
      </c>
      <c r="F20" s="134">
        <f>ROUND(VALUE(SUBSTITUTE(実質収支比率等に係る経年分析!J$47,"▲","-")),2)</f>
        <v>28.02</v>
      </c>
    </row>
    <row r="21" spans="1:11">
      <c r="A21" s="134" t="s">
        <v>44</v>
      </c>
      <c r="B21" s="134">
        <f>IF(ISNUMBER(VALUE(SUBSTITUTE(実質収支比率等に係る経年分析!F$49,"▲","-"))),ROUND(VALUE(SUBSTITUTE(実質収支比率等に係る経年分析!F$49,"▲","-")),2),NA())</f>
        <v>3.14</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1.29</v>
      </c>
      <c r="E21" s="134">
        <f>IF(ISNUMBER(VALUE(SUBSTITUTE(実質収支比率等に係る経年分析!I$49,"▲","-"))),ROUND(VALUE(SUBSTITUTE(実質収支比率等に係る経年分析!I$49,"▲","-")),2),NA())</f>
        <v>-4.67</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2.4700000000000002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1916</v>
      </c>
      <c r="E42" s="136"/>
      <c r="F42" s="136"/>
      <c r="G42" s="136">
        <f>'実質公債費比率（分子）の構造'!L$52</f>
        <v>1823</v>
      </c>
      <c r="H42" s="136"/>
      <c r="I42" s="136"/>
      <c r="J42" s="136">
        <f>'実質公債費比率（分子）の構造'!M$52</f>
        <v>1844</v>
      </c>
      <c r="K42" s="136"/>
      <c r="L42" s="136"/>
      <c r="M42" s="136">
        <f>'実質公債費比率（分子）の構造'!N$52</f>
        <v>1919</v>
      </c>
      <c r="N42" s="136"/>
      <c r="O42" s="136"/>
      <c r="P42" s="136">
        <f>'実質公債費比率（分子）の構造'!O$52</f>
        <v>1892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38</v>
      </c>
      <c r="C44" s="136"/>
      <c r="D44" s="136"/>
      <c r="E44" s="136">
        <f>'実質公債費比率（分子）の構造'!L$50</f>
        <v>28</v>
      </c>
      <c r="F44" s="136"/>
      <c r="G44" s="136"/>
      <c r="H44" s="136">
        <f>'実質公債費比率（分子）の構造'!M$50</f>
        <v>23</v>
      </c>
      <c r="I44" s="136"/>
      <c r="J44" s="136"/>
      <c r="K44" s="136">
        <f>'実質公債費比率（分子）の構造'!N$50</f>
        <v>19</v>
      </c>
      <c r="L44" s="136"/>
      <c r="M44" s="136"/>
      <c r="N44" s="136">
        <f>'実質公債費比率（分子）の構造'!O$50</f>
        <v>13</v>
      </c>
      <c r="O44" s="136"/>
      <c r="P44" s="136"/>
    </row>
    <row r="45" spans="1:16">
      <c r="A45" s="136" t="s">
        <v>54</v>
      </c>
      <c r="B45" s="136">
        <f>'実質公債費比率（分子）の構造'!K$49</f>
        <v>59</v>
      </c>
      <c r="C45" s="136"/>
      <c r="D45" s="136"/>
      <c r="E45" s="136">
        <f>'実質公債費比率（分子）の構造'!L$49</f>
        <v>56</v>
      </c>
      <c r="F45" s="136"/>
      <c r="G45" s="136"/>
      <c r="H45" s="136">
        <f>'実質公債費比率（分子）の構造'!M$49</f>
        <v>36</v>
      </c>
      <c r="I45" s="136"/>
      <c r="J45" s="136"/>
      <c r="K45" s="136">
        <f>'実質公債費比率（分子）の構造'!N$49</f>
        <v>43</v>
      </c>
      <c r="L45" s="136"/>
      <c r="M45" s="136"/>
      <c r="N45" s="136">
        <f>'実質公債費比率（分子）の構造'!O$49</f>
        <v>99</v>
      </c>
      <c r="O45" s="136"/>
      <c r="P45" s="136"/>
    </row>
    <row r="46" spans="1:16">
      <c r="A46" s="136" t="s">
        <v>55</v>
      </c>
      <c r="B46" s="136">
        <f>'実質公債費比率（分子）の構造'!K$48</f>
        <v>270</v>
      </c>
      <c r="C46" s="136"/>
      <c r="D46" s="136"/>
      <c r="E46" s="136">
        <f>'実質公債費比率（分子）の構造'!L$48</f>
        <v>268</v>
      </c>
      <c r="F46" s="136"/>
      <c r="G46" s="136"/>
      <c r="H46" s="136">
        <f>'実質公債費比率（分子）の構造'!M$48</f>
        <v>249</v>
      </c>
      <c r="I46" s="136"/>
      <c r="J46" s="136"/>
      <c r="K46" s="136">
        <f>'実質公債費比率（分子）の構造'!N$48</f>
        <v>240</v>
      </c>
      <c r="L46" s="136"/>
      <c r="M46" s="136"/>
      <c r="N46" s="136">
        <f>'実質公債費比率（分子）の構造'!O$48</f>
        <v>230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2579</v>
      </c>
      <c r="C49" s="136"/>
      <c r="D49" s="136"/>
      <c r="E49" s="136">
        <f>'実質公債費比率（分子）の構造'!L$45</f>
        <v>2334</v>
      </c>
      <c r="F49" s="136"/>
      <c r="G49" s="136"/>
      <c r="H49" s="136">
        <f>'実質公債費比率（分子）の構造'!M$45</f>
        <v>2328</v>
      </c>
      <c r="I49" s="136"/>
      <c r="J49" s="136"/>
      <c r="K49" s="136">
        <f>'実質公債費比率（分子）の構造'!N$45</f>
        <v>2369</v>
      </c>
      <c r="L49" s="136"/>
      <c r="M49" s="136"/>
      <c r="N49" s="136">
        <f>'実質公債費比率（分子）の構造'!O$45</f>
        <v>2341</v>
      </c>
      <c r="O49" s="136"/>
      <c r="P49" s="136"/>
    </row>
    <row r="50" spans="1:16">
      <c r="A50" s="136" t="s">
        <v>59</v>
      </c>
      <c r="B50" s="136" t="e">
        <f>NA()</f>
        <v>#N/A</v>
      </c>
      <c r="C50" s="136">
        <f>IF(ISNUMBER('実質公債費比率（分子）の構造'!K$53),'実質公債費比率（分子）の構造'!K$53,NA())</f>
        <v>1030</v>
      </c>
      <c r="D50" s="136" t="e">
        <f>NA()</f>
        <v>#N/A</v>
      </c>
      <c r="E50" s="136" t="e">
        <f>NA()</f>
        <v>#N/A</v>
      </c>
      <c r="F50" s="136">
        <f>IF(ISNUMBER('実質公債費比率（分子）の構造'!L$53),'実質公債費比率（分子）の構造'!L$53,NA())</f>
        <v>863</v>
      </c>
      <c r="G50" s="136" t="e">
        <f>NA()</f>
        <v>#N/A</v>
      </c>
      <c r="H50" s="136" t="e">
        <f>NA()</f>
        <v>#N/A</v>
      </c>
      <c r="I50" s="136">
        <f>IF(ISNUMBER('実質公債費比率（分子）の構造'!M$53),'実質公債費比率（分子）の構造'!M$53,NA())</f>
        <v>792</v>
      </c>
      <c r="J50" s="136" t="e">
        <f>NA()</f>
        <v>#N/A</v>
      </c>
      <c r="K50" s="136" t="e">
        <f>NA()</f>
        <v>#N/A</v>
      </c>
      <c r="L50" s="136">
        <f>IF(ISNUMBER('実質公債費比率（分子）の構造'!N$53),'実質公債費比率（分子）の構造'!N$53,NA())</f>
        <v>752</v>
      </c>
      <c r="M50" s="136" t="e">
        <f>NA()</f>
        <v>#N/A</v>
      </c>
      <c r="N50" s="136" t="e">
        <f>NA()</f>
        <v>#N/A</v>
      </c>
      <c r="O50" s="136">
        <f>IF(ISNUMBER('実質公債費比率（分子）の構造'!O$53),'実質公債費比率（分子）の構造'!O$53,NA())</f>
        <v>791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16862</v>
      </c>
      <c r="E56" s="135"/>
      <c r="F56" s="135"/>
      <c r="G56" s="135">
        <f>'将来負担比率（分子）の構造'!J$51</f>
        <v>18108</v>
      </c>
      <c r="H56" s="135"/>
      <c r="I56" s="135"/>
      <c r="J56" s="135">
        <f>'将来負担比率（分子）の構造'!K$51</f>
        <v>18156</v>
      </c>
      <c r="K56" s="135"/>
      <c r="L56" s="135"/>
      <c r="M56" s="135">
        <f>'将来負担比率（分子）の構造'!L$51</f>
        <v>18472</v>
      </c>
      <c r="N56" s="135"/>
      <c r="O56" s="135"/>
      <c r="P56" s="135">
        <f>'将来負担比率（分子）の構造'!M$51</f>
        <v>18514</v>
      </c>
    </row>
    <row r="57" spans="1:16">
      <c r="A57" s="135" t="s">
        <v>35</v>
      </c>
      <c r="B57" s="135"/>
      <c r="C57" s="135"/>
      <c r="D57" s="135">
        <f>'将来負担比率（分子）の構造'!I$50</f>
        <v>739</v>
      </c>
      <c r="E57" s="135"/>
      <c r="F57" s="135"/>
      <c r="G57" s="135">
        <f>'将来負担比率（分子）の構造'!J$50</f>
        <v>700</v>
      </c>
      <c r="H57" s="135"/>
      <c r="I57" s="135"/>
      <c r="J57" s="135">
        <f>'将来負担比率（分子）の構造'!K$50</f>
        <v>671</v>
      </c>
      <c r="K57" s="135"/>
      <c r="L57" s="135"/>
      <c r="M57" s="135">
        <f>'将来負担比率（分子）の構造'!L$50</f>
        <v>591</v>
      </c>
      <c r="N57" s="135"/>
      <c r="O57" s="135"/>
      <c r="P57" s="135">
        <f>'将来負担比率（分子）の構造'!M$50</f>
        <v>532</v>
      </c>
    </row>
    <row r="58" spans="1:16">
      <c r="A58" s="135" t="s">
        <v>34</v>
      </c>
      <c r="B58" s="135"/>
      <c r="C58" s="135"/>
      <c r="D58" s="135">
        <f>'将来負担比率（分子）の構造'!I$49</f>
        <v>8250</v>
      </c>
      <c r="E58" s="135"/>
      <c r="F58" s="135"/>
      <c r="G58" s="135">
        <f>'将来負担比率（分子）の構造'!J$49</f>
        <v>8631</v>
      </c>
      <c r="H58" s="135"/>
      <c r="I58" s="135"/>
      <c r="J58" s="135">
        <f>'将来負担比率（分子）の構造'!K$49</f>
        <v>8999</v>
      </c>
      <c r="K58" s="135"/>
      <c r="L58" s="135"/>
      <c r="M58" s="135">
        <f>'将来負担比率（分子）の構造'!L$49</f>
        <v>8845</v>
      </c>
      <c r="N58" s="135"/>
      <c r="O58" s="135"/>
      <c r="P58" s="135">
        <f>'将来負担比率（分子）の構造'!M$49</f>
        <v>8629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141</v>
      </c>
      <c r="C61" s="135"/>
      <c r="D61" s="135"/>
      <c r="E61" s="135">
        <f>'将来負担比率（分子）の構造'!J$46</f>
        <v>120</v>
      </c>
      <c r="F61" s="135"/>
      <c r="G61" s="135"/>
      <c r="H61" s="135">
        <f>'将来負担比率（分子）の構造'!K$46</f>
        <v>45</v>
      </c>
      <c r="I61" s="135"/>
      <c r="J61" s="135"/>
      <c r="K61" s="135">
        <f>'将来負担比率（分子）の構造'!L$46</f>
        <v>34</v>
      </c>
      <c r="L61" s="135"/>
      <c r="M61" s="135"/>
      <c r="N61" s="135">
        <f>'将来負担比率（分子）の構造'!M$46</f>
        <v>28</v>
      </c>
      <c r="O61" s="135"/>
      <c r="P61" s="135"/>
    </row>
    <row r="62" spans="1:16">
      <c r="A62" s="135" t="s">
        <v>29</v>
      </c>
      <c r="B62" s="135">
        <f>'将来負担比率（分子）の構造'!I$45</f>
        <v>4987</v>
      </c>
      <c r="C62" s="135"/>
      <c r="D62" s="135"/>
      <c r="E62" s="135">
        <f>'将来負担比率（分子）の構造'!J$45</f>
        <v>4631</v>
      </c>
      <c r="F62" s="135"/>
      <c r="G62" s="135"/>
      <c r="H62" s="135">
        <f>'将来負担比率（分子）の構造'!K$45</f>
        <v>4621</v>
      </c>
      <c r="I62" s="135"/>
      <c r="J62" s="135"/>
      <c r="K62" s="135">
        <f>'将来負担比率（分子）の構造'!L$45</f>
        <v>4088</v>
      </c>
      <c r="L62" s="135"/>
      <c r="M62" s="135"/>
      <c r="N62" s="135">
        <f>'将来負担比率（分子）の構造'!M$45</f>
        <v>3719</v>
      </c>
      <c r="O62" s="135"/>
      <c r="P62" s="135"/>
    </row>
    <row r="63" spans="1:16">
      <c r="A63" s="135" t="s">
        <v>28</v>
      </c>
      <c r="B63" s="135">
        <f>'将来負担比率（分子）の構造'!I$44</f>
        <v>250</v>
      </c>
      <c r="C63" s="135"/>
      <c r="D63" s="135"/>
      <c r="E63" s="135">
        <f>'将来負担比率（分子）の構造'!J$44</f>
        <v>373</v>
      </c>
      <c r="F63" s="135"/>
      <c r="G63" s="135"/>
      <c r="H63" s="135">
        <f>'将来負担比率（分子）の構造'!K$44</f>
        <v>708</v>
      </c>
      <c r="I63" s="135"/>
      <c r="J63" s="135"/>
      <c r="K63" s="135">
        <f>'将来負担比率（分子）の構造'!L$44</f>
        <v>1331</v>
      </c>
      <c r="L63" s="135"/>
      <c r="M63" s="135"/>
      <c r="N63" s="135">
        <f>'将来負担比率（分子）の構造'!M$44</f>
        <v>1753</v>
      </c>
      <c r="O63" s="135"/>
      <c r="P63" s="135"/>
    </row>
    <row r="64" spans="1:16">
      <c r="A64" s="135" t="s">
        <v>27</v>
      </c>
      <c r="B64" s="135">
        <f>'将来負担比率（分子）の構造'!I$43</f>
        <v>2602</v>
      </c>
      <c r="C64" s="135"/>
      <c r="D64" s="135"/>
      <c r="E64" s="135">
        <f>'将来負担比率（分子）の構造'!J$43</f>
        <v>2470</v>
      </c>
      <c r="F64" s="135"/>
      <c r="G64" s="135"/>
      <c r="H64" s="135">
        <f>'将来負担比率（分子）の構造'!K$43</f>
        <v>2349</v>
      </c>
      <c r="I64" s="135"/>
      <c r="J64" s="135"/>
      <c r="K64" s="135">
        <f>'将来負担比率（分子）の構造'!L$43</f>
        <v>2023</v>
      </c>
      <c r="L64" s="135"/>
      <c r="M64" s="135"/>
      <c r="N64" s="135">
        <f>'将来負担比率（分子）の構造'!M$43</f>
        <v>1886</v>
      </c>
      <c r="O64" s="135"/>
      <c r="P64" s="135"/>
    </row>
    <row r="65" spans="1:16">
      <c r="A65" s="135" t="s">
        <v>26</v>
      </c>
      <c r="B65" s="135">
        <f>'将来負担比率（分子）の構造'!I$42</f>
        <v>33</v>
      </c>
      <c r="C65" s="135"/>
      <c r="D65" s="135"/>
      <c r="E65" s="135">
        <f>'将来負担比率（分子）の構造'!J$42</f>
        <v>26</v>
      </c>
      <c r="F65" s="135"/>
      <c r="G65" s="135"/>
      <c r="H65" s="135">
        <f>'将来負担比率（分子）の構造'!K$42</f>
        <v>20</v>
      </c>
      <c r="I65" s="135"/>
      <c r="J65" s="135"/>
      <c r="K65" s="135">
        <f>'将来負担比率（分子）の構造'!L$42</f>
        <v>14</v>
      </c>
      <c r="L65" s="135"/>
      <c r="M65" s="135"/>
      <c r="N65" s="135">
        <f>'将来負担比率（分子）の構造'!M$42</f>
        <v>9</v>
      </c>
      <c r="O65" s="135"/>
      <c r="P65" s="135"/>
    </row>
    <row r="66" spans="1:16">
      <c r="A66" s="135" t="s">
        <v>25</v>
      </c>
      <c r="B66" s="135">
        <f>'将来負担比率（分子）の構造'!I$41</f>
        <v>22081</v>
      </c>
      <c r="C66" s="135"/>
      <c r="D66" s="135"/>
      <c r="E66" s="135">
        <f>'将来負担比率（分子）の構造'!J$41</f>
        <v>22498</v>
      </c>
      <c r="F66" s="135"/>
      <c r="G66" s="135"/>
      <c r="H66" s="135">
        <f>'将来負担比率（分子）の構造'!K$41</f>
        <v>22808</v>
      </c>
      <c r="I66" s="135"/>
      <c r="J66" s="135"/>
      <c r="K66" s="135">
        <f>'将来負担比率（分子）の構造'!L$41</f>
        <v>22797</v>
      </c>
      <c r="L66" s="135"/>
      <c r="M66" s="135"/>
      <c r="N66" s="135">
        <f>'将来負担比率（分子）の構造'!M$41</f>
        <v>22700</v>
      </c>
      <c r="O66" s="135"/>
      <c r="P66" s="135"/>
    </row>
    <row r="67" spans="1:16">
      <c r="A67" s="135" t="s">
        <v>63</v>
      </c>
      <c r="B67" s="135" t="e">
        <f>NA()</f>
        <v>#N/A</v>
      </c>
      <c r="C67" s="135">
        <f>IF(ISNUMBER('将来負担比率（分子）の構造'!I$52), IF('将来負担比率（分子）の構造'!I$52 &lt; 0, 0, '将来負担比率（分子）の構造'!I$52), NA())</f>
        <v>4242</v>
      </c>
      <c r="D67" s="135" t="e">
        <f>NA()</f>
        <v>#N/A</v>
      </c>
      <c r="E67" s="135" t="e">
        <f>NA()</f>
        <v>#N/A</v>
      </c>
      <c r="F67" s="135">
        <f>IF(ISNUMBER('将来負担比率（分子）の構造'!J$52), IF('将来負担比率（分子）の構造'!J$52 &lt; 0, 0, '将来負担比率（分子）の構造'!J$52), NA())</f>
        <v>2680</v>
      </c>
      <c r="G67" s="135" t="e">
        <f>NA()</f>
        <v>#N/A</v>
      </c>
      <c r="H67" s="135" t="e">
        <f>NA()</f>
        <v>#N/A</v>
      </c>
      <c r="I67" s="135">
        <f>IF(ISNUMBER('将来負担比率（分子）の構造'!K$52), IF('将来負担比率（分子）の構造'!K$52 &lt; 0, 0, '将来負担比率（分子）の構造'!K$52), NA())</f>
        <v>2724</v>
      </c>
      <c r="J67" s="135" t="e">
        <f>NA()</f>
        <v>#N/A</v>
      </c>
      <c r="K67" s="135" t="e">
        <f>NA()</f>
        <v>#N/A</v>
      </c>
      <c r="L67" s="135">
        <f>IF(ISNUMBER('将来負担比率（分子）の構造'!L$52), IF('将来負担比率（分子）の構造'!L$52 &lt; 0, 0, '将来負担比率（分子）の構造'!L$52), NA())</f>
        <v>2378</v>
      </c>
      <c r="M67" s="135" t="e">
        <f>NA()</f>
        <v>#N/A</v>
      </c>
      <c r="N67" s="135" t="e">
        <f>NA()</f>
        <v>#N/A</v>
      </c>
      <c r="O67" s="135">
        <f>IF(ISNUMBER('将来負担比率（分子）の構造'!M$52), IF('将来負担比率（分子）の構造'!M$52 &lt; 0, 0, '将来負担比率（分子）の構造'!M$52), NA())</f>
        <v>2418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3472430</v>
      </c>
      <c r="S5" s="669"/>
      <c r="T5" s="669"/>
      <c r="U5" s="669"/>
      <c r="V5" s="669"/>
      <c r="W5" s="669"/>
      <c r="X5" s="669"/>
      <c r="Y5" s="716"/>
      <c r="Z5" s="729">
        <v>16</v>
      </c>
      <c r="AA5" s="729"/>
      <c r="AB5" s="729"/>
      <c r="AC5" s="729"/>
      <c r="AD5" s="730">
        <v>3472430</v>
      </c>
      <c r="AE5" s="730"/>
      <c r="AF5" s="730"/>
      <c r="AG5" s="730"/>
      <c r="AH5" s="730"/>
      <c r="AI5" s="730"/>
      <c r="AJ5" s="730"/>
      <c r="AK5" s="730"/>
      <c r="AL5" s="717">
        <v>27.5</v>
      </c>
      <c r="AM5" s="686"/>
      <c r="AN5" s="686"/>
      <c r="AO5" s="718"/>
      <c r="AP5" s="705" t="s">
        <v>206</v>
      </c>
      <c r="AQ5" s="706"/>
      <c r="AR5" s="706"/>
      <c r="AS5" s="706"/>
      <c r="AT5" s="706"/>
      <c r="AU5" s="706"/>
      <c r="AV5" s="706"/>
      <c r="AW5" s="706"/>
      <c r="AX5" s="706"/>
      <c r="AY5" s="706"/>
      <c r="AZ5" s="706"/>
      <c r="BA5" s="706"/>
      <c r="BB5" s="706"/>
      <c r="BC5" s="706"/>
      <c r="BD5" s="706"/>
      <c r="BE5" s="706"/>
      <c r="BF5" s="707"/>
      <c r="BG5" s="618">
        <v>3472430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326041</v>
      </c>
      <c r="S6" s="619"/>
      <c r="T6" s="619"/>
      <c r="U6" s="619"/>
      <c r="V6" s="619"/>
      <c r="W6" s="619"/>
      <c r="X6" s="619"/>
      <c r="Y6" s="620"/>
      <c r="Z6" s="671">
        <v>1.5</v>
      </c>
      <c r="AA6" s="671"/>
      <c r="AB6" s="671"/>
      <c r="AC6" s="671"/>
      <c r="AD6" s="672">
        <v>326041</v>
      </c>
      <c r="AE6" s="672"/>
      <c r="AF6" s="672"/>
      <c r="AG6" s="672"/>
      <c r="AH6" s="672"/>
      <c r="AI6" s="672"/>
      <c r="AJ6" s="672"/>
      <c r="AK6" s="672"/>
      <c r="AL6" s="641">
        <v>2.6</v>
      </c>
      <c r="AM6" s="673"/>
      <c r="AN6" s="673"/>
      <c r="AO6" s="674"/>
      <c r="AP6" s="615" t="s">
        <v>212</v>
      </c>
      <c r="AQ6" s="616"/>
      <c r="AR6" s="616"/>
      <c r="AS6" s="616"/>
      <c r="AT6" s="616"/>
      <c r="AU6" s="616"/>
      <c r="AV6" s="616"/>
      <c r="AW6" s="616"/>
      <c r="AX6" s="616"/>
      <c r="AY6" s="616"/>
      <c r="AZ6" s="616"/>
      <c r="BA6" s="616"/>
      <c r="BB6" s="616"/>
      <c r="BC6" s="616"/>
      <c r="BD6" s="616"/>
      <c r="BE6" s="616"/>
      <c r="BF6" s="617"/>
      <c r="BG6" s="618">
        <v>3472430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183832</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183832</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4220</v>
      </c>
      <c r="S7" s="619"/>
      <c r="T7" s="619"/>
      <c r="U7" s="619"/>
      <c r="V7" s="619"/>
      <c r="W7" s="619"/>
      <c r="X7" s="619"/>
      <c r="Y7" s="620"/>
      <c r="Z7" s="671">
        <v>0</v>
      </c>
      <c r="AA7" s="671"/>
      <c r="AB7" s="671"/>
      <c r="AC7" s="671"/>
      <c r="AD7" s="672">
        <v>4220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1227311</v>
      </c>
      <c r="BH7" s="619"/>
      <c r="BI7" s="619"/>
      <c r="BJ7" s="619"/>
      <c r="BK7" s="619"/>
      <c r="BL7" s="619"/>
      <c r="BM7" s="619"/>
      <c r="BN7" s="620"/>
      <c r="BO7" s="671">
        <v>35.299999999999997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2679855</v>
      </c>
      <c r="CS7" s="619"/>
      <c r="CT7" s="619"/>
      <c r="CU7" s="619"/>
      <c r="CV7" s="619"/>
      <c r="CW7" s="619"/>
      <c r="CX7" s="619"/>
      <c r="CY7" s="620"/>
      <c r="CZ7" s="671">
        <v>12.9</v>
      </c>
      <c r="DA7" s="671"/>
      <c r="DB7" s="671"/>
      <c r="DC7" s="671"/>
      <c r="DD7" s="624">
        <v>172298</v>
      </c>
      <c r="DE7" s="619"/>
      <c r="DF7" s="619"/>
      <c r="DG7" s="619"/>
      <c r="DH7" s="619"/>
      <c r="DI7" s="619"/>
      <c r="DJ7" s="619"/>
      <c r="DK7" s="619"/>
      <c r="DL7" s="619"/>
      <c r="DM7" s="619"/>
      <c r="DN7" s="619"/>
      <c r="DO7" s="619"/>
      <c r="DP7" s="620"/>
      <c r="DQ7" s="624">
        <v>1955678</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8394</v>
      </c>
      <c r="S8" s="619"/>
      <c r="T8" s="619"/>
      <c r="U8" s="619"/>
      <c r="V8" s="619"/>
      <c r="W8" s="619"/>
      <c r="X8" s="619"/>
      <c r="Y8" s="620"/>
      <c r="Z8" s="671">
        <v>0</v>
      </c>
      <c r="AA8" s="671"/>
      <c r="AB8" s="671"/>
      <c r="AC8" s="671"/>
      <c r="AD8" s="672">
        <v>8394</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53913</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7374765</v>
      </c>
      <c r="CS8" s="619"/>
      <c r="CT8" s="619"/>
      <c r="CU8" s="619"/>
      <c r="CV8" s="619"/>
      <c r="CW8" s="619"/>
      <c r="CX8" s="619"/>
      <c r="CY8" s="620"/>
      <c r="CZ8" s="671">
        <v>35.4</v>
      </c>
      <c r="DA8" s="671"/>
      <c r="DB8" s="671"/>
      <c r="DC8" s="671"/>
      <c r="DD8" s="624">
        <v>85152</v>
      </c>
      <c r="DE8" s="619"/>
      <c r="DF8" s="619"/>
      <c r="DG8" s="619"/>
      <c r="DH8" s="619"/>
      <c r="DI8" s="619"/>
      <c r="DJ8" s="619"/>
      <c r="DK8" s="619"/>
      <c r="DL8" s="619"/>
      <c r="DM8" s="619"/>
      <c r="DN8" s="619"/>
      <c r="DO8" s="619"/>
      <c r="DP8" s="620"/>
      <c r="DQ8" s="624">
        <v>4004663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8538</v>
      </c>
      <c r="S9" s="619"/>
      <c r="T9" s="619"/>
      <c r="U9" s="619"/>
      <c r="V9" s="619"/>
      <c r="W9" s="619"/>
      <c r="X9" s="619"/>
      <c r="Y9" s="620"/>
      <c r="Z9" s="671">
        <v>0</v>
      </c>
      <c r="AA9" s="671"/>
      <c r="AB9" s="671"/>
      <c r="AC9" s="671"/>
      <c r="AD9" s="672">
        <v>8538</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980764</v>
      </c>
      <c r="BH9" s="619"/>
      <c r="BI9" s="619"/>
      <c r="BJ9" s="619"/>
      <c r="BK9" s="619"/>
      <c r="BL9" s="619"/>
      <c r="BM9" s="619"/>
      <c r="BN9" s="620"/>
      <c r="BO9" s="671">
        <v>28.2</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1632295</v>
      </c>
      <c r="CS9" s="619"/>
      <c r="CT9" s="619"/>
      <c r="CU9" s="619"/>
      <c r="CV9" s="619"/>
      <c r="CW9" s="619"/>
      <c r="CX9" s="619"/>
      <c r="CY9" s="620"/>
      <c r="CZ9" s="671">
        <v>7.8</v>
      </c>
      <c r="DA9" s="671"/>
      <c r="DB9" s="671"/>
      <c r="DC9" s="671"/>
      <c r="DD9" s="624">
        <v>138398</v>
      </c>
      <c r="DE9" s="619"/>
      <c r="DF9" s="619"/>
      <c r="DG9" s="619"/>
      <c r="DH9" s="619"/>
      <c r="DI9" s="619"/>
      <c r="DJ9" s="619"/>
      <c r="DK9" s="619"/>
      <c r="DL9" s="619"/>
      <c r="DM9" s="619"/>
      <c r="DN9" s="619"/>
      <c r="DO9" s="619"/>
      <c r="DP9" s="620"/>
      <c r="DQ9" s="624">
        <v>1029472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728100</v>
      </c>
      <c r="S10" s="619"/>
      <c r="T10" s="619"/>
      <c r="U10" s="619"/>
      <c r="V10" s="619"/>
      <c r="W10" s="619"/>
      <c r="X10" s="619"/>
      <c r="Y10" s="620"/>
      <c r="Z10" s="671">
        <v>3.4</v>
      </c>
      <c r="AA10" s="671"/>
      <c r="AB10" s="671"/>
      <c r="AC10" s="671"/>
      <c r="AD10" s="672">
        <v>728100</v>
      </c>
      <c r="AE10" s="672"/>
      <c r="AF10" s="672"/>
      <c r="AG10" s="672"/>
      <c r="AH10" s="672"/>
      <c r="AI10" s="672"/>
      <c r="AJ10" s="672"/>
      <c r="AK10" s="672"/>
      <c r="AL10" s="641">
        <v>5.8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75004</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11678</v>
      </c>
      <c r="S11" s="619"/>
      <c r="T11" s="619"/>
      <c r="U11" s="619"/>
      <c r="V11" s="619"/>
      <c r="W11" s="619"/>
      <c r="X11" s="619"/>
      <c r="Y11" s="620"/>
      <c r="Z11" s="671">
        <v>0.1</v>
      </c>
      <c r="AA11" s="671"/>
      <c r="AB11" s="671"/>
      <c r="AC11" s="671"/>
      <c r="AD11" s="672">
        <v>11678</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117630</v>
      </c>
      <c r="BH11" s="619"/>
      <c r="BI11" s="619"/>
      <c r="BJ11" s="619"/>
      <c r="BK11" s="619"/>
      <c r="BL11" s="619"/>
      <c r="BM11" s="619"/>
      <c r="BN11" s="620"/>
      <c r="BO11" s="671">
        <v>3.4</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1747043</v>
      </c>
      <c r="CS11" s="619"/>
      <c r="CT11" s="619"/>
      <c r="CU11" s="619"/>
      <c r="CV11" s="619"/>
      <c r="CW11" s="619"/>
      <c r="CX11" s="619"/>
      <c r="CY11" s="620"/>
      <c r="CZ11" s="671">
        <v>8.4</v>
      </c>
      <c r="DA11" s="671"/>
      <c r="DB11" s="671"/>
      <c r="DC11" s="671"/>
      <c r="DD11" s="624">
        <v>685058</v>
      </c>
      <c r="DE11" s="619"/>
      <c r="DF11" s="619"/>
      <c r="DG11" s="619"/>
      <c r="DH11" s="619"/>
      <c r="DI11" s="619"/>
      <c r="DJ11" s="619"/>
      <c r="DK11" s="619"/>
      <c r="DL11" s="619"/>
      <c r="DM11" s="619"/>
      <c r="DN11" s="619"/>
      <c r="DO11" s="619"/>
      <c r="DP11" s="620"/>
      <c r="DQ11" s="624">
        <v>999304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1886542</v>
      </c>
      <c r="BH12" s="619"/>
      <c r="BI12" s="619"/>
      <c r="BJ12" s="619"/>
      <c r="BK12" s="619"/>
      <c r="BL12" s="619"/>
      <c r="BM12" s="619"/>
      <c r="BN12" s="620"/>
      <c r="BO12" s="671">
        <v>54.3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394224</v>
      </c>
      <c r="CS12" s="619"/>
      <c r="CT12" s="619"/>
      <c r="CU12" s="619"/>
      <c r="CV12" s="619"/>
      <c r="CW12" s="619"/>
      <c r="CX12" s="619"/>
      <c r="CY12" s="620"/>
      <c r="CZ12" s="671">
        <v>1.9</v>
      </c>
      <c r="DA12" s="671"/>
      <c r="DB12" s="671"/>
      <c r="DC12" s="671"/>
      <c r="DD12" s="624">
        <v>76851</v>
      </c>
      <c r="DE12" s="619"/>
      <c r="DF12" s="619"/>
      <c r="DG12" s="619"/>
      <c r="DH12" s="619"/>
      <c r="DI12" s="619"/>
      <c r="DJ12" s="619"/>
      <c r="DK12" s="619"/>
      <c r="DL12" s="619"/>
      <c r="DM12" s="619"/>
      <c r="DN12" s="619"/>
      <c r="DO12" s="619"/>
      <c r="DP12" s="620"/>
      <c r="DQ12" s="624">
        <v>350993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31488</v>
      </c>
      <c r="S13" s="619"/>
      <c r="T13" s="619"/>
      <c r="U13" s="619"/>
      <c r="V13" s="619"/>
      <c r="W13" s="619"/>
      <c r="X13" s="619"/>
      <c r="Y13" s="620"/>
      <c r="Z13" s="671">
        <v>0.1</v>
      </c>
      <c r="AA13" s="671"/>
      <c r="AB13" s="671"/>
      <c r="AC13" s="671"/>
      <c r="AD13" s="672">
        <v>31488</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1839920</v>
      </c>
      <c r="BH13" s="619"/>
      <c r="BI13" s="619"/>
      <c r="BJ13" s="619"/>
      <c r="BK13" s="619"/>
      <c r="BL13" s="619"/>
      <c r="BM13" s="619"/>
      <c r="BN13" s="620"/>
      <c r="BO13" s="671">
        <v>53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1433688</v>
      </c>
      <c r="CS13" s="619"/>
      <c r="CT13" s="619"/>
      <c r="CU13" s="619"/>
      <c r="CV13" s="619"/>
      <c r="CW13" s="619"/>
      <c r="CX13" s="619"/>
      <c r="CY13" s="620"/>
      <c r="CZ13" s="671">
        <v>6.9</v>
      </c>
      <c r="DA13" s="671"/>
      <c r="DB13" s="671"/>
      <c r="DC13" s="671"/>
      <c r="DD13" s="624">
        <v>734754</v>
      </c>
      <c r="DE13" s="619"/>
      <c r="DF13" s="619"/>
      <c r="DG13" s="619"/>
      <c r="DH13" s="619"/>
      <c r="DI13" s="619"/>
      <c r="DJ13" s="619"/>
      <c r="DK13" s="619"/>
      <c r="DL13" s="619"/>
      <c r="DM13" s="619"/>
      <c r="DN13" s="619"/>
      <c r="DO13" s="619"/>
      <c r="DP13" s="620"/>
      <c r="DQ13" s="624">
        <v>856016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120217</v>
      </c>
      <c r="BH14" s="619"/>
      <c r="BI14" s="619"/>
      <c r="BJ14" s="619"/>
      <c r="BK14" s="619"/>
      <c r="BL14" s="619"/>
      <c r="BM14" s="619"/>
      <c r="BN14" s="620"/>
      <c r="BO14" s="671">
        <v>3.5</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1118044</v>
      </c>
      <c r="CS14" s="619"/>
      <c r="CT14" s="619"/>
      <c r="CU14" s="619"/>
      <c r="CV14" s="619"/>
      <c r="CW14" s="619"/>
      <c r="CX14" s="619"/>
      <c r="CY14" s="620"/>
      <c r="CZ14" s="671">
        <v>5.4</v>
      </c>
      <c r="DA14" s="671"/>
      <c r="DB14" s="671"/>
      <c r="DC14" s="671"/>
      <c r="DD14" s="624">
        <v>292694</v>
      </c>
      <c r="DE14" s="619"/>
      <c r="DF14" s="619"/>
      <c r="DG14" s="619"/>
      <c r="DH14" s="619"/>
      <c r="DI14" s="619"/>
      <c r="DJ14" s="619"/>
      <c r="DK14" s="619"/>
      <c r="DL14" s="619"/>
      <c r="DM14" s="619"/>
      <c r="DN14" s="619"/>
      <c r="DO14" s="619"/>
      <c r="DP14" s="620"/>
      <c r="DQ14" s="624">
        <v>789743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9658</v>
      </c>
      <c r="S15" s="619"/>
      <c r="T15" s="619"/>
      <c r="U15" s="619"/>
      <c r="V15" s="619"/>
      <c r="W15" s="619"/>
      <c r="X15" s="619"/>
      <c r="Y15" s="620"/>
      <c r="Z15" s="671">
        <v>0</v>
      </c>
      <c r="AA15" s="671"/>
      <c r="AB15" s="671"/>
      <c r="AC15" s="671"/>
      <c r="AD15" s="672">
        <v>9658</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233698</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1808421</v>
      </c>
      <c r="CS15" s="619"/>
      <c r="CT15" s="619"/>
      <c r="CU15" s="619"/>
      <c r="CV15" s="619"/>
      <c r="CW15" s="619"/>
      <c r="CX15" s="619"/>
      <c r="CY15" s="620"/>
      <c r="CZ15" s="671">
        <v>8.6999999999999993</v>
      </c>
      <c r="DA15" s="671"/>
      <c r="DB15" s="671"/>
      <c r="DC15" s="671"/>
      <c r="DD15" s="624">
        <v>175766</v>
      </c>
      <c r="DE15" s="619"/>
      <c r="DF15" s="619"/>
      <c r="DG15" s="619"/>
      <c r="DH15" s="619"/>
      <c r="DI15" s="619"/>
      <c r="DJ15" s="619"/>
      <c r="DK15" s="619"/>
      <c r="DL15" s="619"/>
      <c r="DM15" s="619"/>
      <c r="DN15" s="619"/>
      <c r="DO15" s="619"/>
      <c r="DP15" s="620"/>
      <c r="DQ15" s="624">
        <v>1674481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8590002</v>
      </c>
      <c r="S16" s="619"/>
      <c r="T16" s="619"/>
      <c r="U16" s="619"/>
      <c r="V16" s="619"/>
      <c r="W16" s="619"/>
      <c r="X16" s="619"/>
      <c r="Y16" s="620"/>
      <c r="Z16" s="671">
        <v>39.700000000000003</v>
      </c>
      <c r="AA16" s="671"/>
      <c r="AB16" s="671"/>
      <c r="AC16" s="671"/>
      <c r="AD16" s="672">
        <v>7932767</v>
      </c>
      <c r="AE16" s="672"/>
      <c r="AF16" s="672"/>
      <c r="AG16" s="672"/>
      <c r="AH16" s="672"/>
      <c r="AI16" s="672"/>
      <c r="AJ16" s="672"/>
      <c r="AK16" s="672"/>
      <c r="AL16" s="641">
        <v>62.8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4662</v>
      </c>
      <c r="BH16" s="619"/>
      <c r="BI16" s="619"/>
      <c r="BJ16" s="619"/>
      <c r="BK16" s="619"/>
      <c r="BL16" s="619"/>
      <c r="BM16" s="619"/>
      <c r="BN16" s="620"/>
      <c r="BO16" s="671">
        <v>0.1</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118666</v>
      </c>
      <c r="CS16" s="619"/>
      <c r="CT16" s="619"/>
      <c r="CU16" s="619"/>
      <c r="CV16" s="619"/>
      <c r="CW16" s="619"/>
      <c r="CX16" s="619"/>
      <c r="CY16" s="620"/>
      <c r="CZ16" s="671">
        <v>0.6</v>
      </c>
      <c r="DA16" s="671"/>
      <c r="DB16" s="671"/>
      <c r="DC16" s="671"/>
      <c r="DD16" s="624" t="s">
        <v>109</v>
      </c>
      <c r="DE16" s="619"/>
      <c r="DF16" s="619"/>
      <c r="DG16" s="619"/>
      <c r="DH16" s="619"/>
      <c r="DI16" s="619"/>
      <c r="DJ16" s="619"/>
      <c r="DK16" s="619"/>
      <c r="DL16" s="619"/>
      <c r="DM16" s="619"/>
      <c r="DN16" s="619"/>
      <c r="DO16" s="619"/>
      <c r="DP16" s="620"/>
      <c r="DQ16" s="624">
        <v>64256</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7932767</v>
      </c>
      <c r="S17" s="619"/>
      <c r="T17" s="619"/>
      <c r="U17" s="619"/>
      <c r="V17" s="619"/>
      <c r="W17" s="619"/>
      <c r="X17" s="619"/>
      <c r="Y17" s="620"/>
      <c r="Z17" s="671">
        <v>36.6</v>
      </c>
      <c r="AA17" s="671"/>
      <c r="AB17" s="671"/>
      <c r="AC17" s="671"/>
      <c r="AD17" s="672">
        <v>7932767</v>
      </c>
      <c r="AE17" s="672"/>
      <c r="AF17" s="672"/>
      <c r="AG17" s="672"/>
      <c r="AH17" s="672"/>
      <c r="AI17" s="672"/>
      <c r="AJ17" s="672"/>
      <c r="AK17" s="672"/>
      <c r="AL17" s="641">
        <v>62.8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2340670</v>
      </c>
      <c r="CS17" s="619"/>
      <c r="CT17" s="619"/>
      <c r="CU17" s="619"/>
      <c r="CV17" s="619"/>
      <c r="CW17" s="619"/>
      <c r="CX17" s="619"/>
      <c r="CY17" s="620"/>
      <c r="CZ17" s="671">
        <v>11.2</v>
      </c>
      <c r="DA17" s="671"/>
      <c r="DB17" s="671"/>
      <c r="DC17" s="671"/>
      <c r="DD17" s="624" t="s">
        <v>109</v>
      </c>
      <c r="DE17" s="619"/>
      <c r="DF17" s="619"/>
      <c r="DG17" s="619"/>
      <c r="DH17" s="619"/>
      <c r="DI17" s="619"/>
      <c r="DJ17" s="619"/>
      <c r="DK17" s="619"/>
      <c r="DL17" s="619"/>
      <c r="DM17" s="619"/>
      <c r="DN17" s="619"/>
      <c r="DO17" s="619"/>
      <c r="DP17" s="620"/>
      <c r="DQ17" s="624">
        <v>2252344</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657235</v>
      </c>
      <c r="S18" s="619"/>
      <c r="T18" s="619"/>
      <c r="U18" s="619"/>
      <c r="V18" s="619"/>
      <c r="W18" s="619"/>
      <c r="X18" s="619"/>
      <c r="Y18" s="620"/>
      <c r="Z18" s="671">
        <v>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13190549</v>
      </c>
      <c r="S20" s="619"/>
      <c r="T20" s="619"/>
      <c r="U20" s="619"/>
      <c r="V20" s="619"/>
      <c r="W20" s="619"/>
      <c r="X20" s="619"/>
      <c r="Y20" s="620"/>
      <c r="Z20" s="671">
        <v>60.9</v>
      </c>
      <c r="AA20" s="671"/>
      <c r="AB20" s="671"/>
      <c r="AC20" s="671"/>
      <c r="AD20" s="672">
        <v>12533314</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20831503</v>
      </c>
      <c r="CS20" s="619"/>
      <c r="CT20" s="619"/>
      <c r="CU20" s="619"/>
      <c r="CV20" s="619"/>
      <c r="CW20" s="619"/>
      <c r="CX20" s="619"/>
      <c r="CY20" s="620"/>
      <c r="CZ20" s="671">
        <v>100</v>
      </c>
      <c r="DA20" s="671"/>
      <c r="DB20" s="671"/>
      <c r="DC20" s="671"/>
      <c r="DD20" s="624">
        <v>2360971</v>
      </c>
      <c r="DE20" s="619"/>
      <c r="DF20" s="619"/>
      <c r="DG20" s="619"/>
      <c r="DH20" s="619"/>
      <c r="DI20" s="619"/>
      <c r="DJ20" s="619"/>
      <c r="DK20" s="619"/>
      <c r="DL20" s="619"/>
      <c r="DM20" s="619"/>
      <c r="DN20" s="619"/>
      <c r="DO20" s="619"/>
      <c r="DP20" s="620"/>
      <c r="DQ20" s="624">
        <v>14160782</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8434</v>
      </c>
      <c r="S21" s="619"/>
      <c r="T21" s="619"/>
      <c r="U21" s="619"/>
      <c r="V21" s="619"/>
      <c r="W21" s="619"/>
      <c r="X21" s="619"/>
      <c r="Y21" s="620"/>
      <c r="Z21" s="671">
        <v>0</v>
      </c>
      <c r="AA21" s="671"/>
      <c r="AB21" s="671"/>
      <c r="AC21" s="671"/>
      <c r="AD21" s="672">
        <v>8434</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270675</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428920</v>
      </c>
      <c r="S23" s="619"/>
      <c r="T23" s="619"/>
      <c r="U23" s="619"/>
      <c r="V23" s="619"/>
      <c r="W23" s="619"/>
      <c r="X23" s="619"/>
      <c r="Y23" s="620"/>
      <c r="Z23" s="671">
        <v>2</v>
      </c>
      <c r="AA23" s="671"/>
      <c r="AB23" s="671"/>
      <c r="AC23" s="671"/>
      <c r="AD23" s="672">
        <v>25001</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35902</v>
      </c>
      <c r="S24" s="619"/>
      <c r="T24" s="619"/>
      <c r="U24" s="619"/>
      <c r="V24" s="619"/>
      <c r="W24" s="619"/>
      <c r="X24" s="619"/>
      <c r="Y24" s="620"/>
      <c r="Z24" s="671">
        <v>0.2</v>
      </c>
      <c r="AA24" s="671"/>
      <c r="AB24" s="671"/>
      <c r="AC24" s="671"/>
      <c r="AD24" s="672">
        <v>13272</v>
      </c>
      <c r="AE24" s="672"/>
      <c r="AF24" s="672"/>
      <c r="AG24" s="672"/>
      <c r="AH24" s="672"/>
      <c r="AI24" s="672"/>
      <c r="AJ24" s="672"/>
      <c r="AK24" s="672"/>
      <c r="AL24" s="641">
        <v>0.1</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10296736</v>
      </c>
      <c r="CS24" s="669"/>
      <c r="CT24" s="669"/>
      <c r="CU24" s="669"/>
      <c r="CV24" s="669"/>
      <c r="CW24" s="669"/>
      <c r="CX24" s="669"/>
      <c r="CY24" s="716"/>
      <c r="CZ24" s="720">
        <v>49.4</v>
      </c>
      <c r="DA24" s="721"/>
      <c r="DB24" s="721"/>
      <c r="DC24" s="722"/>
      <c r="DD24" s="715">
        <v>7095039</v>
      </c>
      <c r="DE24" s="669"/>
      <c r="DF24" s="669"/>
      <c r="DG24" s="669"/>
      <c r="DH24" s="669"/>
      <c r="DI24" s="669"/>
      <c r="DJ24" s="669"/>
      <c r="DK24" s="716"/>
      <c r="DL24" s="715">
        <v>7074546</v>
      </c>
      <c r="DM24" s="669"/>
      <c r="DN24" s="669"/>
      <c r="DO24" s="669"/>
      <c r="DP24" s="669"/>
      <c r="DQ24" s="669"/>
      <c r="DR24" s="669"/>
      <c r="DS24" s="669"/>
      <c r="DT24" s="669"/>
      <c r="DU24" s="669"/>
      <c r="DV24" s="716"/>
      <c r="DW24" s="717">
        <v>53.1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2475181</v>
      </c>
      <c r="S25" s="619"/>
      <c r="T25" s="619"/>
      <c r="U25" s="619"/>
      <c r="V25" s="619"/>
      <c r="W25" s="619"/>
      <c r="X25" s="619"/>
      <c r="Y25" s="620"/>
      <c r="Z25" s="671">
        <v>11.4</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3790025</v>
      </c>
      <c r="CS25" s="637"/>
      <c r="CT25" s="637"/>
      <c r="CU25" s="637"/>
      <c r="CV25" s="637"/>
      <c r="CW25" s="637"/>
      <c r="CX25" s="637"/>
      <c r="CY25" s="638"/>
      <c r="CZ25" s="621">
        <v>18.2</v>
      </c>
      <c r="DA25" s="639"/>
      <c r="DB25" s="639"/>
      <c r="DC25" s="640"/>
      <c r="DD25" s="624">
        <v>3542567</v>
      </c>
      <c r="DE25" s="637"/>
      <c r="DF25" s="637"/>
      <c r="DG25" s="637"/>
      <c r="DH25" s="637"/>
      <c r="DI25" s="637"/>
      <c r="DJ25" s="637"/>
      <c r="DK25" s="638"/>
      <c r="DL25" s="624">
        <v>3522512</v>
      </c>
      <c r="DM25" s="637"/>
      <c r="DN25" s="637"/>
      <c r="DO25" s="637"/>
      <c r="DP25" s="637"/>
      <c r="DQ25" s="637"/>
      <c r="DR25" s="637"/>
      <c r="DS25" s="637"/>
      <c r="DT25" s="637"/>
      <c r="DU25" s="637"/>
      <c r="DV25" s="638"/>
      <c r="DW25" s="641">
        <v>26.4</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2336154</v>
      </c>
      <c r="CS26" s="619"/>
      <c r="CT26" s="619"/>
      <c r="CU26" s="619"/>
      <c r="CV26" s="619"/>
      <c r="CW26" s="619"/>
      <c r="CX26" s="619"/>
      <c r="CY26" s="620"/>
      <c r="CZ26" s="621">
        <v>11.2</v>
      </c>
      <c r="DA26" s="639"/>
      <c r="DB26" s="639"/>
      <c r="DC26" s="640"/>
      <c r="DD26" s="624">
        <v>2221824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1956304</v>
      </c>
      <c r="S27" s="619"/>
      <c r="T27" s="619"/>
      <c r="U27" s="619"/>
      <c r="V27" s="619"/>
      <c r="W27" s="619"/>
      <c r="X27" s="619"/>
      <c r="Y27" s="620"/>
      <c r="Z27" s="671">
        <v>9</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3472430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4166041</v>
      </c>
      <c r="CS27" s="637"/>
      <c r="CT27" s="637"/>
      <c r="CU27" s="637"/>
      <c r="CV27" s="637"/>
      <c r="CW27" s="637"/>
      <c r="CX27" s="637"/>
      <c r="CY27" s="638"/>
      <c r="CZ27" s="621">
        <v>20</v>
      </c>
      <c r="DA27" s="639"/>
      <c r="DB27" s="639"/>
      <c r="DC27" s="640"/>
      <c r="DD27" s="624">
        <v>1300128</v>
      </c>
      <c r="DE27" s="637"/>
      <c r="DF27" s="637"/>
      <c r="DG27" s="637"/>
      <c r="DH27" s="637"/>
      <c r="DI27" s="637"/>
      <c r="DJ27" s="637"/>
      <c r="DK27" s="638"/>
      <c r="DL27" s="624">
        <v>1299690</v>
      </c>
      <c r="DM27" s="637"/>
      <c r="DN27" s="637"/>
      <c r="DO27" s="637"/>
      <c r="DP27" s="637"/>
      <c r="DQ27" s="637"/>
      <c r="DR27" s="637"/>
      <c r="DS27" s="637"/>
      <c r="DT27" s="637"/>
      <c r="DU27" s="637"/>
      <c r="DV27" s="638"/>
      <c r="DW27" s="641">
        <v>9.8000000000000007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139752</v>
      </c>
      <c r="S28" s="619"/>
      <c r="T28" s="619"/>
      <c r="U28" s="619"/>
      <c r="V28" s="619"/>
      <c r="W28" s="619"/>
      <c r="X28" s="619"/>
      <c r="Y28" s="620"/>
      <c r="Z28" s="671">
        <v>0.6</v>
      </c>
      <c r="AA28" s="671"/>
      <c r="AB28" s="671"/>
      <c r="AC28" s="671"/>
      <c r="AD28" s="672">
        <v>50287</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2340670</v>
      </c>
      <c r="CS28" s="619"/>
      <c r="CT28" s="619"/>
      <c r="CU28" s="619"/>
      <c r="CV28" s="619"/>
      <c r="CW28" s="619"/>
      <c r="CX28" s="619"/>
      <c r="CY28" s="620"/>
      <c r="CZ28" s="621">
        <v>11.2</v>
      </c>
      <c r="DA28" s="639"/>
      <c r="DB28" s="639"/>
      <c r="DC28" s="640"/>
      <c r="DD28" s="624">
        <v>2252344</v>
      </c>
      <c r="DE28" s="619"/>
      <c r="DF28" s="619"/>
      <c r="DG28" s="619"/>
      <c r="DH28" s="619"/>
      <c r="DI28" s="619"/>
      <c r="DJ28" s="619"/>
      <c r="DK28" s="620"/>
      <c r="DL28" s="624">
        <v>2252344</v>
      </c>
      <c r="DM28" s="619"/>
      <c r="DN28" s="619"/>
      <c r="DO28" s="619"/>
      <c r="DP28" s="619"/>
      <c r="DQ28" s="619"/>
      <c r="DR28" s="619"/>
      <c r="DS28" s="619"/>
      <c r="DT28" s="619"/>
      <c r="DU28" s="619"/>
      <c r="DV28" s="620"/>
      <c r="DW28" s="641">
        <v>16.899999999999999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11842</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2340670</v>
      </c>
      <c r="CS29" s="637"/>
      <c r="CT29" s="637"/>
      <c r="CU29" s="637"/>
      <c r="CV29" s="637"/>
      <c r="CW29" s="637"/>
      <c r="CX29" s="637"/>
      <c r="CY29" s="638"/>
      <c r="CZ29" s="621">
        <v>11.2</v>
      </c>
      <c r="DA29" s="639"/>
      <c r="DB29" s="639"/>
      <c r="DC29" s="640"/>
      <c r="DD29" s="624">
        <v>2252344</v>
      </c>
      <c r="DE29" s="637"/>
      <c r="DF29" s="637"/>
      <c r="DG29" s="637"/>
      <c r="DH29" s="637"/>
      <c r="DI29" s="637"/>
      <c r="DJ29" s="637"/>
      <c r="DK29" s="638"/>
      <c r="DL29" s="624">
        <v>2252344</v>
      </c>
      <c r="DM29" s="637"/>
      <c r="DN29" s="637"/>
      <c r="DO29" s="637"/>
      <c r="DP29" s="637"/>
      <c r="DQ29" s="637"/>
      <c r="DR29" s="637"/>
      <c r="DS29" s="637"/>
      <c r="DT29" s="637"/>
      <c r="DU29" s="637"/>
      <c r="DV29" s="638"/>
      <c r="DW29" s="641">
        <v>16.899999999999999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721911</v>
      </c>
      <c r="S30" s="619"/>
      <c r="T30" s="619"/>
      <c r="U30" s="619"/>
      <c r="V30" s="619"/>
      <c r="W30" s="619"/>
      <c r="X30" s="619"/>
      <c r="Y30" s="620"/>
      <c r="Z30" s="671">
        <v>3.3</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95.3</v>
      </c>
      <c r="BN30" s="685"/>
      <c r="BO30" s="685"/>
      <c r="BP30" s="685"/>
      <c r="BQ30" s="687"/>
      <c r="BR30" s="684">
        <v>98.9</v>
      </c>
      <c r="BS30" s="685"/>
      <c r="BT30" s="685"/>
      <c r="BU30" s="685"/>
      <c r="BV30" s="685"/>
      <c r="BW30" s="685"/>
      <c r="BX30" s="686">
        <v>95.4</v>
      </c>
      <c r="BY30" s="685"/>
      <c r="BZ30" s="685"/>
      <c r="CA30" s="685"/>
      <c r="CB30" s="687"/>
      <c r="CD30" s="690"/>
      <c r="CE30" s="691"/>
      <c r="CF30" s="655" t="s">
        <v>290</v>
      </c>
      <c r="CG30" s="652"/>
      <c r="CH30" s="652"/>
      <c r="CI30" s="652"/>
      <c r="CJ30" s="652"/>
      <c r="CK30" s="652"/>
      <c r="CL30" s="652"/>
      <c r="CM30" s="652"/>
      <c r="CN30" s="652"/>
      <c r="CO30" s="652"/>
      <c r="CP30" s="652"/>
      <c r="CQ30" s="653"/>
      <c r="CR30" s="618">
        <v>2109971</v>
      </c>
      <c r="CS30" s="619"/>
      <c r="CT30" s="619"/>
      <c r="CU30" s="619"/>
      <c r="CV30" s="619"/>
      <c r="CW30" s="619"/>
      <c r="CX30" s="619"/>
      <c r="CY30" s="620"/>
      <c r="CZ30" s="621">
        <v>10.1</v>
      </c>
      <c r="DA30" s="639"/>
      <c r="DB30" s="639"/>
      <c r="DC30" s="640"/>
      <c r="DD30" s="624">
        <v>2031251</v>
      </c>
      <c r="DE30" s="619"/>
      <c r="DF30" s="619"/>
      <c r="DG30" s="619"/>
      <c r="DH30" s="619"/>
      <c r="DI30" s="619"/>
      <c r="DJ30" s="619"/>
      <c r="DK30" s="620"/>
      <c r="DL30" s="624">
        <v>2031251</v>
      </c>
      <c r="DM30" s="619"/>
      <c r="DN30" s="619"/>
      <c r="DO30" s="619"/>
      <c r="DP30" s="619"/>
      <c r="DQ30" s="619"/>
      <c r="DR30" s="619"/>
      <c r="DS30" s="619"/>
      <c r="DT30" s="619"/>
      <c r="DU30" s="619"/>
      <c r="DV30" s="620"/>
      <c r="DW30" s="641">
        <v>15.2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280399</v>
      </c>
      <c r="S31" s="619"/>
      <c r="T31" s="619"/>
      <c r="U31" s="619"/>
      <c r="V31" s="619"/>
      <c r="W31" s="619"/>
      <c r="X31" s="619"/>
      <c r="Y31" s="620"/>
      <c r="Z31" s="671">
        <v>1.3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95.8</v>
      </c>
      <c r="BN31" s="683"/>
      <c r="BO31" s="683"/>
      <c r="BP31" s="683"/>
      <c r="BQ31" s="647"/>
      <c r="BR31" s="682">
        <v>99</v>
      </c>
      <c r="BS31" s="637"/>
      <c r="BT31" s="637"/>
      <c r="BU31" s="637"/>
      <c r="BV31" s="637"/>
      <c r="BW31" s="637"/>
      <c r="BX31" s="673">
        <v>95.9</v>
      </c>
      <c r="BY31" s="683"/>
      <c r="BZ31" s="683"/>
      <c r="CA31" s="683"/>
      <c r="CB31" s="647"/>
      <c r="CD31" s="690"/>
      <c r="CE31" s="691"/>
      <c r="CF31" s="655" t="s">
        <v>294</v>
      </c>
      <c r="CG31" s="652"/>
      <c r="CH31" s="652"/>
      <c r="CI31" s="652"/>
      <c r="CJ31" s="652"/>
      <c r="CK31" s="652"/>
      <c r="CL31" s="652"/>
      <c r="CM31" s="652"/>
      <c r="CN31" s="652"/>
      <c r="CO31" s="652"/>
      <c r="CP31" s="652"/>
      <c r="CQ31" s="653"/>
      <c r="CR31" s="618">
        <v>230699</v>
      </c>
      <c r="CS31" s="637"/>
      <c r="CT31" s="637"/>
      <c r="CU31" s="637"/>
      <c r="CV31" s="637"/>
      <c r="CW31" s="637"/>
      <c r="CX31" s="637"/>
      <c r="CY31" s="638"/>
      <c r="CZ31" s="621">
        <v>1.1000000000000001</v>
      </c>
      <c r="DA31" s="639"/>
      <c r="DB31" s="639"/>
      <c r="DC31" s="640"/>
      <c r="DD31" s="624">
        <v>221093</v>
      </c>
      <c r="DE31" s="637"/>
      <c r="DF31" s="637"/>
      <c r="DG31" s="637"/>
      <c r="DH31" s="637"/>
      <c r="DI31" s="637"/>
      <c r="DJ31" s="637"/>
      <c r="DK31" s="638"/>
      <c r="DL31" s="624">
        <v>221093</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114607</v>
      </c>
      <c r="S32" s="619"/>
      <c r="T32" s="619"/>
      <c r="U32" s="619"/>
      <c r="V32" s="619"/>
      <c r="W32" s="619"/>
      <c r="X32" s="619"/>
      <c r="Y32" s="620"/>
      <c r="Z32" s="671">
        <v>0.5</v>
      </c>
      <c r="AA32" s="671"/>
      <c r="AB32" s="671"/>
      <c r="AC32" s="671"/>
      <c r="AD32" s="672">
        <v>6507</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94.2</v>
      </c>
      <c r="BN32" s="603"/>
      <c r="BO32" s="603"/>
      <c r="BP32" s="603"/>
      <c r="BQ32" s="660"/>
      <c r="BR32" s="681">
        <v>98.8</v>
      </c>
      <c r="BS32" s="603"/>
      <c r="BT32" s="603"/>
      <c r="BU32" s="603"/>
      <c r="BV32" s="603"/>
      <c r="BW32" s="603"/>
      <c r="BX32" s="666">
        <v>94.4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2013730</v>
      </c>
      <c r="S33" s="619"/>
      <c r="T33" s="619"/>
      <c r="U33" s="619"/>
      <c r="V33" s="619"/>
      <c r="W33" s="619"/>
      <c r="X33" s="619"/>
      <c r="Y33" s="620"/>
      <c r="Z33" s="671">
        <v>9.3000000000000007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8055130</v>
      </c>
      <c r="CS33" s="637"/>
      <c r="CT33" s="637"/>
      <c r="CU33" s="637"/>
      <c r="CV33" s="637"/>
      <c r="CW33" s="637"/>
      <c r="CX33" s="637"/>
      <c r="CY33" s="638"/>
      <c r="CZ33" s="621">
        <v>38.700000000000003</v>
      </c>
      <c r="DA33" s="639"/>
      <c r="DB33" s="639"/>
      <c r="DC33" s="640"/>
      <c r="DD33" s="624">
        <v>6226361</v>
      </c>
      <c r="DE33" s="637"/>
      <c r="DF33" s="637"/>
      <c r="DG33" s="637"/>
      <c r="DH33" s="637"/>
      <c r="DI33" s="637"/>
      <c r="DJ33" s="637"/>
      <c r="DK33" s="638"/>
      <c r="DL33" s="624">
        <v>5029830</v>
      </c>
      <c r="DM33" s="637"/>
      <c r="DN33" s="637"/>
      <c r="DO33" s="637"/>
      <c r="DP33" s="637"/>
      <c r="DQ33" s="637"/>
      <c r="DR33" s="637"/>
      <c r="DS33" s="637"/>
      <c r="DT33" s="637"/>
      <c r="DU33" s="637"/>
      <c r="DV33" s="638"/>
      <c r="DW33" s="641">
        <v>37.700000000000003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2383097</v>
      </c>
      <c r="CS34" s="619"/>
      <c r="CT34" s="619"/>
      <c r="CU34" s="619"/>
      <c r="CV34" s="619"/>
      <c r="CW34" s="619"/>
      <c r="CX34" s="619"/>
      <c r="CY34" s="620"/>
      <c r="CZ34" s="621">
        <v>11.4</v>
      </c>
      <c r="DA34" s="639"/>
      <c r="DB34" s="639"/>
      <c r="DC34" s="640"/>
      <c r="DD34" s="624">
        <v>1943050</v>
      </c>
      <c r="DE34" s="619"/>
      <c r="DF34" s="619"/>
      <c r="DG34" s="619"/>
      <c r="DH34" s="619"/>
      <c r="DI34" s="619"/>
      <c r="DJ34" s="619"/>
      <c r="DK34" s="620"/>
      <c r="DL34" s="624">
        <v>1741359</v>
      </c>
      <c r="DM34" s="619"/>
      <c r="DN34" s="619"/>
      <c r="DO34" s="619"/>
      <c r="DP34" s="619"/>
      <c r="DQ34" s="619"/>
      <c r="DR34" s="619"/>
      <c r="DS34" s="619"/>
      <c r="DT34" s="619"/>
      <c r="DU34" s="619"/>
      <c r="DV34" s="620"/>
      <c r="DW34" s="641">
        <v>13.1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691830</v>
      </c>
      <c r="S35" s="619"/>
      <c r="T35" s="619"/>
      <c r="U35" s="619"/>
      <c r="V35" s="619"/>
      <c r="W35" s="619"/>
      <c r="X35" s="619"/>
      <c r="Y35" s="620"/>
      <c r="Z35" s="671">
        <v>3.2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2757655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61846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227391</v>
      </c>
      <c r="CS35" s="637"/>
      <c r="CT35" s="637"/>
      <c r="CU35" s="637"/>
      <c r="CV35" s="637"/>
      <c r="CW35" s="637"/>
      <c r="CX35" s="637"/>
      <c r="CY35" s="638"/>
      <c r="CZ35" s="621">
        <v>1.1000000000000001</v>
      </c>
      <c r="DA35" s="639"/>
      <c r="DB35" s="639"/>
      <c r="DC35" s="640"/>
      <c r="DD35" s="624">
        <v>178765</v>
      </c>
      <c r="DE35" s="637"/>
      <c r="DF35" s="637"/>
      <c r="DG35" s="637"/>
      <c r="DH35" s="637"/>
      <c r="DI35" s="637"/>
      <c r="DJ35" s="637"/>
      <c r="DK35" s="638"/>
      <c r="DL35" s="624">
        <v>161711</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21648206</v>
      </c>
      <c r="S36" s="659"/>
      <c r="T36" s="659"/>
      <c r="U36" s="659"/>
      <c r="V36" s="659"/>
      <c r="W36" s="659"/>
      <c r="X36" s="659"/>
      <c r="Y36" s="662"/>
      <c r="Z36" s="663">
        <v>100</v>
      </c>
      <c r="AA36" s="663"/>
      <c r="AB36" s="663"/>
      <c r="AC36" s="663"/>
      <c r="AD36" s="664">
        <v>12636815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184110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-326088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2496725</v>
      </c>
      <c r="CS36" s="619"/>
      <c r="CT36" s="619"/>
      <c r="CU36" s="619"/>
      <c r="CV36" s="619"/>
      <c r="CW36" s="619"/>
      <c r="CX36" s="619"/>
      <c r="CY36" s="620"/>
      <c r="CZ36" s="621">
        <v>12</v>
      </c>
      <c r="DA36" s="639"/>
      <c r="DB36" s="639"/>
      <c r="DC36" s="640"/>
      <c r="DD36" s="624">
        <v>1585047</v>
      </c>
      <c r="DE36" s="619"/>
      <c r="DF36" s="619"/>
      <c r="DG36" s="619"/>
      <c r="DH36" s="619"/>
      <c r="DI36" s="619"/>
      <c r="DJ36" s="619"/>
      <c r="DK36" s="620"/>
      <c r="DL36" s="624">
        <v>1211955</v>
      </c>
      <c r="DM36" s="619"/>
      <c r="DN36" s="619"/>
      <c r="DO36" s="619"/>
      <c r="DP36" s="619"/>
      <c r="DQ36" s="619"/>
      <c r="DR36" s="619"/>
      <c r="DS36" s="619"/>
      <c r="DT36" s="619"/>
      <c r="DU36" s="619"/>
      <c r="DV36" s="620"/>
      <c r="DW36" s="641">
        <v>9.1</v>
      </c>
      <c r="DX36" s="642"/>
      <c r="DY36" s="642"/>
      <c r="DZ36" s="642"/>
      <c r="EA36" s="642"/>
      <c r="EB36" s="642"/>
      <c r="EC36" s="643"/>
    </row>
    <row r="37" spans="2:133" ht="11.25" customHeight="1">
      <c r="AQ37" s="644" t="s">
        <v>312</v>
      </c>
      <c r="AR37" s="645"/>
      <c r="AS37" s="645"/>
      <c r="AT37" s="645"/>
      <c r="AU37" s="645"/>
      <c r="AV37" s="645"/>
      <c r="AW37" s="645"/>
      <c r="AX37" s="645"/>
      <c r="AY37" s="646"/>
      <c r="AZ37" s="618">
        <v>48279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6656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1492990</v>
      </c>
      <c r="CS37" s="637"/>
      <c r="CT37" s="637"/>
      <c r="CU37" s="637"/>
      <c r="CV37" s="637"/>
      <c r="CW37" s="637"/>
      <c r="CX37" s="637"/>
      <c r="CY37" s="638"/>
      <c r="CZ37" s="621">
        <v>7.2</v>
      </c>
      <c r="DA37" s="639"/>
      <c r="DB37" s="639"/>
      <c r="DC37" s="640"/>
      <c r="DD37" s="624">
        <v>985452</v>
      </c>
      <c r="DE37" s="637"/>
      <c r="DF37" s="637"/>
      <c r="DG37" s="637"/>
      <c r="DH37" s="637"/>
      <c r="DI37" s="637"/>
      <c r="DJ37" s="637"/>
      <c r="DK37" s="638"/>
      <c r="DL37" s="624">
        <v>877370</v>
      </c>
      <c r="DM37" s="637"/>
      <c r="DN37" s="637"/>
      <c r="DO37" s="637"/>
      <c r="DP37" s="637"/>
      <c r="DQ37" s="637"/>
      <c r="DR37" s="637"/>
      <c r="DS37" s="637"/>
      <c r="DT37" s="637"/>
      <c r="DU37" s="637"/>
      <c r="DV37" s="638"/>
      <c r="DW37" s="641">
        <v>6.6</v>
      </c>
      <c r="DX37" s="642"/>
      <c r="DY37" s="642"/>
      <c r="DZ37" s="642"/>
      <c r="EA37" s="642"/>
      <c r="EB37" s="642"/>
      <c r="EC37" s="643"/>
    </row>
    <row r="38" spans="2:133" ht="11.25" customHeight="1">
      <c r="AQ38" s="644" t="s">
        <v>315</v>
      </c>
      <c r="AR38" s="645"/>
      <c r="AS38" s="645"/>
      <c r="AT38" s="645"/>
      <c r="AU38" s="645"/>
      <c r="AV38" s="645"/>
      <c r="AW38" s="645"/>
      <c r="AX38" s="645"/>
      <c r="AY38" s="646"/>
      <c r="AZ38" s="618">
        <v>22490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11607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2735165</v>
      </c>
      <c r="CS38" s="619"/>
      <c r="CT38" s="619"/>
      <c r="CU38" s="619"/>
      <c r="CV38" s="619"/>
      <c r="CW38" s="619"/>
      <c r="CX38" s="619"/>
      <c r="CY38" s="620"/>
      <c r="CZ38" s="621">
        <v>13.1</v>
      </c>
      <c r="DA38" s="639"/>
      <c r="DB38" s="639"/>
      <c r="DC38" s="640"/>
      <c r="DD38" s="624">
        <v>2358200</v>
      </c>
      <c r="DE38" s="619"/>
      <c r="DF38" s="619"/>
      <c r="DG38" s="619"/>
      <c r="DH38" s="619"/>
      <c r="DI38" s="619"/>
      <c r="DJ38" s="619"/>
      <c r="DK38" s="620"/>
      <c r="DL38" s="624">
        <v>1914705</v>
      </c>
      <c r="DM38" s="619"/>
      <c r="DN38" s="619"/>
      <c r="DO38" s="619"/>
      <c r="DP38" s="619"/>
      <c r="DQ38" s="619"/>
      <c r="DR38" s="619"/>
      <c r="DS38" s="619"/>
      <c r="DT38" s="619"/>
      <c r="DU38" s="619"/>
      <c r="DV38" s="620"/>
      <c r="DW38" s="641">
        <v>14.4</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210202</v>
      </c>
      <c r="CS39" s="637"/>
      <c r="CT39" s="637"/>
      <c r="CU39" s="637"/>
      <c r="CV39" s="637"/>
      <c r="CW39" s="637"/>
      <c r="CX39" s="637"/>
      <c r="CY39" s="638"/>
      <c r="CZ39" s="621">
        <v>1</v>
      </c>
      <c r="DA39" s="639"/>
      <c r="DB39" s="639"/>
      <c r="DC39" s="640"/>
      <c r="DD39" s="624">
        <v>158749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764485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157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2550</v>
      </c>
      <c r="CS40" s="619"/>
      <c r="CT40" s="619"/>
      <c r="CU40" s="619"/>
      <c r="CV40" s="619"/>
      <c r="CW40" s="619"/>
      <c r="CX40" s="619"/>
      <c r="CY40" s="620"/>
      <c r="CZ40" s="621">
        <v>0</v>
      </c>
      <c r="DA40" s="639"/>
      <c r="DB40" s="639"/>
      <c r="DC40" s="640"/>
      <c r="DD40" s="624">
        <v>2550</v>
      </c>
      <c r="DE40" s="619"/>
      <c r="DF40" s="619"/>
      <c r="DG40" s="619"/>
      <c r="DH40" s="619"/>
      <c r="DI40" s="619"/>
      <c r="DJ40" s="619"/>
      <c r="DK40" s="620"/>
      <c r="DL40" s="624">
        <v>100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1738291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369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2479637</v>
      </c>
      <c r="CS42" s="619"/>
      <c r="CT42" s="619"/>
      <c r="CU42" s="619"/>
      <c r="CV42" s="619"/>
      <c r="CW42" s="619"/>
      <c r="CX42" s="619"/>
      <c r="CY42" s="620"/>
      <c r="CZ42" s="621">
        <v>11.9</v>
      </c>
      <c r="DA42" s="622"/>
      <c r="DB42" s="622"/>
      <c r="DC42" s="623"/>
      <c r="DD42" s="624">
        <v>839382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107145</v>
      </c>
      <c r="CS43" s="637"/>
      <c r="CT43" s="637"/>
      <c r="CU43" s="637"/>
      <c r="CV43" s="637"/>
      <c r="CW43" s="637"/>
      <c r="CX43" s="637"/>
      <c r="CY43" s="638"/>
      <c r="CZ43" s="621">
        <v>0.5</v>
      </c>
      <c r="DA43" s="639"/>
      <c r="DB43" s="639"/>
      <c r="DC43" s="640"/>
      <c r="DD43" s="624">
        <v>95112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2360971</v>
      </c>
      <c r="CS44" s="619"/>
      <c r="CT44" s="619"/>
      <c r="CU44" s="619"/>
      <c r="CV44" s="619"/>
      <c r="CW44" s="619"/>
      <c r="CX44" s="619"/>
      <c r="CY44" s="620"/>
      <c r="CZ44" s="621">
        <v>11.3</v>
      </c>
      <c r="DA44" s="622"/>
      <c r="DB44" s="622"/>
      <c r="DC44" s="623"/>
      <c r="DD44" s="624">
        <v>775126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800004</v>
      </c>
      <c r="CS45" s="637"/>
      <c r="CT45" s="637"/>
      <c r="CU45" s="637"/>
      <c r="CV45" s="637"/>
      <c r="CW45" s="637"/>
      <c r="CX45" s="637"/>
      <c r="CY45" s="638"/>
      <c r="CZ45" s="621">
        <v>3.8</v>
      </c>
      <c r="DA45" s="639"/>
      <c r="DB45" s="639"/>
      <c r="DC45" s="640"/>
      <c r="DD45" s="624">
        <v>96402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1471806</v>
      </c>
      <c r="CS46" s="619"/>
      <c r="CT46" s="619"/>
      <c r="CU46" s="619"/>
      <c r="CV46" s="619"/>
      <c r="CW46" s="619"/>
      <c r="CX46" s="619"/>
      <c r="CY46" s="620"/>
      <c r="CZ46" s="621">
        <v>7.1</v>
      </c>
      <c r="DA46" s="622"/>
      <c r="DB46" s="622"/>
      <c r="DC46" s="623"/>
      <c r="DD46" s="624">
        <v>589563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118666</v>
      </c>
      <c r="CS47" s="637"/>
      <c r="CT47" s="637"/>
      <c r="CU47" s="637"/>
      <c r="CV47" s="637"/>
      <c r="CW47" s="637"/>
      <c r="CX47" s="637"/>
      <c r="CY47" s="638"/>
      <c r="CZ47" s="621">
        <v>0.6</v>
      </c>
      <c r="DA47" s="639"/>
      <c r="DB47" s="639"/>
      <c r="DC47" s="640"/>
      <c r="DD47" s="624">
        <v>64256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20831503</v>
      </c>
      <c r="CS49" s="603"/>
      <c r="CT49" s="603"/>
      <c r="CU49" s="603"/>
      <c r="CV49" s="603"/>
      <c r="CW49" s="603"/>
      <c r="CX49" s="603"/>
      <c r="CY49" s="604"/>
      <c r="CZ49" s="605">
        <v>100</v>
      </c>
      <c r="DA49" s="606"/>
      <c r="DB49" s="606"/>
      <c r="DC49" s="607"/>
      <c r="DD49" s="608">
        <v>14160782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21699</v>
      </c>
      <c r="R7" s="1131"/>
      <c r="S7" s="1131"/>
      <c r="T7" s="1131"/>
      <c r="U7" s="1131"/>
      <c r="V7" s="1131">
        <v>20882</v>
      </c>
      <c r="W7" s="1131"/>
      <c r="X7" s="1131"/>
      <c r="Y7" s="1131"/>
      <c r="Z7" s="1131"/>
      <c r="AA7" s="1131">
        <v>817</v>
      </c>
      <c r="AB7" s="1131"/>
      <c r="AC7" s="1131"/>
      <c r="AD7" s="1131"/>
      <c r="AE7" s="1132"/>
      <c r="AF7" s="1133">
        <v>795</v>
      </c>
      <c r="AG7" s="1134"/>
      <c r="AH7" s="1134"/>
      <c r="AI7" s="1134"/>
      <c r="AJ7" s="1135"/>
      <c r="AK7" s="1117">
        <v>722</v>
      </c>
      <c r="AL7" s="1118"/>
      <c r="AM7" s="1118"/>
      <c r="AN7" s="1118"/>
      <c r="AO7" s="1118"/>
      <c r="AP7" s="1118">
        <v>22700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1</v>
      </c>
      <c r="CI7" s="1115"/>
      <c r="CJ7" s="1115"/>
      <c r="CK7" s="1115"/>
      <c r="CL7" s="1116"/>
      <c r="CM7" s="1114">
        <v>1</v>
      </c>
      <c r="CN7" s="1115"/>
      <c r="CO7" s="1115"/>
      <c r="CP7" s="1115"/>
      <c r="CQ7" s="1116"/>
      <c r="CR7" s="1114">
        <v>100</v>
      </c>
      <c r="CS7" s="1115"/>
      <c r="CT7" s="1115"/>
      <c r="CU7" s="1115"/>
      <c r="CV7" s="1116"/>
      <c r="CW7" s="1114" t="s">
        <v>553</v>
      </c>
      <c r="CX7" s="1115"/>
      <c r="CY7" s="1115"/>
      <c r="CZ7" s="1115"/>
      <c r="DA7" s="1116"/>
      <c r="DB7" s="1114" t="s">
        <v>554</v>
      </c>
      <c r="DC7" s="1115"/>
      <c r="DD7" s="1115"/>
      <c r="DE7" s="1115"/>
      <c r="DF7" s="1116"/>
      <c r="DG7" s="1114" t="s">
        <v>554</v>
      </c>
      <c r="DH7" s="1115"/>
      <c r="DI7" s="1115"/>
      <c r="DJ7" s="1115"/>
      <c r="DK7" s="1116"/>
      <c r="DL7" s="1114" t="s">
        <v>554</v>
      </c>
      <c r="DM7" s="1115"/>
      <c r="DN7" s="1115"/>
      <c r="DO7" s="1115"/>
      <c r="DP7" s="1116"/>
      <c r="DQ7" s="1114" t="s">
        <v>554</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1</v>
      </c>
      <c r="CI8" s="1016"/>
      <c r="CJ8" s="1016"/>
      <c r="CK8" s="1016"/>
      <c r="CL8" s="1017"/>
      <c r="CM8" s="1015">
        <v>44</v>
      </c>
      <c r="CN8" s="1016"/>
      <c r="CO8" s="1016"/>
      <c r="CP8" s="1016"/>
      <c r="CQ8" s="1017"/>
      <c r="CR8" s="1015">
        <v>32</v>
      </c>
      <c r="CS8" s="1016"/>
      <c r="CT8" s="1016"/>
      <c r="CU8" s="1016"/>
      <c r="CV8" s="1017"/>
      <c r="CW8" s="1015" t="s">
        <v>554</v>
      </c>
      <c r="CX8" s="1016"/>
      <c r="CY8" s="1016"/>
      <c r="CZ8" s="1016"/>
      <c r="DA8" s="1017"/>
      <c r="DB8" s="1015" t="s">
        <v>554</v>
      </c>
      <c r="DC8" s="1016"/>
      <c r="DD8" s="1016"/>
      <c r="DE8" s="1016"/>
      <c r="DF8" s="1017"/>
      <c r="DG8" s="1015" t="s">
        <v>554</v>
      </c>
      <c r="DH8" s="1016"/>
      <c r="DI8" s="1016"/>
      <c r="DJ8" s="1016"/>
      <c r="DK8" s="1017"/>
      <c r="DL8" s="1015" t="s">
        <v>554</v>
      </c>
      <c r="DM8" s="1016"/>
      <c r="DN8" s="1016"/>
      <c r="DO8" s="1016"/>
      <c r="DP8" s="1017"/>
      <c r="DQ8" s="1015" t="s">
        <v>554</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551</v>
      </c>
      <c r="BS9" s="1040" t="s">
        <v>552</v>
      </c>
      <c r="BT9" s="1041"/>
      <c r="BU9" s="1041"/>
      <c r="BV9" s="1041"/>
      <c r="BW9" s="1041"/>
      <c r="BX9" s="1041"/>
      <c r="BY9" s="1041"/>
      <c r="BZ9" s="1041"/>
      <c r="CA9" s="1041"/>
      <c r="CB9" s="1041"/>
      <c r="CC9" s="1041"/>
      <c r="CD9" s="1041"/>
      <c r="CE9" s="1041"/>
      <c r="CF9" s="1041"/>
      <c r="CG9" s="1042"/>
      <c r="CH9" s="1015">
        <v>17</v>
      </c>
      <c r="CI9" s="1016"/>
      <c r="CJ9" s="1016"/>
      <c r="CK9" s="1016"/>
      <c r="CL9" s="1017"/>
      <c r="CM9" s="1015">
        <v>48</v>
      </c>
      <c r="CN9" s="1016"/>
      <c r="CO9" s="1016"/>
      <c r="CP9" s="1016"/>
      <c r="CQ9" s="1017"/>
      <c r="CR9" s="1015">
        <v>18</v>
      </c>
      <c r="CS9" s="1016"/>
      <c r="CT9" s="1016"/>
      <c r="CU9" s="1016"/>
      <c r="CV9" s="1017"/>
      <c r="CW9" s="1015" t="s">
        <v>554</v>
      </c>
      <c r="CX9" s="1016"/>
      <c r="CY9" s="1016"/>
      <c r="CZ9" s="1016"/>
      <c r="DA9" s="1017"/>
      <c r="DB9" s="1015" t="s">
        <v>555</v>
      </c>
      <c r="DC9" s="1016"/>
      <c r="DD9" s="1016"/>
      <c r="DE9" s="1016"/>
      <c r="DF9" s="1017"/>
      <c r="DG9" s="1015" t="s">
        <v>554</v>
      </c>
      <c r="DH9" s="1016"/>
      <c r="DI9" s="1016"/>
      <c r="DJ9" s="1016"/>
      <c r="DK9" s="1017"/>
      <c r="DL9" s="1015">
        <v>251</v>
      </c>
      <c r="DM9" s="1016"/>
      <c r="DN9" s="1016"/>
      <c r="DO9" s="1016"/>
      <c r="DP9" s="1017"/>
      <c r="DQ9" s="1015">
        <v>25</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21699</v>
      </c>
      <c r="R23" s="1095"/>
      <c r="S23" s="1095"/>
      <c r="T23" s="1095"/>
      <c r="U23" s="1095"/>
      <c r="V23" s="1095">
        <v>20882</v>
      </c>
      <c r="W23" s="1095"/>
      <c r="X23" s="1095"/>
      <c r="Y23" s="1095"/>
      <c r="Z23" s="1095"/>
      <c r="AA23" s="1095">
        <v>817</v>
      </c>
      <c r="AB23" s="1095"/>
      <c r="AC23" s="1095"/>
      <c r="AD23" s="1095"/>
      <c r="AE23" s="1096"/>
      <c r="AF23" s="1097">
        <v>795</v>
      </c>
      <c r="AG23" s="1095"/>
      <c r="AH23" s="1095"/>
      <c r="AI23" s="1095"/>
      <c r="AJ23" s="1098"/>
      <c r="AK23" s="1099"/>
      <c r="AL23" s="1100"/>
      <c r="AM23" s="1100"/>
      <c r="AN23" s="1100"/>
      <c r="AO23" s="1100"/>
      <c r="AP23" s="1095">
        <v>22700</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7266</v>
      </c>
      <c r="R28" s="1080"/>
      <c r="S28" s="1080"/>
      <c r="T28" s="1080"/>
      <c r="U28" s="1080"/>
      <c r="V28" s="1080">
        <v>7203</v>
      </c>
      <c r="W28" s="1080"/>
      <c r="X28" s="1080"/>
      <c r="Y28" s="1080"/>
      <c r="Z28" s="1080"/>
      <c r="AA28" s="1080">
        <v>63</v>
      </c>
      <c r="AB28" s="1080"/>
      <c r="AC28" s="1080"/>
      <c r="AD28" s="1080"/>
      <c r="AE28" s="1081"/>
      <c r="AF28" s="1082">
        <v>63</v>
      </c>
      <c r="AG28" s="1080"/>
      <c r="AH28" s="1080"/>
      <c r="AI28" s="1080"/>
      <c r="AJ28" s="1083"/>
      <c r="AK28" s="1084">
        <v>679</v>
      </c>
      <c r="AL28" s="1072"/>
      <c r="AM28" s="1072"/>
      <c r="AN28" s="1072"/>
      <c r="AO28" s="1072"/>
      <c r="AP28" s="1072" t="s">
        <v>556</v>
      </c>
      <c r="AQ28" s="1072"/>
      <c r="AR28" s="1072"/>
      <c r="AS28" s="1072"/>
      <c r="AT28" s="1072"/>
      <c r="AU28" s="1072" t="s">
        <v>554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4916</v>
      </c>
      <c r="R29" s="1070"/>
      <c r="S29" s="1070"/>
      <c r="T29" s="1070"/>
      <c r="U29" s="1070"/>
      <c r="V29" s="1070">
        <v>4795</v>
      </c>
      <c r="W29" s="1070"/>
      <c r="X29" s="1070"/>
      <c r="Y29" s="1070"/>
      <c r="Z29" s="1070"/>
      <c r="AA29" s="1070">
        <v>121</v>
      </c>
      <c r="AB29" s="1070"/>
      <c r="AC29" s="1070"/>
      <c r="AD29" s="1070"/>
      <c r="AE29" s="1071"/>
      <c r="AF29" s="1045">
        <v>121</v>
      </c>
      <c r="AG29" s="1046"/>
      <c r="AH29" s="1046"/>
      <c r="AI29" s="1046"/>
      <c r="AJ29" s="1047"/>
      <c r="AK29" s="1006">
        <v>216</v>
      </c>
      <c r="AL29" s="997"/>
      <c r="AM29" s="997"/>
      <c r="AN29" s="997"/>
      <c r="AO29" s="997"/>
      <c r="AP29" s="997" t="s">
        <v>556</v>
      </c>
      <c r="AQ29" s="997"/>
      <c r="AR29" s="997"/>
      <c r="AS29" s="997"/>
      <c r="AT29" s="997"/>
      <c r="AU29" s="997" t="s">
        <v>554</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536</v>
      </c>
      <c r="R30" s="1070"/>
      <c r="S30" s="1070"/>
      <c r="T30" s="1070"/>
      <c r="U30" s="1070"/>
      <c r="V30" s="1070">
        <v>535</v>
      </c>
      <c r="W30" s="1070"/>
      <c r="X30" s="1070"/>
      <c r="Y30" s="1070"/>
      <c r="Z30" s="1070"/>
      <c r="AA30" s="1070">
        <v>1</v>
      </c>
      <c r="AB30" s="1070"/>
      <c r="AC30" s="1070"/>
      <c r="AD30" s="1070"/>
      <c r="AE30" s="1071"/>
      <c r="AF30" s="1045">
        <v>1</v>
      </c>
      <c r="AG30" s="1046"/>
      <c r="AH30" s="1046"/>
      <c r="AI30" s="1046"/>
      <c r="AJ30" s="1047"/>
      <c r="AK30" s="1006">
        <v>726</v>
      </c>
      <c r="AL30" s="997"/>
      <c r="AM30" s="997"/>
      <c r="AN30" s="997"/>
      <c r="AO30" s="997"/>
      <c r="AP30" s="997" t="s">
        <v>554</v>
      </c>
      <c r="AQ30" s="997"/>
      <c r="AR30" s="997"/>
      <c r="AS30" s="997"/>
      <c r="AT30" s="997"/>
      <c r="AU30" s="997" t="s">
        <v>554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443</v>
      </c>
      <c r="R31" s="1070"/>
      <c r="S31" s="1070"/>
      <c r="T31" s="1070"/>
      <c r="U31" s="1070"/>
      <c r="V31" s="1070">
        <v>409</v>
      </c>
      <c r="W31" s="1070"/>
      <c r="X31" s="1070"/>
      <c r="Y31" s="1070"/>
      <c r="Z31" s="1070"/>
      <c r="AA31" s="1070">
        <v>34</v>
      </c>
      <c r="AB31" s="1070"/>
      <c r="AC31" s="1070"/>
      <c r="AD31" s="1070"/>
      <c r="AE31" s="1071"/>
      <c r="AF31" s="1045">
        <v>412</v>
      </c>
      <c r="AG31" s="1046"/>
      <c r="AH31" s="1046"/>
      <c r="AI31" s="1046"/>
      <c r="AJ31" s="1047"/>
      <c r="AK31" s="1006">
        <v>22</v>
      </c>
      <c r="AL31" s="997"/>
      <c r="AM31" s="997"/>
      <c r="AN31" s="997"/>
      <c r="AO31" s="997"/>
      <c r="AP31" s="997">
        <v>1051</v>
      </c>
      <c r="AQ31" s="997"/>
      <c r="AR31" s="997"/>
      <c r="AS31" s="997"/>
      <c r="AT31" s="997"/>
      <c r="AU31" s="997">
        <v>180</v>
      </c>
      <c r="AV31" s="997"/>
      <c r="AW31" s="997"/>
      <c r="AX31" s="997"/>
      <c r="AY31" s="997"/>
      <c r="AZ31" s="1068" t="s">
        <v>483</v>
      </c>
      <c r="BA31" s="1068"/>
      <c r="BB31" s="1068"/>
      <c r="BC31" s="1068"/>
      <c r="BD31" s="1068"/>
      <c r="BE31" s="1058" t="s">
        <v>540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284</v>
      </c>
      <c r="R32" s="1070"/>
      <c r="S32" s="1070"/>
      <c r="T32" s="1070"/>
      <c r="U32" s="1070"/>
      <c r="V32" s="1070">
        <v>280</v>
      </c>
      <c r="W32" s="1070"/>
      <c r="X32" s="1070"/>
      <c r="Y32" s="1070"/>
      <c r="Z32" s="1070"/>
      <c r="AA32" s="1070">
        <v>4</v>
      </c>
      <c r="AB32" s="1070"/>
      <c r="AC32" s="1070"/>
      <c r="AD32" s="1070"/>
      <c r="AE32" s="1071"/>
      <c r="AF32" s="1045">
        <v>4</v>
      </c>
      <c r="AG32" s="1046"/>
      <c r="AH32" s="1046"/>
      <c r="AI32" s="1046"/>
      <c r="AJ32" s="1047"/>
      <c r="AK32" s="1006">
        <v>48</v>
      </c>
      <c r="AL32" s="997"/>
      <c r="AM32" s="997"/>
      <c r="AN32" s="997"/>
      <c r="AO32" s="997"/>
      <c r="AP32" s="997">
        <v>1010</v>
      </c>
      <c r="AQ32" s="997"/>
      <c r="AR32" s="997"/>
      <c r="AS32" s="997"/>
      <c r="AT32" s="997"/>
      <c r="AU32" s="997">
        <v>507</v>
      </c>
      <c r="AV32" s="997"/>
      <c r="AW32" s="997"/>
      <c r="AX32" s="997"/>
      <c r="AY32" s="997"/>
      <c r="AZ32" s="1068" t="s">
        <v>483</v>
      </c>
      <c r="BA32" s="1068"/>
      <c r="BB32" s="1068"/>
      <c r="BC32" s="1068"/>
      <c r="BD32" s="1068"/>
      <c r="BE32" s="1058" t="s">
        <v>541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80</v>
      </c>
      <c r="R33" s="1070"/>
      <c r="S33" s="1070"/>
      <c r="T33" s="1070"/>
      <c r="U33" s="1070"/>
      <c r="V33" s="1070">
        <v>77</v>
      </c>
      <c r="W33" s="1070"/>
      <c r="X33" s="1070"/>
      <c r="Y33" s="1070"/>
      <c r="Z33" s="1070"/>
      <c r="AA33" s="1070">
        <v>3</v>
      </c>
      <c r="AB33" s="1070"/>
      <c r="AC33" s="1070"/>
      <c r="AD33" s="1070"/>
      <c r="AE33" s="1071"/>
      <c r="AF33" s="1045">
        <v>3</v>
      </c>
      <c r="AG33" s="1046"/>
      <c r="AH33" s="1046"/>
      <c r="AI33" s="1046"/>
      <c r="AJ33" s="1047"/>
      <c r="AK33" s="1006">
        <v>67</v>
      </c>
      <c r="AL33" s="997"/>
      <c r="AM33" s="997"/>
      <c r="AN33" s="997"/>
      <c r="AO33" s="997"/>
      <c r="AP33" s="997">
        <v>441</v>
      </c>
      <c r="AQ33" s="997"/>
      <c r="AR33" s="997"/>
      <c r="AS33" s="997"/>
      <c r="AT33" s="997"/>
      <c r="AU33" s="997">
        <v>431</v>
      </c>
      <c r="AV33" s="997"/>
      <c r="AW33" s="997"/>
      <c r="AX33" s="997"/>
      <c r="AY33" s="997"/>
      <c r="AZ33" s="1068" t="s">
        <v>483</v>
      </c>
      <c r="BA33" s="1068"/>
      <c r="BB33" s="1068"/>
      <c r="BC33" s="1068"/>
      <c r="BD33" s="1068"/>
      <c r="BE33" s="1058" t="s">
        <v>541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171</v>
      </c>
      <c r="R34" s="1070"/>
      <c r="S34" s="1070"/>
      <c r="T34" s="1070"/>
      <c r="U34" s="1070"/>
      <c r="V34" s="1070">
        <v>162</v>
      </c>
      <c r="W34" s="1070"/>
      <c r="X34" s="1070"/>
      <c r="Y34" s="1070"/>
      <c r="Z34" s="1070"/>
      <c r="AA34" s="1070">
        <v>9</v>
      </c>
      <c r="AB34" s="1070"/>
      <c r="AC34" s="1070"/>
      <c r="AD34" s="1070"/>
      <c r="AE34" s="1071"/>
      <c r="AF34" s="1045">
        <v>9</v>
      </c>
      <c r="AG34" s="1046"/>
      <c r="AH34" s="1046"/>
      <c r="AI34" s="1046"/>
      <c r="AJ34" s="1047"/>
      <c r="AK34" s="1006">
        <v>117</v>
      </c>
      <c r="AL34" s="997"/>
      <c r="AM34" s="997"/>
      <c r="AN34" s="997"/>
      <c r="AO34" s="997"/>
      <c r="AP34" s="997">
        <v>892</v>
      </c>
      <c r="AQ34" s="997"/>
      <c r="AR34" s="997"/>
      <c r="AS34" s="997"/>
      <c r="AT34" s="997"/>
      <c r="AU34" s="997">
        <v>769</v>
      </c>
      <c r="AV34" s="997"/>
      <c r="AW34" s="997"/>
      <c r="AX34" s="997"/>
      <c r="AY34" s="997"/>
      <c r="AZ34" s="1068" t="s">
        <v>483</v>
      </c>
      <c r="BA34" s="1068"/>
      <c r="BB34" s="1068"/>
      <c r="BC34" s="1068"/>
      <c r="BD34" s="1068"/>
      <c r="BE34" s="1058" t="s">
        <v>541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612</v>
      </c>
      <c r="AG63" s="985"/>
      <c r="AH63" s="985"/>
      <c r="AI63" s="985"/>
      <c r="AJ63" s="1056"/>
      <c r="AK63" s="1057"/>
      <c r="AL63" s="989"/>
      <c r="AM63" s="989"/>
      <c r="AN63" s="989"/>
      <c r="AO63" s="989"/>
      <c r="AP63" s="985">
        <v>3394</v>
      </c>
      <c r="AQ63" s="985"/>
      <c r="AR63" s="985"/>
      <c r="AS63" s="985"/>
      <c r="AT63" s="985"/>
      <c r="AU63" s="985">
        <v>1886</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3182</v>
      </c>
      <c r="R68" s="1008"/>
      <c r="S68" s="1008"/>
      <c r="T68" s="1008"/>
      <c r="U68" s="1008"/>
      <c r="V68" s="1008">
        <v>3071</v>
      </c>
      <c r="W68" s="1008"/>
      <c r="X68" s="1008"/>
      <c r="Y68" s="1008"/>
      <c r="Z68" s="1008"/>
      <c r="AA68" s="1008">
        <v>111</v>
      </c>
      <c r="AB68" s="1008"/>
      <c r="AC68" s="1008"/>
      <c r="AD68" s="1008"/>
      <c r="AE68" s="1008"/>
      <c r="AF68" s="1008">
        <v>111</v>
      </c>
      <c r="AG68" s="1008"/>
      <c r="AH68" s="1008"/>
      <c r="AI68" s="1008"/>
      <c r="AJ68" s="1008"/>
      <c r="AK68" s="1008" t="s">
        <v>557</v>
      </c>
      <c r="AL68" s="1008"/>
      <c r="AM68" s="1008"/>
      <c r="AN68" s="1008"/>
      <c r="AO68" s="1008"/>
      <c r="AP68" s="1008">
        <v>35</v>
      </c>
      <c r="AQ68" s="1008"/>
      <c r="AR68" s="1008"/>
      <c r="AS68" s="1008"/>
      <c r="AT68" s="1008"/>
      <c r="AU68" s="1008">
        <v>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2149</v>
      </c>
      <c r="R69" s="997"/>
      <c r="S69" s="997"/>
      <c r="T69" s="997"/>
      <c r="U69" s="997"/>
      <c r="V69" s="997">
        <v>2131</v>
      </c>
      <c r="W69" s="997"/>
      <c r="X69" s="997"/>
      <c r="Y69" s="997"/>
      <c r="Z69" s="997"/>
      <c r="AA69" s="997">
        <v>19</v>
      </c>
      <c r="AB69" s="997"/>
      <c r="AC69" s="997"/>
      <c r="AD69" s="997"/>
      <c r="AE69" s="997"/>
      <c r="AF69" s="997">
        <v>19</v>
      </c>
      <c r="AG69" s="997"/>
      <c r="AH69" s="997"/>
      <c r="AI69" s="997"/>
      <c r="AJ69" s="997"/>
      <c r="AK69" s="997" t="s">
        <v>557</v>
      </c>
      <c r="AL69" s="997"/>
      <c r="AM69" s="997"/>
      <c r="AN69" s="997"/>
      <c r="AO69" s="997"/>
      <c r="AP69" s="997">
        <v>2658</v>
      </c>
      <c r="AQ69" s="997"/>
      <c r="AR69" s="997"/>
      <c r="AS69" s="997"/>
      <c r="AT69" s="997"/>
      <c r="AU69" s="997">
        <v>694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1935</v>
      </c>
      <c r="R70" s="997"/>
      <c r="S70" s="997"/>
      <c r="T70" s="997"/>
      <c r="U70" s="997"/>
      <c r="V70" s="997">
        <v>1920</v>
      </c>
      <c r="W70" s="997"/>
      <c r="X70" s="997"/>
      <c r="Y70" s="997"/>
      <c r="Z70" s="997"/>
      <c r="AA70" s="997">
        <v>15</v>
      </c>
      <c r="AB70" s="997"/>
      <c r="AC70" s="997"/>
      <c r="AD70" s="997"/>
      <c r="AE70" s="997"/>
      <c r="AF70" s="997">
        <v>15</v>
      </c>
      <c r="AG70" s="997"/>
      <c r="AH70" s="997"/>
      <c r="AI70" s="997"/>
      <c r="AJ70" s="997"/>
      <c r="AK70" s="997">
        <v>79</v>
      </c>
      <c r="AL70" s="997"/>
      <c r="AM70" s="997"/>
      <c r="AN70" s="997"/>
      <c r="AO70" s="997"/>
      <c r="AP70" s="997">
        <v>3939</v>
      </c>
      <c r="AQ70" s="997"/>
      <c r="AR70" s="997"/>
      <c r="AS70" s="997"/>
      <c r="AT70" s="997"/>
      <c r="AU70" s="997">
        <v>1024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236</v>
      </c>
      <c r="R71" s="997"/>
      <c r="S71" s="997"/>
      <c r="T71" s="997"/>
      <c r="U71" s="997"/>
      <c r="V71" s="997">
        <v>224</v>
      </c>
      <c r="W71" s="997"/>
      <c r="X71" s="997"/>
      <c r="Y71" s="997"/>
      <c r="Z71" s="997"/>
      <c r="AA71" s="997">
        <v>12</v>
      </c>
      <c r="AB71" s="997"/>
      <c r="AC71" s="997"/>
      <c r="AD71" s="997"/>
      <c r="AE71" s="997"/>
      <c r="AF71" s="997">
        <v>12</v>
      </c>
      <c r="AG71" s="997"/>
      <c r="AH71" s="997"/>
      <c r="AI71" s="997"/>
      <c r="AJ71" s="997"/>
      <c r="AK71" s="997" t="s">
        <v>556</v>
      </c>
      <c r="AL71" s="997"/>
      <c r="AM71" s="997"/>
      <c r="AN71" s="997"/>
      <c r="AO71" s="997"/>
      <c r="AP71" s="997" t="s">
        <v>554</v>
      </c>
      <c r="AQ71" s="997"/>
      <c r="AR71" s="997"/>
      <c r="AS71" s="997"/>
      <c r="AT71" s="997"/>
      <c r="AU71" s="997" t="s">
        <v>554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17863</v>
      </c>
      <c r="R72" s="997"/>
      <c r="S72" s="997"/>
      <c r="T72" s="997"/>
      <c r="U72" s="997"/>
      <c r="V72" s="997">
        <v>17363</v>
      </c>
      <c r="W72" s="997"/>
      <c r="X72" s="997"/>
      <c r="Y72" s="997"/>
      <c r="Z72" s="997"/>
      <c r="AA72" s="997">
        <v>500</v>
      </c>
      <c r="AB72" s="997"/>
      <c r="AC72" s="997"/>
      <c r="AD72" s="997"/>
      <c r="AE72" s="997"/>
      <c r="AF72" s="997">
        <v>500</v>
      </c>
      <c r="AG72" s="997"/>
      <c r="AH72" s="997"/>
      <c r="AI72" s="997"/>
      <c r="AJ72" s="997"/>
      <c r="AK72" s="997">
        <v>3108</v>
      </c>
      <c r="AL72" s="997"/>
      <c r="AM72" s="997"/>
      <c r="AN72" s="997"/>
      <c r="AO72" s="997"/>
      <c r="AP72" s="997" t="s">
        <v>554</v>
      </c>
      <c r="AQ72" s="997"/>
      <c r="AR72" s="997"/>
      <c r="AS72" s="997"/>
      <c r="AT72" s="997"/>
      <c r="AU72" s="997" t="s">
        <v>554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1734</v>
      </c>
      <c r="R73" s="997"/>
      <c r="S73" s="997"/>
      <c r="T73" s="997"/>
      <c r="U73" s="997"/>
      <c r="V73" s="997">
        <v>1730</v>
      </c>
      <c r="W73" s="997"/>
      <c r="X73" s="997"/>
      <c r="Y73" s="997"/>
      <c r="Z73" s="997"/>
      <c r="AA73" s="997">
        <v>4</v>
      </c>
      <c r="AB73" s="997"/>
      <c r="AC73" s="997"/>
      <c r="AD73" s="997"/>
      <c r="AE73" s="997"/>
      <c r="AF73" s="997">
        <v>4</v>
      </c>
      <c r="AG73" s="997"/>
      <c r="AH73" s="997"/>
      <c r="AI73" s="997"/>
      <c r="AJ73" s="997"/>
      <c r="AK73" s="997">
        <v>20</v>
      </c>
      <c r="AL73" s="997"/>
      <c r="AM73" s="997"/>
      <c r="AN73" s="997"/>
      <c r="AO73" s="997"/>
      <c r="AP73" s="997" t="s">
        <v>554</v>
      </c>
      <c r="AQ73" s="997"/>
      <c r="AR73" s="997"/>
      <c r="AS73" s="997"/>
      <c r="AT73" s="997"/>
      <c r="AU73" s="997"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277636</v>
      </c>
      <c r="R74" s="997"/>
      <c r="S74" s="997"/>
      <c r="T74" s="997"/>
      <c r="U74" s="997"/>
      <c r="V74" s="997">
        <v>266517</v>
      </c>
      <c r="W74" s="997"/>
      <c r="X74" s="997"/>
      <c r="Y74" s="997"/>
      <c r="Z74" s="997"/>
      <c r="AA74" s="997">
        <v>11120</v>
      </c>
      <c r="AB74" s="997"/>
      <c r="AC74" s="997"/>
      <c r="AD74" s="997"/>
      <c r="AE74" s="997"/>
      <c r="AF74" s="997">
        <v>11120</v>
      </c>
      <c r="AG74" s="997"/>
      <c r="AH74" s="997"/>
      <c r="AI74" s="997"/>
      <c r="AJ74" s="997"/>
      <c r="AK74" s="997">
        <v>1943</v>
      </c>
      <c r="AL74" s="997"/>
      <c r="AM74" s="997"/>
      <c r="AN74" s="997"/>
      <c r="AO74" s="997"/>
      <c r="AP74" s="997" t="s">
        <v>554</v>
      </c>
      <c r="AQ74" s="997"/>
      <c r="AR74" s="997"/>
      <c r="AS74" s="997"/>
      <c r="AT74" s="997"/>
      <c r="AU74" s="997" t="s">
        <v>554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11781</v>
      </c>
      <c r="AG88" s="985"/>
      <c r="AH88" s="985"/>
      <c r="AI88" s="985"/>
      <c r="AJ88" s="985"/>
      <c r="AK88" s="989"/>
      <c r="AL88" s="989"/>
      <c r="AM88" s="989"/>
      <c r="AN88" s="989"/>
      <c r="AO88" s="989"/>
      <c r="AP88" s="985">
        <v>6631</v>
      </c>
      <c r="AQ88" s="985"/>
      <c r="AR88" s="985"/>
      <c r="AS88" s="985"/>
      <c r="AT88" s="985"/>
      <c r="AU88" s="985">
        <v>1753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150</v>
      </c>
      <c r="CS102" s="977"/>
      <c r="CT102" s="977"/>
      <c r="CU102" s="977"/>
      <c r="CV102" s="978"/>
      <c r="CW102" s="976" t="s">
        <v>554</v>
      </c>
      <c r="CX102" s="977"/>
      <c r="CY102" s="977"/>
      <c r="CZ102" s="977"/>
      <c r="DA102" s="978"/>
      <c r="DB102" s="976" t="s">
        <v>555</v>
      </c>
      <c r="DC102" s="977"/>
      <c r="DD102" s="977"/>
      <c r="DE102" s="977"/>
      <c r="DF102" s="978"/>
      <c r="DG102" s="976" t="s">
        <v>554</v>
      </c>
      <c r="DH102" s="977"/>
      <c r="DI102" s="977"/>
      <c r="DJ102" s="977"/>
      <c r="DK102" s="978"/>
      <c r="DL102" s="976">
        <v>251</v>
      </c>
      <c r="DM102" s="977"/>
      <c r="DN102" s="977"/>
      <c r="DO102" s="977"/>
      <c r="DP102" s="978"/>
      <c r="DQ102" s="976">
        <v>25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2328360</v>
      </c>
      <c r="AB110" s="903"/>
      <c r="AC110" s="903"/>
      <c r="AD110" s="903"/>
      <c r="AE110" s="904"/>
      <c r="AF110" s="905">
        <v>2368903</v>
      </c>
      <c r="AG110" s="903"/>
      <c r="AH110" s="903"/>
      <c r="AI110" s="903"/>
      <c r="AJ110" s="904"/>
      <c r="AK110" s="905">
        <v>2340670</v>
      </c>
      <c r="AL110" s="903"/>
      <c r="AM110" s="903"/>
      <c r="AN110" s="903"/>
      <c r="AO110" s="904"/>
      <c r="AP110" s="906">
        <v>20.7</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22807841</v>
      </c>
      <c r="BR110" s="830"/>
      <c r="BS110" s="830"/>
      <c r="BT110" s="830"/>
      <c r="BU110" s="830"/>
      <c r="BV110" s="830">
        <v>22796518</v>
      </c>
      <c r="BW110" s="830"/>
      <c r="BX110" s="830"/>
      <c r="BY110" s="830"/>
      <c r="BZ110" s="830"/>
      <c r="CA110" s="830">
        <v>22700277</v>
      </c>
      <c r="CB110" s="830"/>
      <c r="CC110" s="830"/>
      <c r="CD110" s="830"/>
      <c r="CE110" s="830"/>
      <c r="CF110" s="891">
        <v>201</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19988</v>
      </c>
      <c r="BR111" s="801"/>
      <c r="BS111" s="801"/>
      <c r="BT111" s="801"/>
      <c r="BU111" s="801"/>
      <c r="BV111" s="801">
        <v>13797</v>
      </c>
      <c r="BW111" s="801"/>
      <c r="BX111" s="801"/>
      <c r="BY111" s="801"/>
      <c r="BZ111" s="801"/>
      <c r="CA111" s="801">
        <v>8765</v>
      </c>
      <c r="CB111" s="801"/>
      <c r="CC111" s="801"/>
      <c r="CD111" s="801"/>
      <c r="CE111" s="801"/>
      <c r="CF111" s="878">
        <v>0.1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2349238</v>
      </c>
      <c r="BR112" s="801"/>
      <c r="BS112" s="801"/>
      <c r="BT112" s="801"/>
      <c r="BU112" s="801"/>
      <c r="BV112" s="801">
        <v>2023084</v>
      </c>
      <c r="BW112" s="801"/>
      <c r="BX112" s="801"/>
      <c r="BY112" s="801"/>
      <c r="BZ112" s="801"/>
      <c r="CA112" s="801">
        <v>1886058</v>
      </c>
      <c r="CB112" s="801"/>
      <c r="CC112" s="801"/>
      <c r="CD112" s="801"/>
      <c r="CE112" s="801"/>
      <c r="CF112" s="878">
        <v>16.7</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248904</v>
      </c>
      <c r="AB113" s="939"/>
      <c r="AC113" s="939"/>
      <c r="AD113" s="939"/>
      <c r="AE113" s="940"/>
      <c r="AF113" s="941">
        <v>240326</v>
      </c>
      <c r="AG113" s="939"/>
      <c r="AH113" s="939"/>
      <c r="AI113" s="939"/>
      <c r="AJ113" s="940"/>
      <c r="AK113" s="941">
        <v>229954</v>
      </c>
      <c r="AL113" s="939"/>
      <c r="AM113" s="939"/>
      <c r="AN113" s="939"/>
      <c r="AO113" s="940"/>
      <c r="AP113" s="942">
        <v>2</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707533</v>
      </c>
      <c r="BR113" s="801"/>
      <c r="BS113" s="801"/>
      <c r="BT113" s="801"/>
      <c r="BU113" s="801"/>
      <c r="BV113" s="801">
        <v>1330803</v>
      </c>
      <c r="BW113" s="801"/>
      <c r="BX113" s="801"/>
      <c r="BY113" s="801"/>
      <c r="BZ113" s="801"/>
      <c r="CA113" s="801">
        <v>1752636</v>
      </c>
      <c r="CB113" s="801"/>
      <c r="CC113" s="801"/>
      <c r="CD113" s="801"/>
      <c r="CE113" s="801"/>
      <c r="CF113" s="878">
        <v>15.5</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35700</v>
      </c>
      <c r="AB114" s="814"/>
      <c r="AC114" s="814"/>
      <c r="AD114" s="814"/>
      <c r="AE114" s="815"/>
      <c r="AF114" s="816">
        <v>42888</v>
      </c>
      <c r="AG114" s="814"/>
      <c r="AH114" s="814"/>
      <c r="AI114" s="814"/>
      <c r="AJ114" s="815"/>
      <c r="AK114" s="816">
        <v>98602</v>
      </c>
      <c r="AL114" s="814"/>
      <c r="AM114" s="814"/>
      <c r="AN114" s="814"/>
      <c r="AO114" s="815"/>
      <c r="AP114" s="784">
        <v>0.9</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4621077</v>
      </c>
      <c r="BR114" s="801"/>
      <c r="BS114" s="801"/>
      <c r="BT114" s="801"/>
      <c r="BU114" s="801"/>
      <c r="BV114" s="801">
        <v>4087790</v>
      </c>
      <c r="BW114" s="801"/>
      <c r="BX114" s="801"/>
      <c r="BY114" s="801"/>
      <c r="BZ114" s="801"/>
      <c r="CA114" s="801">
        <v>3719122</v>
      </c>
      <c r="CB114" s="801"/>
      <c r="CC114" s="801"/>
      <c r="CD114" s="801"/>
      <c r="CE114" s="801"/>
      <c r="CF114" s="878">
        <v>32.9</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22535</v>
      </c>
      <c r="AB115" s="939"/>
      <c r="AC115" s="939"/>
      <c r="AD115" s="939"/>
      <c r="AE115" s="940"/>
      <c r="AF115" s="941">
        <v>18630</v>
      </c>
      <c r="AG115" s="939"/>
      <c r="AH115" s="939"/>
      <c r="AI115" s="939"/>
      <c r="AJ115" s="940"/>
      <c r="AK115" s="941">
        <v>13220</v>
      </c>
      <c r="AL115" s="939"/>
      <c r="AM115" s="939"/>
      <c r="AN115" s="939"/>
      <c r="AO115" s="940"/>
      <c r="AP115" s="942">
        <v>0.1</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44670</v>
      </c>
      <c r="BR115" s="801"/>
      <c r="BS115" s="801"/>
      <c r="BT115" s="801"/>
      <c r="BU115" s="801"/>
      <c r="BV115" s="801">
        <v>34026</v>
      </c>
      <c r="BW115" s="801"/>
      <c r="BX115" s="801"/>
      <c r="BY115" s="801"/>
      <c r="BZ115" s="801"/>
      <c r="CA115" s="801">
        <v>27607</v>
      </c>
      <c r="CB115" s="801"/>
      <c r="CC115" s="801"/>
      <c r="CD115" s="801"/>
      <c r="CE115" s="801"/>
      <c r="CF115" s="878">
        <v>0.2</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2635499</v>
      </c>
      <c r="AB117" s="925"/>
      <c r="AC117" s="925"/>
      <c r="AD117" s="925"/>
      <c r="AE117" s="926"/>
      <c r="AF117" s="928">
        <v>2670747</v>
      </c>
      <c r="AG117" s="925"/>
      <c r="AH117" s="925"/>
      <c r="AI117" s="925"/>
      <c r="AJ117" s="926"/>
      <c r="AK117" s="928">
        <v>2682446</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30550347</v>
      </c>
      <c r="BR118" s="888"/>
      <c r="BS118" s="888"/>
      <c r="BT118" s="888"/>
      <c r="BU118" s="888"/>
      <c r="BV118" s="888">
        <v>30286018</v>
      </c>
      <c r="BW118" s="888"/>
      <c r="BX118" s="888"/>
      <c r="BY118" s="888"/>
      <c r="BZ118" s="888"/>
      <c r="CA118" s="888">
        <v>30094465</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8999367</v>
      </c>
      <c r="BR119" s="830"/>
      <c r="BS119" s="830"/>
      <c r="BT119" s="830"/>
      <c r="BU119" s="830"/>
      <c r="BV119" s="830">
        <v>8845410</v>
      </c>
      <c r="BW119" s="830"/>
      <c r="BX119" s="830"/>
      <c r="BY119" s="830"/>
      <c r="BZ119" s="830"/>
      <c r="CA119" s="830">
        <v>8629466</v>
      </c>
      <c r="CB119" s="830"/>
      <c r="CC119" s="830"/>
      <c r="CD119" s="830"/>
      <c r="CE119" s="830"/>
      <c r="CF119" s="891">
        <v>76.400000000000006</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19988</v>
      </c>
      <c r="DH119" s="747"/>
      <c r="DI119" s="747"/>
      <c r="DJ119" s="747"/>
      <c r="DK119" s="748"/>
      <c r="DL119" s="749">
        <v>13797</v>
      </c>
      <c r="DM119" s="747"/>
      <c r="DN119" s="747"/>
      <c r="DO119" s="747"/>
      <c r="DP119" s="748"/>
      <c r="DQ119" s="749">
        <v>8765</v>
      </c>
      <c r="DR119" s="747"/>
      <c r="DS119" s="747"/>
      <c r="DT119" s="747"/>
      <c r="DU119" s="748"/>
      <c r="DV119" s="837">
        <v>0.1</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670695</v>
      </c>
      <c r="BR120" s="801"/>
      <c r="BS120" s="801"/>
      <c r="BT120" s="801"/>
      <c r="BU120" s="801"/>
      <c r="BV120" s="801">
        <v>590859</v>
      </c>
      <c r="BW120" s="801"/>
      <c r="BX120" s="801"/>
      <c r="BY120" s="801"/>
      <c r="BZ120" s="801"/>
      <c r="CA120" s="801">
        <v>532376</v>
      </c>
      <c r="CB120" s="801"/>
      <c r="CC120" s="801"/>
      <c r="CD120" s="801"/>
      <c r="CE120" s="801"/>
      <c r="CF120" s="878">
        <v>4.7</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982763</v>
      </c>
      <c r="DH120" s="830"/>
      <c r="DI120" s="830"/>
      <c r="DJ120" s="830"/>
      <c r="DK120" s="830"/>
      <c r="DL120" s="830">
        <v>878671</v>
      </c>
      <c r="DM120" s="830"/>
      <c r="DN120" s="830"/>
      <c r="DO120" s="830"/>
      <c r="DP120" s="830"/>
      <c r="DQ120" s="830">
        <v>768693</v>
      </c>
      <c r="DR120" s="830"/>
      <c r="DS120" s="830"/>
      <c r="DT120" s="830"/>
      <c r="DU120" s="830"/>
      <c r="DV120" s="831">
        <v>6.8</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18156097</v>
      </c>
      <c r="BR121" s="888"/>
      <c r="BS121" s="888"/>
      <c r="BT121" s="888"/>
      <c r="BU121" s="888"/>
      <c r="BV121" s="888">
        <v>18471627</v>
      </c>
      <c r="BW121" s="888"/>
      <c r="BX121" s="888"/>
      <c r="BY121" s="888"/>
      <c r="BZ121" s="888"/>
      <c r="CA121" s="888">
        <v>18514477</v>
      </c>
      <c r="CB121" s="888"/>
      <c r="CC121" s="888"/>
      <c r="CD121" s="888"/>
      <c r="CE121" s="888"/>
      <c r="CF121" s="889">
        <v>163.9</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807248</v>
      </c>
      <c r="DH121" s="801"/>
      <c r="DI121" s="801"/>
      <c r="DJ121" s="801"/>
      <c r="DK121" s="801"/>
      <c r="DL121" s="801">
        <v>533116</v>
      </c>
      <c r="DM121" s="801"/>
      <c r="DN121" s="801"/>
      <c r="DO121" s="801"/>
      <c r="DP121" s="801"/>
      <c r="DQ121" s="801">
        <v>506926</v>
      </c>
      <c r="DR121" s="801"/>
      <c r="DS121" s="801"/>
      <c r="DT121" s="801"/>
      <c r="DU121" s="801"/>
      <c r="DV121" s="853">
        <v>4.5</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27826159</v>
      </c>
      <c r="BR122" s="870"/>
      <c r="BS122" s="870"/>
      <c r="BT122" s="870"/>
      <c r="BU122" s="870"/>
      <c r="BV122" s="870">
        <v>27907896</v>
      </c>
      <c r="BW122" s="870"/>
      <c r="BX122" s="870"/>
      <c r="BY122" s="870"/>
      <c r="BZ122" s="870"/>
      <c r="CA122" s="870">
        <v>27676319</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506135</v>
      </c>
      <c r="DH122" s="801"/>
      <c r="DI122" s="801"/>
      <c r="DJ122" s="801"/>
      <c r="DK122" s="801"/>
      <c r="DL122" s="801">
        <v>472166</v>
      </c>
      <c r="DM122" s="801"/>
      <c r="DN122" s="801"/>
      <c r="DO122" s="801"/>
      <c r="DP122" s="801"/>
      <c r="DQ122" s="801">
        <v>430724</v>
      </c>
      <c r="DR122" s="801"/>
      <c r="DS122" s="801"/>
      <c r="DT122" s="801"/>
      <c r="DU122" s="801"/>
      <c r="DV122" s="853">
        <v>3.8</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23.4</v>
      </c>
      <c r="BR123" s="862"/>
      <c r="BS123" s="862"/>
      <c r="BT123" s="862"/>
      <c r="BU123" s="862"/>
      <c r="BV123" s="862">
        <v>20.9</v>
      </c>
      <c r="BW123" s="862"/>
      <c r="BX123" s="862"/>
      <c r="BY123" s="862"/>
      <c r="BZ123" s="862"/>
      <c r="CA123" s="862">
        <v>21.4</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53092</v>
      </c>
      <c r="DH123" s="814"/>
      <c r="DI123" s="814"/>
      <c r="DJ123" s="814"/>
      <c r="DK123" s="815"/>
      <c r="DL123" s="816">
        <v>139131</v>
      </c>
      <c r="DM123" s="814"/>
      <c r="DN123" s="814"/>
      <c r="DO123" s="814"/>
      <c r="DP123" s="815"/>
      <c r="DQ123" s="816">
        <v>179715</v>
      </c>
      <c r="DR123" s="814"/>
      <c r="DS123" s="814"/>
      <c r="DT123" s="814"/>
      <c r="DU123" s="815"/>
      <c r="DV123" s="784">
        <v>1.6</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18226</v>
      </c>
      <c r="AB126" s="814"/>
      <c r="AC126" s="814"/>
      <c r="AD126" s="814"/>
      <c r="AE126" s="815"/>
      <c r="AF126" s="816">
        <v>14730</v>
      </c>
      <c r="AG126" s="814"/>
      <c r="AH126" s="814"/>
      <c r="AI126" s="814"/>
      <c r="AJ126" s="815"/>
      <c r="AK126" s="816">
        <v>9759</v>
      </c>
      <c r="AL126" s="814"/>
      <c r="AM126" s="814"/>
      <c r="AN126" s="814"/>
      <c r="AO126" s="815"/>
      <c r="AP126" s="784">
        <v>0.1</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4309</v>
      </c>
      <c r="AB127" s="814"/>
      <c r="AC127" s="814"/>
      <c r="AD127" s="814"/>
      <c r="AE127" s="815"/>
      <c r="AF127" s="816">
        <v>3900</v>
      </c>
      <c r="AG127" s="814"/>
      <c r="AH127" s="814"/>
      <c r="AI127" s="814"/>
      <c r="AJ127" s="815"/>
      <c r="AK127" s="816">
        <v>3461</v>
      </c>
      <c r="AL127" s="814"/>
      <c r="AM127" s="814"/>
      <c r="AN127" s="814"/>
      <c r="AO127" s="815"/>
      <c r="AP127" s="784">
        <v>0</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12.94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v>44670</v>
      </c>
      <c r="DH127" s="850"/>
      <c r="DI127" s="850"/>
      <c r="DJ127" s="850"/>
      <c r="DK127" s="850"/>
      <c r="DL127" s="850">
        <v>34026</v>
      </c>
      <c r="DM127" s="850"/>
      <c r="DN127" s="850"/>
      <c r="DO127" s="850"/>
      <c r="DP127" s="850"/>
      <c r="DQ127" s="850">
        <v>27607</v>
      </c>
      <c r="DR127" s="850"/>
      <c r="DS127" s="850"/>
      <c r="DT127" s="850"/>
      <c r="DU127" s="850"/>
      <c r="DV127" s="851">
        <v>0.2</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102486</v>
      </c>
      <c r="AB128" s="754"/>
      <c r="AC128" s="754"/>
      <c r="AD128" s="754"/>
      <c r="AE128" s="755"/>
      <c r="AF128" s="756">
        <v>91402</v>
      </c>
      <c r="AG128" s="754"/>
      <c r="AH128" s="754"/>
      <c r="AI128" s="754"/>
      <c r="AJ128" s="755"/>
      <c r="AK128" s="756">
        <v>88326</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448</v>
      </c>
      <c r="BG128" s="821"/>
      <c r="BH128" s="821"/>
      <c r="BI128" s="821"/>
      <c r="BJ128" s="821"/>
      <c r="BK128" s="821"/>
      <c r="BL128" s="822"/>
      <c r="BM128" s="820">
        <v>17.940000000000001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13378100</v>
      </c>
      <c r="AB129" s="814"/>
      <c r="AC129" s="814"/>
      <c r="AD129" s="814"/>
      <c r="AE129" s="815"/>
      <c r="AF129" s="816">
        <v>13200396</v>
      </c>
      <c r="AG129" s="814"/>
      <c r="AH129" s="814"/>
      <c r="AI129" s="814"/>
      <c r="AJ129" s="815"/>
      <c r="AK129" s="816">
        <v>13095456</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6.8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1740531</v>
      </c>
      <c r="AB130" s="814"/>
      <c r="AC130" s="814"/>
      <c r="AD130" s="814"/>
      <c r="AE130" s="815"/>
      <c r="AF130" s="816">
        <v>1827864</v>
      </c>
      <c r="AG130" s="814"/>
      <c r="AH130" s="814"/>
      <c r="AI130" s="814"/>
      <c r="AJ130" s="815"/>
      <c r="AK130" s="816">
        <v>1802678</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21.4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11637569</v>
      </c>
      <c r="AB131" s="747"/>
      <c r="AC131" s="747"/>
      <c r="AD131" s="747"/>
      <c r="AE131" s="748"/>
      <c r="AF131" s="749">
        <v>11372532</v>
      </c>
      <c r="AG131" s="747"/>
      <c r="AH131" s="747"/>
      <c r="AI131" s="747"/>
      <c r="AJ131" s="748"/>
      <c r="AK131" s="749">
        <v>11292778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6.8096867999999997</v>
      </c>
      <c r="AB132" s="770"/>
      <c r="AC132" s="770"/>
      <c r="AD132" s="770"/>
      <c r="AE132" s="771"/>
      <c r="AF132" s="772">
        <v>6.6078600610000002</v>
      </c>
      <c r="AG132" s="770"/>
      <c r="AH132" s="770"/>
      <c r="AI132" s="770"/>
      <c r="AJ132" s="771"/>
      <c r="AK132" s="772">
        <v>7.008390672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7.1</v>
      </c>
      <c r="AB133" s="779"/>
      <c r="AC133" s="779"/>
      <c r="AD133" s="779"/>
      <c r="AE133" s="780"/>
      <c r="AF133" s="778">
        <v>6.9</v>
      </c>
      <c r="AG133" s="779"/>
      <c r="AH133" s="779"/>
      <c r="AI133" s="779"/>
      <c r="AJ133" s="780"/>
      <c r="AK133" s="778">
        <v>6.8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3790025</v>
      </c>
      <c r="L9" s="264">
        <v>101626</v>
      </c>
      <c r="M9" s="265">
        <v>83726</v>
      </c>
      <c r="N9" s="266">
        <v>21.4</v>
      </c>
    </row>
    <row r="10" spans="1:16">
      <c r="A10" s="248"/>
      <c r="B10" s="244"/>
      <c r="C10" s="244"/>
      <c r="D10" s="244"/>
      <c r="E10" s="244"/>
      <c r="F10" s="244"/>
      <c r="G10" s="1163" t="s">
        <v>480</v>
      </c>
      <c r="H10" s="1164"/>
      <c r="I10" s="1164"/>
      <c r="J10" s="1165"/>
      <c r="K10" s="267">
        <v>216903</v>
      </c>
      <c r="L10" s="268">
        <v>5816</v>
      </c>
      <c r="M10" s="269">
        <v>6181</v>
      </c>
      <c r="N10" s="270">
        <v>-5.9</v>
      </c>
    </row>
    <row r="11" spans="1:16" ht="13.5" customHeight="1">
      <c r="A11" s="248"/>
      <c r="B11" s="244"/>
      <c r="C11" s="244"/>
      <c r="D11" s="244"/>
      <c r="E11" s="244"/>
      <c r="F11" s="244"/>
      <c r="G11" s="1163" t="s">
        <v>481</v>
      </c>
      <c r="H11" s="1164"/>
      <c r="I11" s="1164"/>
      <c r="J11" s="1165"/>
      <c r="K11" s="267">
        <v>604464</v>
      </c>
      <c r="L11" s="268">
        <v>16208</v>
      </c>
      <c r="M11" s="269">
        <v>9526</v>
      </c>
      <c r="N11" s="270">
        <v>70.099999999999994</v>
      </c>
    </row>
    <row r="12" spans="1:16" ht="13.5" customHeight="1">
      <c r="A12" s="248"/>
      <c r="B12" s="244"/>
      <c r="C12" s="244"/>
      <c r="D12" s="244"/>
      <c r="E12" s="244"/>
      <c r="F12" s="244"/>
      <c r="G12" s="1163" t="s">
        <v>482</v>
      </c>
      <c r="H12" s="1164"/>
      <c r="I12" s="1164"/>
      <c r="J12" s="1165"/>
      <c r="K12" s="267" t="s">
        <v>483</v>
      </c>
      <c r="L12" s="268" t="s">
        <v>483</v>
      </c>
      <c r="M12" s="269">
        <v>1067</v>
      </c>
      <c r="N12" s="270" t="s">
        <v>483</v>
      </c>
    </row>
    <row r="13" spans="1:16" ht="13.5" customHeight="1">
      <c r="A13" s="248"/>
      <c r="B13" s="244"/>
      <c r="C13" s="244"/>
      <c r="D13" s="244"/>
      <c r="E13" s="244"/>
      <c r="F13" s="244"/>
      <c r="G13" s="1163" t="s">
        <v>484</v>
      </c>
      <c r="H13" s="1164"/>
      <c r="I13" s="1164"/>
      <c r="J13" s="1165"/>
      <c r="K13" s="267" t="s">
        <v>483</v>
      </c>
      <c r="L13" s="268" t="s">
        <v>483</v>
      </c>
      <c r="M13" s="269" t="s">
        <v>483</v>
      </c>
      <c r="N13" s="270" t="s">
        <v>483</v>
      </c>
    </row>
    <row r="14" spans="1:16" ht="13.5" customHeight="1">
      <c r="A14" s="248"/>
      <c r="B14" s="244"/>
      <c r="C14" s="244"/>
      <c r="D14" s="244"/>
      <c r="E14" s="244"/>
      <c r="F14" s="244"/>
      <c r="G14" s="1163" t="s">
        <v>485</v>
      </c>
      <c r="H14" s="1164"/>
      <c r="I14" s="1164"/>
      <c r="J14" s="1165"/>
      <c r="K14" s="267">
        <v>121136</v>
      </c>
      <c r="L14" s="268">
        <v>3248</v>
      </c>
      <c r="M14" s="269">
        <v>3706</v>
      </c>
      <c r="N14" s="270">
        <v>-12.4</v>
      </c>
    </row>
    <row r="15" spans="1:16" ht="13.5" customHeight="1">
      <c r="A15" s="248"/>
      <c r="B15" s="244"/>
      <c r="C15" s="244"/>
      <c r="D15" s="244"/>
      <c r="E15" s="244"/>
      <c r="F15" s="244"/>
      <c r="G15" s="1163" t="s">
        <v>486</v>
      </c>
      <c r="H15" s="1164"/>
      <c r="I15" s="1164"/>
      <c r="J15" s="1165"/>
      <c r="K15" s="267">
        <v>107145</v>
      </c>
      <c r="L15" s="268">
        <v>2873</v>
      </c>
      <c r="M15" s="269">
        <v>1837</v>
      </c>
      <c r="N15" s="270">
        <v>56.4</v>
      </c>
    </row>
    <row r="16" spans="1:16">
      <c r="A16" s="248"/>
      <c r="B16" s="244"/>
      <c r="C16" s="244"/>
      <c r="D16" s="244"/>
      <c r="E16" s="244"/>
      <c r="F16" s="244"/>
      <c r="G16" s="1166" t="s">
        <v>487</v>
      </c>
      <c r="H16" s="1167"/>
      <c r="I16" s="1167"/>
      <c r="J16" s="1168"/>
      <c r="K16" s="268">
        <v>-477595</v>
      </c>
      <c r="L16" s="268">
        <v>-12806</v>
      </c>
      <c r="M16" s="269">
        <v>-8822</v>
      </c>
      <c r="N16" s="270">
        <v>45.2</v>
      </c>
    </row>
    <row r="17" spans="1:16">
      <c r="A17" s="248"/>
      <c r="B17" s="244"/>
      <c r="C17" s="244"/>
      <c r="D17" s="244"/>
      <c r="E17" s="244"/>
      <c r="F17" s="244"/>
      <c r="G17" s="1166" t="s">
        <v>167</v>
      </c>
      <c r="H17" s="1167"/>
      <c r="I17" s="1167"/>
      <c r="J17" s="1168"/>
      <c r="K17" s="268">
        <v>4362078</v>
      </c>
      <c r="L17" s="268">
        <v>116965</v>
      </c>
      <c r="M17" s="269">
        <v>97219</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10.62</v>
      </c>
      <c r="L21" s="281">
        <v>9.31</v>
      </c>
      <c r="M21" s="282">
        <v>1.31</v>
      </c>
      <c r="N21" s="249"/>
      <c r="O21" s="283"/>
      <c r="P21" s="279"/>
    </row>
    <row r="22" spans="1:16" s="284" customFormat="1">
      <c r="A22" s="279"/>
      <c r="B22" s="249"/>
      <c r="C22" s="249"/>
      <c r="D22" s="249"/>
      <c r="E22" s="249"/>
      <c r="F22" s="249"/>
      <c r="G22" s="1160" t="s">
        <v>493</v>
      </c>
      <c r="H22" s="1161"/>
      <c r="I22" s="1161"/>
      <c r="J22" s="1162"/>
      <c r="K22" s="285">
        <v>98.5</v>
      </c>
      <c r="L22" s="286">
        <v>97.7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2340670</v>
      </c>
      <c r="L32" s="294">
        <v>62763</v>
      </c>
      <c r="M32" s="295">
        <v>63533</v>
      </c>
      <c r="N32" s="296">
        <v>-1.2</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v>30</v>
      </c>
      <c r="N34" s="296" t="s">
        <v>483</v>
      </c>
    </row>
    <row r="35" spans="1:16" ht="27" customHeight="1">
      <c r="A35" s="248"/>
      <c r="B35" s="244"/>
      <c r="C35" s="244"/>
      <c r="D35" s="244"/>
      <c r="E35" s="244"/>
      <c r="F35" s="244"/>
      <c r="G35" s="1151" t="s">
        <v>500</v>
      </c>
      <c r="H35" s="1152"/>
      <c r="I35" s="1152"/>
      <c r="J35" s="1153"/>
      <c r="K35" s="294">
        <v>229954</v>
      </c>
      <c r="L35" s="294">
        <v>6166</v>
      </c>
      <c r="M35" s="295">
        <v>18078</v>
      </c>
      <c r="N35" s="296">
        <v>-65.900000000000006</v>
      </c>
    </row>
    <row r="36" spans="1:16" ht="27" customHeight="1">
      <c r="A36" s="248"/>
      <c r="B36" s="244"/>
      <c r="C36" s="244"/>
      <c r="D36" s="244"/>
      <c r="E36" s="244"/>
      <c r="F36" s="244"/>
      <c r="G36" s="1151" t="s">
        <v>501</v>
      </c>
      <c r="H36" s="1152"/>
      <c r="I36" s="1152"/>
      <c r="J36" s="1153"/>
      <c r="K36" s="294">
        <v>98602</v>
      </c>
      <c r="L36" s="294">
        <v>2644</v>
      </c>
      <c r="M36" s="295">
        <v>3217</v>
      </c>
      <c r="N36" s="296">
        <v>-17.8</v>
      </c>
    </row>
    <row r="37" spans="1:16" ht="13.5" customHeight="1">
      <c r="A37" s="248"/>
      <c r="B37" s="244"/>
      <c r="C37" s="244"/>
      <c r="D37" s="244"/>
      <c r="E37" s="244"/>
      <c r="F37" s="244"/>
      <c r="G37" s="1151" t="s">
        <v>502</v>
      </c>
      <c r="H37" s="1152"/>
      <c r="I37" s="1152"/>
      <c r="J37" s="1153"/>
      <c r="K37" s="294">
        <v>13220</v>
      </c>
      <c r="L37" s="294">
        <v>354</v>
      </c>
      <c r="M37" s="295">
        <v>1541</v>
      </c>
      <c r="N37" s="296">
        <v>-77</v>
      </c>
    </row>
    <row r="38" spans="1:16" ht="27" customHeight="1">
      <c r="A38" s="248"/>
      <c r="B38" s="244"/>
      <c r="C38" s="244"/>
      <c r="D38" s="244"/>
      <c r="E38" s="244"/>
      <c r="F38" s="244"/>
      <c r="G38" s="1154" t="s">
        <v>503</v>
      </c>
      <c r="H38" s="1155"/>
      <c r="I38" s="1155"/>
      <c r="J38" s="1156"/>
      <c r="K38" s="297" t="s">
        <v>483</v>
      </c>
      <c r="L38" s="297" t="s">
        <v>483</v>
      </c>
      <c r="M38" s="298">
        <v>6</v>
      </c>
      <c r="N38" s="299" t="s">
        <v>483</v>
      </c>
      <c r="O38" s="293"/>
    </row>
    <row r="39" spans="1:16">
      <c r="A39" s="248"/>
      <c r="B39" s="244"/>
      <c r="C39" s="244"/>
      <c r="D39" s="244"/>
      <c r="E39" s="244"/>
      <c r="F39" s="244"/>
      <c r="G39" s="1154" t="s">
        <v>504</v>
      </c>
      <c r="H39" s="1155"/>
      <c r="I39" s="1155"/>
      <c r="J39" s="1156"/>
      <c r="K39" s="300">
        <v>-88326</v>
      </c>
      <c r="L39" s="300">
        <v>-2368</v>
      </c>
      <c r="M39" s="301">
        <v>-3335</v>
      </c>
      <c r="N39" s="302">
        <v>-29</v>
      </c>
      <c r="O39" s="293"/>
    </row>
    <row r="40" spans="1:16" ht="27" customHeight="1">
      <c r="A40" s="248"/>
      <c r="B40" s="244"/>
      <c r="C40" s="244"/>
      <c r="D40" s="244"/>
      <c r="E40" s="244"/>
      <c r="F40" s="244"/>
      <c r="G40" s="1151" t="s">
        <v>505</v>
      </c>
      <c r="H40" s="1152"/>
      <c r="I40" s="1152"/>
      <c r="J40" s="1153"/>
      <c r="K40" s="300">
        <v>-1802678</v>
      </c>
      <c r="L40" s="300">
        <v>-48337</v>
      </c>
      <c r="M40" s="301">
        <v>-59229</v>
      </c>
      <c r="N40" s="302">
        <v>-18.399999999999999</v>
      </c>
      <c r="O40" s="293"/>
    </row>
    <row r="41" spans="1:16">
      <c r="A41" s="248"/>
      <c r="B41" s="244"/>
      <c r="C41" s="244"/>
      <c r="D41" s="244"/>
      <c r="E41" s="244"/>
      <c r="F41" s="244"/>
      <c r="G41" s="1157" t="s">
        <v>278</v>
      </c>
      <c r="H41" s="1158"/>
      <c r="I41" s="1158"/>
      <c r="J41" s="1159"/>
      <c r="K41" s="294">
        <v>791442</v>
      </c>
      <c r="L41" s="300">
        <v>21222</v>
      </c>
      <c r="M41" s="301">
        <v>23841</v>
      </c>
      <c r="N41" s="302">
        <v>-11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3723905</v>
      </c>
      <c r="J51" s="320">
        <v>94918</v>
      </c>
      <c r="K51" s="321">
        <v>-2.7</v>
      </c>
      <c r="L51" s="322">
        <v>67088</v>
      </c>
      <c r="M51" s="323">
        <v>-22.3</v>
      </c>
      <c r="N51" s="324">
        <v>19.600000000000001</v>
      </c>
    </row>
    <row r="52" spans="1:14">
      <c r="A52" s="248"/>
      <c r="B52" s="244"/>
      <c r="C52" s="244"/>
      <c r="D52" s="244"/>
      <c r="E52" s="244"/>
      <c r="F52" s="244"/>
      <c r="G52" s="325"/>
      <c r="H52" s="326" t="s">
        <v>516</v>
      </c>
      <c r="I52" s="327">
        <v>2433392</v>
      </c>
      <c r="J52" s="328">
        <v>62024</v>
      </c>
      <c r="K52" s="329">
        <v>-1.1000000000000001</v>
      </c>
      <c r="L52" s="330">
        <v>37146</v>
      </c>
      <c r="M52" s="331">
        <v>-9.9</v>
      </c>
      <c r="N52" s="332">
        <v>8.8000000000000007</v>
      </c>
    </row>
    <row r="53" spans="1:14">
      <c r="A53" s="248"/>
      <c r="B53" s="244"/>
      <c r="C53" s="244"/>
      <c r="D53" s="244"/>
      <c r="E53" s="244"/>
      <c r="F53" s="244"/>
      <c r="G53" s="310" t="s">
        <v>517</v>
      </c>
      <c r="H53" s="311"/>
      <c r="I53" s="319">
        <v>3358810</v>
      </c>
      <c r="J53" s="320">
        <v>86688</v>
      </c>
      <c r="K53" s="321">
        <v>-8.6999999999999993</v>
      </c>
      <c r="L53" s="322">
        <v>70489</v>
      </c>
      <c r="M53" s="323">
        <v>5.0999999999999996</v>
      </c>
      <c r="N53" s="324">
        <v>-13.8</v>
      </c>
    </row>
    <row r="54" spans="1:14">
      <c r="A54" s="248"/>
      <c r="B54" s="244"/>
      <c r="C54" s="244"/>
      <c r="D54" s="244"/>
      <c r="E54" s="244"/>
      <c r="F54" s="244"/>
      <c r="G54" s="325"/>
      <c r="H54" s="326" t="s">
        <v>516</v>
      </c>
      <c r="I54" s="327">
        <v>1860335</v>
      </c>
      <c r="J54" s="328">
        <v>48014</v>
      </c>
      <c r="K54" s="329">
        <v>-22.6</v>
      </c>
      <c r="L54" s="330">
        <v>37817</v>
      </c>
      <c r="M54" s="331">
        <v>1.8</v>
      </c>
      <c r="N54" s="332">
        <v>-24.4</v>
      </c>
    </row>
    <row r="55" spans="1:14">
      <c r="A55" s="248"/>
      <c r="B55" s="244"/>
      <c r="C55" s="244"/>
      <c r="D55" s="244"/>
      <c r="E55" s="244"/>
      <c r="F55" s="244"/>
      <c r="G55" s="310" t="s">
        <v>518</v>
      </c>
      <c r="H55" s="311"/>
      <c r="I55" s="319">
        <v>4524264</v>
      </c>
      <c r="J55" s="320">
        <v>117571</v>
      </c>
      <c r="K55" s="321">
        <v>35.6</v>
      </c>
      <c r="L55" s="322">
        <v>84389</v>
      </c>
      <c r="M55" s="323">
        <v>19.7</v>
      </c>
      <c r="N55" s="324">
        <v>15.9</v>
      </c>
    </row>
    <row r="56" spans="1:14">
      <c r="A56" s="248"/>
      <c r="B56" s="244"/>
      <c r="C56" s="244"/>
      <c r="D56" s="244"/>
      <c r="E56" s="244"/>
      <c r="F56" s="244"/>
      <c r="G56" s="325"/>
      <c r="H56" s="326" t="s">
        <v>516</v>
      </c>
      <c r="I56" s="327">
        <v>2699077</v>
      </c>
      <c r="J56" s="328">
        <v>70141</v>
      </c>
      <c r="K56" s="329">
        <v>46.1</v>
      </c>
      <c r="L56" s="330">
        <v>44339</v>
      </c>
      <c r="M56" s="331">
        <v>17.2</v>
      </c>
      <c r="N56" s="332">
        <v>28.9</v>
      </c>
    </row>
    <row r="57" spans="1:14">
      <c r="A57" s="248"/>
      <c r="B57" s="244"/>
      <c r="C57" s="244"/>
      <c r="D57" s="244"/>
      <c r="E57" s="244"/>
      <c r="F57" s="244"/>
      <c r="G57" s="310" t="s">
        <v>519</v>
      </c>
      <c r="H57" s="311"/>
      <c r="I57" s="319">
        <v>3608709</v>
      </c>
      <c r="J57" s="320">
        <v>95405</v>
      </c>
      <c r="K57" s="321">
        <v>-18.899999999999999</v>
      </c>
      <c r="L57" s="322">
        <v>83623</v>
      </c>
      <c r="M57" s="323">
        <v>-0.9</v>
      </c>
      <c r="N57" s="324">
        <v>-18</v>
      </c>
    </row>
    <row r="58" spans="1:14">
      <c r="A58" s="248"/>
      <c r="B58" s="244"/>
      <c r="C58" s="244"/>
      <c r="D58" s="244"/>
      <c r="E58" s="244"/>
      <c r="F58" s="244"/>
      <c r="G58" s="325"/>
      <c r="H58" s="326" t="s">
        <v>516</v>
      </c>
      <c r="I58" s="327">
        <v>2003089</v>
      </c>
      <c r="J58" s="328">
        <v>52957</v>
      </c>
      <c r="K58" s="329">
        <v>-24.5</v>
      </c>
      <c r="L58" s="330">
        <v>48787</v>
      </c>
      <c r="M58" s="331">
        <v>10</v>
      </c>
      <c r="N58" s="332">
        <v>-34.5</v>
      </c>
    </row>
    <row r="59" spans="1:14">
      <c r="A59" s="248"/>
      <c r="B59" s="244"/>
      <c r="C59" s="244"/>
      <c r="D59" s="244"/>
      <c r="E59" s="244"/>
      <c r="F59" s="244"/>
      <c r="G59" s="310" t="s">
        <v>520</v>
      </c>
      <c r="H59" s="311"/>
      <c r="I59" s="319">
        <v>2360971</v>
      </c>
      <c r="J59" s="320">
        <v>63307</v>
      </c>
      <c r="K59" s="321">
        <v>-33.6</v>
      </c>
      <c r="L59" s="322">
        <v>87974</v>
      </c>
      <c r="M59" s="323">
        <v>5.2</v>
      </c>
      <c r="N59" s="324">
        <v>-38.799999999999997</v>
      </c>
    </row>
    <row r="60" spans="1:14">
      <c r="A60" s="248"/>
      <c r="B60" s="244"/>
      <c r="C60" s="244"/>
      <c r="D60" s="244"/>
      <c r="E60" s="244"/>
      <c r="F60" s="244"/>
      <c r="G60" s="325"/>
      <c r="H60" s="326" t="s">
        <v>516</v>
      </c>
      <c r="I60" s="333">
        <v>1471806</v>
      </c>
      <c r="J60" s="328">
        <v>39465</v>
      </c>
      <c r="K60" s="329">
        <v>-25.5</v>
      </c>
      <c r="L60" s="330">
        <v>48183</v>
      </c>
      <c r="M60" s="331">
        <v>-1.2</v>
      </c>
      <c r="N60" s="332">
        <v>-24.3</v>
      </c>
    </row>
    <row r="61" spans="1:14">
      <c r="A61" s="248"/>
      <c r="B61" s="244"/>
      <c r="C61" s="244"/>
      <c r="D61" s="244"/>
      <c r="E61" s="244"/>
      <c r="F61" s="244"/>
      <c r="G61" s="310" t="s">
        <v>521</v>
      </c>
      <c r="H61" s="334"/>
      <c r="I61" s="335">
        <v>3515332</v>
      </c>
      <c r="J61" s="336">
        <v>91578</v>
      </c>
      <c r="K61" s="337">
        <v>-5.7</v>
      </c>
      <c r="L61" s="338">
        <v>78713</v>
      </c>
      <c r="M61" s="339">
        <v>1.4</v>
      </c>
      <c r="N61" s="324">
        <v>-7.1</v>
      </c>
    </row>
    <row r="62" spans="1:14">
      <c r="A62" s="248"/>
      <c r="B62" s="244"/>
      <c r="C62" s="244"/>
      <c r="D62" s="244"/>
      <c r="E62" s="244"/>
      <c r="F62" s="244"/>
      <c r="G62" s="325"/>
      <c r="H62" s="326" t="s">
        <v>516</v>
      </c>
      <c r="I62" s="327">
        <v>2093540</v>
      </c>
      <c r="J62" s="328">
        <v>54520</v>
      </c>
      <c r="K62" s="329">
        <v>-5.5</v>
      </c>
      <c r="L62" s="330">
        <v>43254</v>
      </c>
      <c r="M62" s="331">
        <v>3.6</v>
      </c>
      <c r="N62" s="332">
        <v>-9.1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23.49</v>
      </c>
      <c r="G47" s="12">
        <v>26.22</v>
      </c>
      <c r="H47" s="12">
        <v>28.53</v>
      </c>
      <c r="I47" s="12">
        <v>28.54</v>
      </c>
      <c r="J47" s="13">
        <v>28.02</v>
      </c>
    </row>
    <row r="48" spans="2:10" ht="57.75" customHeight="1">
      <c r="B48" s="14"/>
      <c r="C48" s="1171" t="s">
        <v>4</v>
      </c>
      <c r="D48" s="1171"/>
      <c r="E48" s="1172"/>
      <c r="F48" s="15">
        <v>4.78</v>
      </c>
      <c r="G48" s="16">
        <v>3.76</v>
      </c>
      <c r="H48" s="16">
        <v>5.04</v>
      </c>
      <c r="I48" s="16">
        <v>3.39</v>
      </c>
      <c r="J48" s="17">
        <v>6.07</v>
      </c>
    </row>
    <row r="49" spans="2:10" ht="57.75" customHeight="1" thickBot="1">
      <c r="B49" s="18"/>
      <c r="C49" s="1173" t="s">
        <v>5</v>
      </c>
      <c r="D49" s="1173"/>
      <c r="E49" s="1174"/>
      <c r="F49" s="19">
        <v>3.14</v>
      </c>
      <c r="G49" s="20" t="s">
        <v>528</v>
      </c>
      <c r="H49" s="20">
        <v>1.29</v>
      </c>
      <c r="I49" s="20" t="s">
        <v>529</v>
      </c>
      <c r="J49" s="21">
        <v>0.18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2017-05-19T04:37:47Z</cp:lastPrinted>
  <dcterms:created xsi:type="dcterms:W3CDTF">2017-02-15T23:33:10Z</dcterms:created>
  <dcterms:modified xsi:type="dcterms:W3CDTF">2017-05-19T04:38:35Z</dcterms:modified>
</cp:coreProperties>
</file>