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U88" i="11" l="1"/>
  <c r="AP88" i="11"/>
  <c r="AF88" i="11"/>
  <c r="AU63" i="11"/>
  <c r="AP63" i="11"/>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O34"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l="1"/>
  <c r="BW34" i="9" l="1"/>
  <c r="BW35" i="9" s="1"/>
  <c r="BW36" i="9" s="1"/>
  <c r="BW37" i="9" s="1"/>
  <c r="BW38" i="9" s="1"/>
  <c r="BW39" i="9" s="1"/>
  <c r="BW40" i="9" s="1"/>
  <c r="BW41" i="9" s="1"/>
  <c r="BE34" i="9"/>
</calcChain>
</file>

<file path=xl/sharedStrings.xml><?xml version="1.0" encoding="utf-8"?>
<sst xmlns="http://schemas.openxmlformats.org/spreadsheetml/2006/main" count="1065" uniqueCount="560">
  <si>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</si>
  <si>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</si>
  <si>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</si>
  <si>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</si>
  <si>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</si>
  <si>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</si>
  <si>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</si>
  <si>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</si>
  <si>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</si>
  <si>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</si>
  <si>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</si>
  <si>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</si>
  <si>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</si>
  <si>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</si>
  <si>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</si>
  <si>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</si>
  <si>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</si>
  <si>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</si>
  <si>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</si>
  <si>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</si>
  <si>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</si>
  <si>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</si>
  <si>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</si>
  <si>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</si>
  <si>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</si>
  <si>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</si>
  <si>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</si>
  <si>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</si>
  <si>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</si>
  <si>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</si>
  <si>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</si>
  <si>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</si>
  <si>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</si>
  <si>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</si>
  <si>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</si>
  <si>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</si>
  <si>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</si>
  <si>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</si>
  <si>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</si>
  <si>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</si>
  <si>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</si>
  <si>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</si>
  <si>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</si>
  <si>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</si>
  <si>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</si>
  <si>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</si>
  <si>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</si>
  <si>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</si>
  <si>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</si>
  <si>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</si>
  <si>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</si>
  <si>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</si>
  <si>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</si>
  <si>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</si>
  <si>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</si>
  <si>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</si>
  <si>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</si>
  <si>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</si>
  <si>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</si>
  <si>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</si>
  <si>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</si>
  <si>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</si>
  <si>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</si>
  <si>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</si>
  <si>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</si>
  <si>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</si>
  <si>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</si>
  <si>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</si>
  <si>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</si>
  <si>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</si>
  <si>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</si>
  <si>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</si>
  <si>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</si>
  <si>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</si>
  <si>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</si>
  <si>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</si>
  <si>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</si>
  <si>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</si>
  <si>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</si>
  <si>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</si>
  <si>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伊仙町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</si>
  <si>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</si>
  <si>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</si>
  <si>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</si>
  <si>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</si>
  <si>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</si>
  <si>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</si>
  <si>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</si>
  <si>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</si>
  <si>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</si>
  <si>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</si>
  <si>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</si>
  <si>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</si>
  <si>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</si>
  <si>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</si>
  <si>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</si>
  <si>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</si>
  <si>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</si>
  <si>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</si>
  <si>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</si>
  <si>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</si>
  <si>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</si>
  <si>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</si>
  <si>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</si>
  <si>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</si>
  <si>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</si>
  <si>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</si>
  <si>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</si>
  <si>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</si>
  <si>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</si>
  <si>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</si>
  <si>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</si>
  <si>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</si>
  <si>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</si>
  <si>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</si>
  <si>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</si>
  <si>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</si>
  <si>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</si>
  <si>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</si>
  <si>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</si>
  <si>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</si>
  <si>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</si>
  <si>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</si>
  <si>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</si>
  <si>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</si>
  <si>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</si>
  <si>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</si>
  <si>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</si>
  <si>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</si>
  <si>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</si>
  <si>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</si>
  <si>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</si>
  <si>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</si>
  <si>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</si>
  <si>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</si>
  <si>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</si>
  <si>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</si>
  <si>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</si>
  <si>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</si>
  <si>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</si>
  <si>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</si>
  <si>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</si>
  <si>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</si>
  <si>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</si>
  <si>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</si>
  <si>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</si>
  <si>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</si>
  <si>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</si>
  <si>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</si>
  <si>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</si>
  <si>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</si>
  <si>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</si>
  <si>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</si>
  <si>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</si>
  <si>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</si>
  <si>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</si>
  <si>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</si>
  <si>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</si>
  <si>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</si>
  <si>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</si>
  <si>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</si>
  <si>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</si>
  <si>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</si>
  <si>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</si>
  <si>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</si>
  <si>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</si>
  <si>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</si>
  <si>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</si>
  <si>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</si>
  <si>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</si>
  <si>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</si>
  <si>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</si>
  <si>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</si>
  <si>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</si>
  <si>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</si>
  <si>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</si>
  <si>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</si>
  <si>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</si>
  <si>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</si>
  <si>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</si>
  <si>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</si>
  <si>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</si>
  <si>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</si>
  <si>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</si>
  <si>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</si>
  <si>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</si>
  <si>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</si>
  <si>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</si>
  <si>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</si>
  <si>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</si>
  <si>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</si>
  <si>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</si>
  <si>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鹿児島県伊仙町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</si>
  <si>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</si>
  <si>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</si>
  <si>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</si>
  <si>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</si>
  <si>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</si>
  <si>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</si>
  <si>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</si>
  <si>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</si>
  <si>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</si>
  <si>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</si>
  <si>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</si>
  <si>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</si>
  <si>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</si>
  <si>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</si>
  <si>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</si>
  <si>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</si>
  <si>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</si>
  <si>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</si>
  <si>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</si>
  <si>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</si>
  <si>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</si>
  <si>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</si>
  <si>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</si>
  <si>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</si>
  <si>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</si>
  <si>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</si>
  <si>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</si>
  <si>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</si>
  <si>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</si>
  <si>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</si>
  <si>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</si>
  <si>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</si>
  <si>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</si>
  <si>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</si>
  <si>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</si>
  <si>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</si>
  <si>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</si>
  <si>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</si>
  <si>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</si>
  <si>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</si>
  <si>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</si>
  <si>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</si>
  <si>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</si>
  <si>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</si>
  <si>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</si>
  <si>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</si>
  <si>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</si>
  <si>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</si>
  <si>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</si>
  <si>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</si>
  <si>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</si>
  <si>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</si>
  <si>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</si>
  <si>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</si>
  <si>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</si>
  <si>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</si>
  <si>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</si>
  <si>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</si>
  <si>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</si>
  <si>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</si>
  <si>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</si>
  <si>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</si>
  <si>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</si>
  <si>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</si>
  <si>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</si>
  <si>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</si>
  <si>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</si>
  <si>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</si>
  <si>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</si>
  <si>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</si>
  <si>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</si>
  <si>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</si>
  <si>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</si>
  <si>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</si>
  <si>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</si>
  <si>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</si>
  <si>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</si>
  <si>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</si>
  <si>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</si>
  <si>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</si>
  <si>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</si>
  <si>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</si>
  <si>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</si>
  <si>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</si>
  <si>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</si>
  <si>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</si>
  <si>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</si>
  <si>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</si>
  <si>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</si>
  <si>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</si>
  <si>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</si>
  <si>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</si>
  <si>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</si>
  <si>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</si>
  <si>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</si>
  <si>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</si>
  <si>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</si>
  <si>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</si>
  <si>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</si>
  <si>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</si>
  <si>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</si>
  <si>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</si>
  <si>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</si>
  <si>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</si>
  <si>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</si>
  <si>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</si>
  <si>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</si>
  <si>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</si>
  <si>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</si>
  <si>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</si>
  <si>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</si>
  <si>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</si>
  <si>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</si>
  <si>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</si>
  <si>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</si>
  <si>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</si>
  <si>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</si>
  <si>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</si>
  <si>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</si>
  <si>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</si>
  <si>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</si>
  <si>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と畜場</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</si>
  <si>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</si>
  <si>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</si>
  <si>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</si>
  <si>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</si>
  <si>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</si>
  <si>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</si>
  <si>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</si>
  <si>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</si>
  <si>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</si>
  <si>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</si>
  <si>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</si>
  <si>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</si>
  <si>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</si>
  <si>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</si>
  <si>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</si>
  <si>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</si>
  <si>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</si>
  <si>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</si>
  <si>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</si>
  <si>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</si>
  <si>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</si>
  <si>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</si>
  <si>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</si>
  <si>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</si>
  <si>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</si>
  <si>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</si>
  <si>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</si>
  <si>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鹿児島県伊仙町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</si>
  <si>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</si>
  <si>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</si>
  <si>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</si>
  <si>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</si>
  <si>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</si>
  <si>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</si>
  <si>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</si>
  <si>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</si>
  <si>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</si>
  <si>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</si>
  <si>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</si>
  <si>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</si>
  <si>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</si>
  <si>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</si>
  <si>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</si>
  <si>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</si>
  <si>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</si>
  <si>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</si>
  <si>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</si>
  <si>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</si>
  <si>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徳之島交流ひろば「ほーらい館」特別会計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</si>
  <si>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</si>
  <si>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</si>
  <si>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</si>
  <si>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</si>
  <si>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</si>
  <si>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</si>
  <si>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</si>
  <si>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</si>
  <si>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</si>
  <si>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</si>
  <si>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</si>
  <si>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</si>
  <si>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</si>
  <si>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伊仙町国民健康保険特別会計</t>
    <phoneticPr fontId="5"/>
  </si>
  <si>
    <t>伊仙町国民健康保険直営診療施設勘定特別会計</t>
    <phoneticPr fontId="5"/>
  </si>
  <si>
    <t>伊仙町介護保険特別会計</t>
    <phoneticPr fontId="5"/>
  </si>
  <si>
    <t>伊仙町後期高齢者医療特別会計</t>
    <phoneticPr fontId="5"/>
  </si>
  <si>
    <t>伊仙町上水道事業会計</t>
    <phoneticPr fontId="5"/>
  </si>
  <si>
    <t>法適用企業</t>
    <phoneticPr fontId="5"/>
  </si>
  <si>
    <t>伊仙町簡易水道特別会計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</si>
  <si>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</si>
  <si>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</si>
  <si>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</si>
  <si>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</si>
  <si>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</si>
  <si>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</si>
  <si>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</si>
  <si>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</si>
  <si>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</si>
  <si>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</si>
  <si>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</si>
  <si>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</si>
  <si>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</si>
  <si>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</si>
  <si>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</si>
  <si>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</si>
  <si>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</si>
  <si>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</si>
  <si>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</si>
  <si>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</si>
  <si>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</si>
  <si>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</si>
  <si>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</si>
  <si>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</si>
  <si>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</si>
  <si>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</si>
  <si>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</si>
  <si>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</si>
  <si>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</si>
  <si>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</si>
  <si>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</si>
  <si>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</si>
  <si>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</si>
  <si>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</si>
  <si>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</si>
  <si>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</si>
  <si>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</si>
  <si>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</si>
  <si>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</si>
  <si>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</si>
  <si>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</si>
  <si>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</si>
  <si>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</si>
  <si>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</si>
  <si>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</si>
  <si>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</si>
  <si>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</si>
  <si>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</si>
  <si>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</si>
  <si>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</si>
  <si>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</si>
  <si>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</si>
  <si>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</si>
  <si>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</si>
  <si>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</si>
  <si>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</si>
  <si>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</si>
  <si>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</si>
  <si>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</si>
  <si>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</si>
  <si>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</si>
  <si>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</si>
  <si>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</si>
  <si>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</si>
  <si>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</si>
  <si>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</si>
  <si>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</si>
  <si>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</si>
  <si>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</si>
  <si>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</si>
  <si>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</si>
  <si>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</si>
  <si>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</si>
  <si>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</si>
  <si>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</si>
  <si>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</si>
  <si>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</si>
  <si>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</si>
  <si>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</si>
  <si>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</si>
  <si>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</si>
  <si>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</si>
  <si>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</si>
  <si>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</si>
  <si>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</si>
  <si>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</si>
  <si>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</si>
  <si>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</si>
  <si>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</si>
  <si>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</si>
  <si>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</si>
  <si>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</si>
  <si>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</si>
  <si>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</si>
  <si>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</si>
  <si>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</si>
  <si>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</si>
  <si>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</si>
  <si>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</si>
  <si>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</si>
  <si>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</si>
  <si>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</si>
  <si>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</si>
  <si>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</si>
  <si>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</si>
  <si>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</si>
  <si>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</si>
  <si>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</si>
  <si>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</si>
  <si>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</si>
  <si>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</si>
  <si>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</si>
  <si>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</si>
  <si>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</si>
  <si>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</si>
  <si>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</si>
  <si>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</si>
  <si>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</si>
  <si>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</si>
  <si>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</si>
  <si>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</si>
  <si>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</si>
  <si>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</si>
  <si>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</si>
  <si>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</si>
  <si>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</si>
  <si>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</si>
  <si>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</si>
  <si>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</si>
  <si>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</si>
  <si>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</si>
  <si>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</si>
  <si>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</si>
  <si>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</si>
  <si>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</si>
  <si>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0.23</t>
  </si>
  <si>
    <t>▲ 4.81</t>
  </si>
  <si>
    <t>▲ 0.45</t>
  </si>
  <si>
    <t>▲ 0.12</t>
  </si>
  <si>
    <t>伊仙町上水道事業会計</t>
  </si>
  <si>
    <t>一般会計</t>
  </si>
  <si>
    <t>伊仙町介護保険特別会計</t>
  </si>
  <si>
    <t>伊仙町簡易水道特別会計</t>
  </si>
  <si>
    <t>伊仙町国民健康保険特別会計</t>
  </si>
  <si>
    <t>伊仙町後期高齢者医療特別会計</t>
  </si>
  <si>
    <t>徳之島交流ひろば「ほーらい館」特別会計</t>
  </si>
  <si>
    <t>伊仙町国民健康保険直営診療施設勘定特別会計</t>
  </si>
  <si>
    <t>その他会計（赤字）</t>
  </si>
  <si>
    <t>その他会計（黒字）</t>
  </si>
  <si>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</si>
  <si>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</si>
  <si>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</si>
  <si>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徳之島地区消防組合</t>
    <rPh sb="0" eb="3">
      <t>トクノシマ</t>
    </rPh>
    <rPh sb="3" eb="5">
      <t>チク</t>
    </rPh>
    <rPh sb="5" eb="7">
      <t>ショウボウ</t>
    </rPh>
    <rPh sb="7" eb="9">
      <t>クミアイ</t>
    </rPh>
    <phoneticPr fontId="2"/>
  </si>
  <si>
    <t>奄美群島広域事務組合</t>
    <rPh sb="0" eb="2">
      <t>アマミ</t>
    </rPh>
    <rPh sb="2" eb="4">
      <t>グントウ</t>
    </rPh>
    <rPh sb="4" eb="6">
      <t>コウイキ</t>
    </rPh>
    <rPh sb="6" eb="8">
      <t>ジム</t>
    </rPh>
    <rPh sb="8" eb="10">
      <t>クミアイ</t>
    </rPh>
    <phoneticPr fontId="2"/>
  </si>
  <si>
    <t>徳之島地区介護保険組合</t>
    <rPh sb="0" eb="3">
      <t>トクノシマ</t>
    </rPh>
    <rPh sb="3" eb="5">
      <t>チク</t>
    </rPh>
    <rPh sb="5" eb="7">
      <t>カイゴ</t>
    </rPh>
    <rPh sb="7" eb="9">
      <t>ホケン</t>
    </rPh>
    <rPh sb="9" eb="11">
      <t>クミアイ</t>
    </rPh>
    <phoneticPr fontId="2"/>
  </si>
  <si>
    <t>徳之島愛ランド広域連合(徳之島食肉センター特別会計)</t>
    <rPh sb="0" eb="3">
      <t>トクノシマ</t>
    </rPh>
    <rPh sb="3" eb="4">
      <t>アイ</t>
    </rPh>
    <rPh sb="7" eb="9">
      <t>コウイキ</t>
    </rPh>
    <rPh sb="9" eb="11">
      <t>レンゴウ</t>
    </rPh>
    <rPh sb="12" eb="15">
      <t>トクノシマ</t>
    </rPh>
    <rPh sb="15" eb="17">
      <t>ショクニク</t>
    </rPh>
    <rPh sb="21" eb="23">
      <t>トクベツ</t>
    </rPh>
    <rPh sb="23" eb="25">
      <t>カイケイ</t>
    </rPh>
    <phoneticPr fontId="2"/>
  </si>
  <si>
    <t>徳之島愛ランド広域連合(一般会計)</t>
    <rPh sb="0" eb="3">
      <t>トクノシマ</t>
    </rPh>
    <rPh sb="3" eb="4">
      <t>アイ</t>
    </rPh>
    <rPh sb="7" eb="9">
      <t>コウイキ</t>
    </rPh>
    <rPh sb="9" eb="11">
      <t>レンゴウ</t>
    </rPh>
    <rPh sb="12" eb="14">
      <t>イッパン</t>
    </rPh>
    <rPh sb="14" eb="16">
      <t>カイケイ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</si>
  <si>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</si>
  <si>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鹿児島県後期高齢者医療広域連合(後期高齢者医療特別会計)</t>
    <rPh sb="0" eb="4">
      <t>カゴシマケン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</si>
  <si>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</si>
  <si>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</si>
  <si>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</si>
  <si>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</si>
  <si>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</si>
  <si>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</si>
  <si>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</si>
  <si>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</si>
  <si>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</si>
  <si>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</si>
  <si>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</si>
  <si>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</si>
  <si>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</si>
  <si>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</si>
  <si>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</si>
  <si>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</si>
  <si>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将来負担比率及び実質公債費比率が類似団体平均値に比べ高くなっているのは地方債の現在高が主な要因となっている。普通建設事業の精査を行い事業を抑制し、交付税措置率の高い地方債を活用するように努めるとともに、歳入確保・歳出削減などによる充当可能財源等の確保にも努める。
</t>
    <rPh sb="0" eb="2">
      <t>ショウライ</t>
    </rPh>
    <rPh sb="2" eb="4">
      <t>フタン</t>
    </rPh>
    <rPh sb="4" eb="6">
      <t>ヒリツ</t>
    </rPh>
    <rPh sb="6" eb="7">
      <t>オヨ</t>
    </rPh>
    <rPh sb="8" eb="10">
      <t>ジッシツ</t>
    </rPh>
    <rPh sb="10" eb="13">
      <t>コウサイヒ</t>
    </rPh>
    <rPh sb="13" eb="15">
      <t>ヒリツ</t>
    </rPh>
    <rPh sb="16" eb="18">
      <t>ルイジ</t>
    </rPh>
    <rPh sb="18" eb="20">
      <t>ダンタイ</t>
    </rPh>
    <rPh sb="20" eb="22">
      <t>ヘイキン</t>
    </rPh>
    <rPh sb="22" eb="23">
      <t>チ</t>
    </rPh>
    <rPh sb="24" eb="25">
      <t>クラ</t>
    </rPh>
    <rPh sb="26" eb="27">
      <t>タカ</t>
    </rPh>
    <rPh sb="35" eb="38">
      <t>チホウサイ</t>
    </rPh>
    <rPh sb="39" eb="41">
      <t>ゲンザイ</t>
    </rPh>
    <rPh sb="41" eb="42">
      <t>ダカ</t>
    </rPh>
    <rPh sb="43" eb="44">
      <t>オモ</t>
    </rPh>
    <rPh sb="45" eb="47">
      <t>ヨウイン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</si>
</sst>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155679</c:v>
                </c:pt>
                <c:pt idx="1">
                  <c:v>161950</c:v>
                </c:pt>
                <c:pt idx="2">
                  <c:v>165142</c:v>
                </c:pt>
                <c:pt idx="3">
                  <c:v>88204</c:v>
                </c:pt>
                <c:pt idx="4">
                  <c:v>135272</c:v>
                </c:pt>
              </c:numCache>
            </c:numRef>
          </c:val>
          <c:smooth val="0"/>
        </c:ser>
        <c:dLbls>
          <c:showLegendKey val="0"/>
          <c:showVal val="0"/>
          <c:showCatName val="0"/>
          <c:showSerName val="0"/>
          <c:showPercent val="0"/>
          <c:showBubbleSize val="0"/>
        </c:dLbls>
        <c:marker val="1"/>
        <c:smooth val="0"/>
        <c:axId val="144880000"/>
        <c:axId val="144930688"/>
      </c:lineChart>
      <c:catAx>
        <c:axId val="144880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930688"/>
        <c:crosses val="autoZero"/>
        <c:auto val="1"/>
        <c:lblAlgn val="ctr"/>
        <c:lblOffset val="100"/>
        <c:tickLblSkip val="1"/>
        <c:tickMarkSkip val="1"/>
        <c:noMultiLvlLbl val="0"/>
      </c:catAx>
      <c:valAx>
        <c:axId val="14493068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880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3.94</c:v>
                </c:pt>
                <c:pt idx="1">
                  <c:v>3.65</c:v>
                </c:pt>
                <c:pt idx="2">
                  <c:v>3.22</c:v>
                </c:pt>
                <c:pt idx="3">
                  <c:v>2.52</c:v>
                </c:pt>
                <c:pt idx="4">
                  <c:v>2.09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13.27</c:v>
                </c:pt>
                <c:pt idx="1">
                  <c:v>11.07</c:v>
                </c:pt>
                <c:pt idx="2">
                  <c:v>13.15</c:v>
                </c:pt>
                <c:pt idx="3">
                  <c:v>15.51</c:v>
                </c:pt>
                <c:pt idx="4">
                  <c:v>20.05</c:v>
                </c:pt>
              </c:numCache>
            </c:numRef>
          </c:val>
        </c:ser>
        <c:dLbls>
          <c:showLegendKey val="0"/>
          <c:showVal val="0"/>
          <c:showCatName val="0"/>
          <c:showSerName val="0"/>
          <c:showPercent val="0"/>
          <c:showBubbleSize val="0"/>
        </c:dLbls>
        <c:gapWidth val="250"/>
        <c:overlap val="100"/>
        <c:axId val="93849472"/>
        <c:axId val="93855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-0.23</c:v>
                </c:pt>
                <c:pt idx="1">
                  <c:v>-4.8099999999999996</c:v>
                </c:pt>
                <c:pt idx="2">
                  <c:v>-0.45</c:v>
                </c:pt>
                <c:pt idx="3">
                  <c:v>-0.12</c:v>
                </c:pt>
                <c:pt idx="4">
                  <c:v>3.39</c:v>
                </c:pt>
              </c:numCache>
            </c:numRef>
          </c:val>
          <c:smooth val="0"/>
        </c:ser>
        <c:dLbls>
          <c:showLegendKey val="0"/>
          <c:showVal val="0"/>
          <c:showCatName val="0"/>
          <c:showSerName val="0"/>
          <c:showPercent val="0"/>
          <c:showBubbleSize val="0"/>
        </c:dLbls>
        <c:marker val="1"/>
        <c:smooth val="0"/>
        <c:axId val="93849472"/>
        <c:axId val="93855744"/>
      </c:lineChart>
      <c:catAx>
        <c:axId val="93849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855744"/>
        <c:crosses val="autoZero"/>
        <c:auto val="1"/>
        <c:lblAlgn val="ctr"/>
        <c:lblOffset val="100"/>
        <c:tickLblSkip val="1"/>
        <c:tickMarkSkip val="1"/>
        <c:noMultiLvlLbl val="0"/>
      </c:catAx>
      <c:valAx>
        <c:axId val="93855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849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伊仙町国民健康保険直営診療施設勘定特別会計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徳之島交流ひろば「ほーらい館」特別会計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0.31</c:v>
                </c:pt>
                <c:pt idx="2">
                  <c:v>#N/A</c:v>
                </c:pt>
                <c:pt idx="3">
                  <c:v>0.41</c:v>
                </c:pt>
                <c:pt idx="4">
                  <c:v>#N/A</c:v>
                </c:pt>
                <c:pt idx="5">
                  <c:v>0.3</c:v>
                </c:pt>
                <c:pt idx="6">
                  <c:v>#N/A</c:v>
                </c:pt>
                <c:pt idx="7">
                  <c:v>0.19</c:v>
                </c:pt>
                <c:pt idx="8">
                  <c:v>#N/A</c:v>
                </c:pt>
                <c:pt idx="9">
                  <c:v>0</c:v>
                </c:pt>
              </c:numCache>
            </c:numRef>
          </c:val>
        </c:ser>
        <c:ser>
          <c:idx val="4"/>
          <c:order val="4"/>
          <c:tx>
            <c:strRef>
              <c:f>データシート!$A$31</c:f>
              <c:strCache>
                <c:ptCount val="1"/>
                <c:pt idx="0">
                  <c:v>伊仙町後期高齢者医療特別会計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0.01</c:v>
                </c:pt>
                <c:pt idx="8">
                  <c:v>#N/A</c:v>
                </c:pt>
                <c:pt idx="9">
                  <c:v>0.01</c:v>
                </c:pt>
              </c:numCache>
            </c:numRef>
          </c:val>
        </c:ser>
        <c:ser>
          <c:idx val="5"/>
          <c:order val="5"/>
          <c:tx>
            <c:strRef>
              <c:f>データシート!$A$32</c:f>
              <c:strCache>
                <c:ptCount val="1"/>
                <c:pt idx="0">
                  <c:v>伊仙町国民健康保険特別会計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0.39</c:v>
                </c:pt>
                <c:pt idx="2">
                  <c:v>#N/A</c:v>
                </c:pt>
                <c:pt idx="3">
                  <c:v>0.4</c:v>
                </c:pt>
                <c:pt idx="4">
                  <c:v>#N/A</c:v>
                </c:pt>
                <c:pt idx="5">
                  <c:v>0.36</c:v>
                </c:pt>
                <c:pt idx="6">
                  <c:v>#N/A</c:v>
                </c:pt>
                <c:pt idx="7">
                  <c:v>0.1</c:v>
                </c:pt>
                <c:pt idx="8">
                  <c:v>#N/A</c:v>
                </c:pt>
                <c:pt idx="9">
                  <c:v>0.2</c:v>
                </c:pt>
              </c:numCache>
            </c:numRef>
          </c:val>
        </c:ser>
        <c:ser>
          <c:idx val="6"/>
          <c:order val="6"/>
          <c:tx>
            <c:strRef>
              <c:f>データシート!$A$33</c:f>
              <c:strCache>
                <c:ptCount val="1"/>
                <c:pt idx="0">
                  <c:v>伊仙町簡易水道特別会計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0.05</c:v>
                </c:pt>
                <c:pt idx="2">
                  <c:v>#N/A</c:v>
                </c:pt>
                <c:pt idx="3">
                  <c:v>0.05</c:v>
                </c:pt>
                <c:pt idx="4">
                  <c:v>#N/A</c:v>
                </c:pt>
                <c:pt idx="5">
                  <c:v>0.26</c:v>
                </c:pt>
                <c:pt idx="6">
                  <c:v>#N/A</c:v>
                </c:pt>
                <c:pt idx="7">
                  <c:v>0.31</c:v>
                </c:pt>
                <c:pt idx="8">
                  <c:v>#N/A</c:v>
                </c:pt>
                <c:pt idx="9">
                  <c:v>0.3</c:v>
                </c:pt>
              </c:numCache>
            </c:numRef>
          </c:val>
        </c:ser>
        <c:ser>
          <c:idx val="7"/>
          <c:order val="7"/>
          <c:tx>
            <c:strRef>
              <c:f>データシート!$A$34</c:f>
              <c:strCache>
                <c:ptCount val="1"/>
                <c:pt idx="0">
                  <c:v>伊仙町介護保険特別会計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0.18</c:v>
                </c:pt>
                <c:pt idx="2">
                  <c:v>#N/A</c:v>
                </c:pt>
                <c:pt idx="3">
                  <c:v>0.2</c:v>
                </c:pt>
                <c:pt idx="4">
                  <c:v>#N/A</c:v>
                </c:pt>
                <c:pt idx="5">
                  <c:v>0.05</c:v>
                </c:pt>
                <c:pt idx="6">
                  <c:v>#N/A</c:v>
                </c:pt>
                <c:pt idx="7">
                  <c:v>0.43</c:v>
                </c:pt>
                <c:pt idx="8">
                  <c:v>#N/A</c:v>
                </c:pt>
                <c:pt idx="9">
                  <c:v>0.41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3.63</c:v>
                </c:pt>
                <c:pt idx="2">
                  <c:v>#N/A</c:v>
                </c:pt>
                <c:pt idx="3">
                  <c:v>3.24</c:v>
                </c:pt>
                <c:pt idx="4">
                  <c:v>#N/A</c:v>
                </c:pt>
                <c:pt idx="5">
                  <c:v>2.91</c:v>
                </c:pt>
                <c:pt idx="6">
                  <c:v>#N/A</c:v>
                </c:pt>
                <c:pt idx="7">
                  <c:v>2.31</c:v>
                </c:pt>
                <c:pt idx="8">
                  <c:v>#N/A</c:v>
                </c:pt>
                <c:pt idx="9">
                  <c:v>2.12</c:v>
                </c:pt>
              </c:numCache>
            </c:numRef>
          </c:val>
        </c:ser>
        <c:ser>
          <c:idx val="9"/>
          <c:order val="9"/>
          <c:tx>
            <c:strRef>
              <c:f>データシート!$A$36</c:f>
              <c:strCache>
                <c:ptCount val="1"/>
                <c:pt idx="0">
                  <c:v>伊仙町上水道事業会計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6.37</c:v>
                </c:pt>
                <c:pt idx="2">
                  <c:v>#N/A</c:v>
                </c:pt>
                <c:pt idx="3">
                  <c:v>7.01</c:v>
                </c:pt>
                <c:pt idx="4">
                  <c:v>#N/A</c:v>
                </c:pt>
                <c:pt idx="5">
                  <c:v>7.99</c:v>
                </c:pt>
                <c:pt idx="6">
                  <c:v>#N/A</c:v>
                </c:pt>
                <c:pt idx="7">
                  <c:v>8.6999999999999993</c:v>
                </c:pt>
                <c:pt idx="8">
                  <c:v>#N/A</c:v>
                </c:pt>
                <c:pt idx="9">
                  <c:v>9.52</c:v>
                </c:pt>
              </c:numCache>
            </c:numRef>
          </c:val>
        </c:ser>
        <c:dLbls>
          <c:showLegendKey val="0"/>
          <c:showVal val="0"/>
          <c:showCatName val="0"/>
          <c:showSerName val="0"/>
          <c:showPercent val="0"/>
          <c:showBubbleSize val="0"/>
        </c:dLbls>
        <c:gapWidth val="150"/>
        <c:overlap val="100"/>
        <c:axId val="94027136"/>
        <c:axId val="94041216"/>
      </c:barChart>
      <c:catAx>
        <c:axId val="9402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041216"/>
        <c:crosses val="autoZero"/>
        <c:auto val="1"/>
        <c:lblAlgn val="ctr"/>
        <c:lblOffset val="100"/>
        <c:tickLblSkip val="1"/>
        <c:tickMarkSkip val="1"/>
        <c:noMultiLvlLbl val="0"/>
      </c:catAx>
      <c:valAx>
        <c:axId val="94041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027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597</c:v>
                </c:pt>
                <c:pt idx="5">
                  <c:v>662</c:v>
                </c:pt>
                <c:pt idx="8">
                  <c:v>635</c:v>
                </c:pt>
                <c:pt idx="11">
                  <c:v>690</c:v>
                </c:pt>
                <c:pt idx="14">
                  <c:v>698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c:v>
                </c:pt>
                <c:pt idx="3">
                  <c:v>12</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102</c:v>
                </c:pt>
                <c:pt idx="3">
                  <c:v>99</c:v>
                </c:pt>
                <c:pt idx="6">
                  <c:v>99</c:v>
                </c:pt>
                <c:pt idx="9">
                  <c:v>92</c:v>
                </c:pt>
                <c:pt idx="12">
                  <c:v>106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60</c:v>
                </c:pt>
                <c:pt idx="3">
                  <c:v>64</c:v>
                </c:pt>
                <c:pt idx="6">
                  <c:v>58</c:v>
                </c:pt>
                <c:pt idx="9">
                  <c:v>56</c:v>
                </c:pt>
                <c:pt idx="12">
                  <c:v>47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824</c:v>
                </c:pt>
                <c:pt idx="3">
                  <c:v>893</c:v>
                </c:pt>
                <c:pt idx="6">
                  <c:v>837</c:v>
                </c:pt>
                <c:pt idx="9">
                  <c:v>871</c:v>
                </c:pt>
                <c:pt idx="12">
                  <c:v>880</c:v>
                </c:pt>
              </c:numCache>
            </c:numRef>
          </c:val>
        </c:ser>
        <c:dLbls>
          <c:showLegendKey val="0"/>
          <c:showVal val="0"/>
          <c:showCatName val="0"/>
          <c:showSerName val="0"/>
          <c:showPercent val="0"/>
          <c:showBubbleSize val="0"/>
        </c:dLbls>
        <c:gapWidth val="100"/>
        <c:overlap val="100"/>
        <c:axId val="94477312"/>
        <c:axId val="94499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401</c:v>
                </c:pt>
                <c:pt idx="2">
                  <c:v>#N/A</c:v>
                </c:pt>
                <c:pt idx="3">
                  <c:v>#N/A</c:v>
                </c:pt>
                <c:pt idx="4">
                  <c:v>406</c:v>
                </c:pt>
                <c:pt idx="5">
                  <c:v>#N/A</c:v>
                </c:pt>
                <c:pt idx="6">
                  <c:v>#N/A</c:v>
                </c:pt>
                <c:pt idx="7">
                  <c:v>359</c:v>
                </c:pt>
                <c:pt idx="8">
                  <c:v>#N/A</c:v>
                </c:pt>
                <c:pt idx="9">
                  <c:v>#N/A</c:v>
                </c:pt>
                <c:pt idx="10">
                  <c:v>329</c:v>
                </c:pt>
                <c:pt idx="11">
                  <c:v>#N/A</c:v>
                </c:pt>
                <c:pt idx="12">
                  <c:v>#N/A</c:v>
                </c:pt>
                <c:pt idx="13">
                  <c:v>335</c:v>
                </c:pt>
                <c:pt idx="14">
                  <c:v>#N/A</c:v>
                </c:pt>
              </c:numCache>
            </c:numRef>
          </c:val>
          <c:smooth val="0"/>
        </c:ser>
        <c:dLbls>
          <c:showLegendKey val="0"/>
          <c:showVal val="0"/>
          <c:showCatName val="0"/>
          <c:showSerName val="0"/>
          <c:showPercent val="0"/>
          <c:showBubbleSize val="0"/>
        </c:dLbls>
        <c:marker val="1"/>
        <c:smooth val="0"/>
        <c:axId val="94477312"/>
        <c:axId val="94499968"/>
      </c:lineChart>
      <c:catAx>
        <c:axId val="9447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499968"/>
        <c:crosses val="autoZero"/>
        <c:auto val="1"/>
        <c:lblAlgn val="ctr"/>
        <c:lblOffset val="100"/>
        <c:tickLblSkip val="1"/>
        <c:tickMarkSkip val="1"/>
        <c:noMultiLvlLbl val="0"/>
      </c:catAx>
      <c:valAx>
        <c:axId val="94499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477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5978</c:v>
                </c:pt>
                <c:pt idx="5">
                  <c:v>5904</c:v>
                </c:pt>
                <c:pt idx="8">
                  <c:v>5767</c:v>
                </c:pt>
                <c:pt idx="11">
                  <c:v>5418</c:v>
                </c:pt>
                <c:pt idx="14">
                  <c:v>5206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610</c:v>
                </c:pt>
                <c:pt idx="5">
                  <c:v>504</c:v>
                </c:pt>
                <c:pt idx="8">
                  <c:v>548</c:v>
                </c:pt>
                <c:pt idx="11">
                  <c:v>604</c:v>
                </c:pt>
                <c:pt idx="14">
                  <c:v>693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712</c:v>
                </c:pt>
                <c:pt idx="5">
                  <c:v>599</c:v>
                </c:pt>
                <c:pt idx="8">
                  <c:v>674</c:v>
                </c:pt>
                <c:pt idx="11">
                  <c:v>767</c:v>
                </c:pt>
                <c:pt idx="14">
                  <c:v>963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858</c:v>
                </c:pt>
                <c:pt idx="3">
                  <c:v>717</c:v>
                </c:pt>
                <c:pt idx="6">
                  <c:v>703</c:v>
                </c:pt>
                <c:pt idx="9">
                  <c:v>646</c:v>
                </c:pt>
                <c:pt idx="12">
                  <c:v>592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540</c:v>
                </c:pt>
                <c:pt idx="3">
                  <c:v>440</c:v>
                </c:pt>
                <c:pt idx="6">
                  <c:v>492</c:v>
                </c:pt>
                <c:pt idx="9">
                  <c:v>399</c:v>
                </c:pt>
                <c:pt idx="12">
                  <c:v>287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662</c:v>
                </c:pt>
                <c:pt idx="3">
                  <c:v>675</c:v>
                </c:pt>
                <c:pt idx="6">
                  <c:v>689</c:v>
                </c:pt>
                <c:pt idx="9">
                  <c:v>590</c:v>
                </c:pt>
                <c:pt idx="12">
                  <c:v>752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612</c:v>
                </c:pt>
                <c:pt idx="3">
                  <c:v>600</c:v>
                </c:pt>
                <c:pt idx="6">
                  <c:v>600</c:v>
                </c:pt>
                <c:pt idx="9">
                  <c:v>602</c:v>
                </c:pt>
                <c:pt idx="12">
                  <c:v>602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8694</c:v>
                </c:pt>
                <c:pt idx="3">
                  <c:v>8542</c:v>
                </c:pt>
                <c:pt idx="6">
                  <c:v>8492</c:v>
                </c:pt>
                <c:pt idx="9">
                  <c:v>8218</c:v>
                </c:pt>
                <c:pt idx="12">
                  <c:v>8290</c:v>
                </c:pt>
              </c:numCache>
            </c:numRef>
          </c:val>
        </c:ser>
        <c:dLbls>
          <c:showLegendKey val="0"/>
          <c:showVal val="0"/>
          <c:showCatName val="0"/>
          <c:showSerName val="0"/>
          <c:showPercent val="0"/>
          <c:showBubbleSize val="0"/>
        </c:dLbls>
        <c:gapWidth val="100"/>
        <c:overlap val="100"/>
        <c:axId val="94594176"/>
        <c:axId val="94596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4066</c:v>
                </c:pt>
                <c:pt idx="2">
                  <c:v>#N/A</c:v>
                </c:pt>
                <c:pt idx="3">
                  <c:v>#N/A</c:v>
                </c:pt>
                <c:pt idx="4">
                  <c:v>3967</c:v>
                </c:pt>
                <c:pt idx="5">
                  <c:v>#N/A</c:v>
                </c:pt>
                <c:pt idx="6">
                  <c:v>#N/A</c:v>
                </c:pt>
                <c:pt idx="7">
                  <c:v>3986</c:v>
                </c:pt>
                <c:pt idx="8">
                  <c:v>#N/A</c:v>
                </c:pt>
                <c:pt idx="9">
                  <c:v>#N/A</c:v>
                </c:pt>
                <c:pt idx="10">
                  <c:v>3667</c:v>
                </c:pt>
                <c:pt idx="11">
                  <c:v>#N/A</c:v>
                </c:pt>
                <c:pt idx="12">
                  <c:v>#N/A</c:v>
                </c:pt>
                <c:pt idx="13">
                  <c:v>3662</c:v>
                </c:pt>
                <c:pt idx="14">
                  <c:v>#N/A</c:v>
                </c:pt>
              </c:numCache>
            </c:numRef>
          </c:val>
          <c:smooth val="0"/>
        </c:ser>
        <c:dLbls>
          <c:showLegendKey val="0"/>
          <c:showVal val="0"/>
          <c:showCatName val="0"/>
          <c:showSerName val="0"/>
          <c:showPercent val="0"/>
          <c:showBubbleSize val="0"/>
        </c:dLbls>
        <c:marker val="1"/>
        <c:smooth val="0"/>
        <c:axId val="94594176"/>
        <c:axId val="94596096"/>
      </c:lineChart>
      <c:catAx>
        <c:axId val="9459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596096"/>
        <c:crosses val="autoZero"/>
        <c:auto val="1"/>
        <c:lblAlgn val="ctr"/>
        <c:lblOffset val="100"/>
        <c:tickLblSkip val="1"/>
        <c:tickMarkSkip val="1"/>
        <c:noMultiLvlLbl val="0"/>
      </c:catAx>
      <c:valAx>
        <c:axId val="94596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59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{A869DB33-6C70-4513-A8B6-8F8EB08F4C18}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{DDB35041-8FC6-4ABC-A29D-536E53FF867B}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{AA71F957-C90D-418B-95AC-59410CD9E6DE}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{F1278E97-D883-4A91-82EA-2DBF990C698B}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{2A45C75F-0AA1-402B-B233-06F772E775DB}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{012ED69F-10B9-4FFB-BA06-25924F033333}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{BDAD4925-85EB-4F13-BB05-1592A0A283CB}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{F90DA337-4EDD-43C2-B7A6-9D59F610F853}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{5C448735-CB2F-41ED-B2CA-4FF1989CD585}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{70134B31-E48E-467C-8B21-9EA24D959FC4}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94843648"/>
        <c:axId val="94845568"/>
      </c:scatterChart>
      <c:valAx>
        <c:axId val="948436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4845568"/>
        <c:crosses val="autoZero"/>
        <c:crossBetween val="midCat"/>
      </c:valAx>
      <c:valAx>
        <c:axId val="948455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48436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71070442460083E-2"/>
                  <c:y val="-6.252723311546841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{93AA9840-B7A3-463E-B369-6A4858A3B93E}</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1.823985408116735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{5571A0AC-2E47-497C-BF1E-A850515D6116}</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{DD1BB5FD-5E58-46AE-8419-AE9B84658ED4}</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{060283C2-3A1D-4A7A-A83E-913F0B9AA0DB}</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{1536649D-F5E5-4176-B8E4-7751BA0FB867}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13.8</c:v>
                </c:pt>
                <c:pt idx="1">
                  <c:v>13.8</c:v>
                </c:pt>
                <c:pt idx="2">
                  <c:v>13.4</c:v>
                </c:pt>
                <c:pt idx="3">
                  <c:v>12.7</c:v>
                </c:pt>
                <c:pt idx="4">
                  <c:v>11.7</c:v>
                </c:pt>
              </c:numCache>
            </c:numRef>
          </c:xVal>
          <c:yVal>
            <c:numRef>
              <c:f>公会計指標分析・財政指標組合せ分析表!$K$73:$O$73</c:f>
              <c:numCache>
                <c:formatCode>#,##0.0;"▲ "#,##0.0</c:formatCode>
                <c:ptCount val="5"/>
                <c:pt idx="0">
                  <c:v>138.5</c:v>
                </c:pt>
                <c:pt idx="1">
                  <c:v>138.80000000000001</c:v>
                </c:pt>
                <c:pt idx="2">
                  <c:v>138.69999999999999</c:v>
                </c:pt>
                <c:pt idx="3">
                  <c:v>128.80000000000001</c:v>
                </c:pt>
                <c:pt idx="4">
                  <c:v>123.4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{61A071F3-9359-4E09-AD84-32EBFE0A9001}</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{E79A1D3D-4D8F-459D-B456-BDD2E9E567BB}</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{83354153-103B-468B-A8A4-2FAC3EE94455}</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{5E022CFF-273B-4C72-89D5-7093DB521A0D}</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{5B3D48F0-2119-4FA8-9C5C-BEFF45D21E8E}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95952896"/>
        <c:axId val="95954816"/>
      </c:scatterChart>
      <c:valAx>
        <c:axId val="95952896"/>
        <c:scaling>
          <c:orientation val="minMax"/>
          <c:max val="14.299999999999999"/>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5954816"/>
        <c:crosses val="autoZero"/>
        <c:crossBetween val="midCat"/>
      </c:valAx>
      <c:valAx>
        <c:axId val="95954816"/>
        <c:scaling>
          <c:orientation val="minMax"/>
          <c:max val="1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5952896"/>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鹿児島県伊仙町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22</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年度にかけての大型普通建設事業の元利償還が始まり、平成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31</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年度までは増加を続ける見込みである。</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公営企業の元利償還金に対する繰入金については、継続事業であるため今後増額の見込みである。</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組合等が起こした地方債の元利償還金に対する負担金等については、平成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24</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年にかけての施設設備更新事業の影響で増加する。</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普通建設事業の精査を行い事業を抑制するとともに、交付税措置率の高い地方債を活用するように努める。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鹿児島県伊仙町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22</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年度にかけての大型普通建設事業の元利償還が始まり、平成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31</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年度までは増加を続ける見込みである。</a:t>
          </a:r>
          <a:endParaRPr lang="ja-JP" altLang="ja-JP" sz="1400">
            <a:effectLst/>
            <a:latin typeface="ＭＳ ゴシック" panose="020B0609070205080204" pitchFamily="49" charset="-128"/>
            <a:ea typeface="ＭＳ ゴシック" panose="020B0609070205080204" pitchFamily="49" charset="-128"/>
          </a:endParaRPr>
        </a:p>
        <a:p>
          <a:pPr rtl="0" fontAlgn="base"/>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公営企業の元利償還金に対する繰入金については、継続事業であるため今後増額の見込みである。</a:t>
          </a:r>
          <a:endParaRPr lang="ja-JP" altLang="ja-JP" sz="1400">
            <a:effectLst/>
            <a:latin typeface="ＭＳ ゴシック" panose="020B0609070205080204" pitchFamily="49" charset="-128"/>
            <a:ea typeface="ＭＳ ゴシック" panose="020B0609070205080204" pitchFamily="49" charset="-128"/>
          </a:endParaRPr>
        </a:p>
        <a:p>
          <a:pPr rtl="0" fontAlgn="base"/>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組合等が起こした地方債の元利償還金に対する負担金等については、平成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24</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年にかけての施設設備更新事業の影響で増加する。</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普通建設事業の精査を行い事業を抑制し、交付税措置率の高い地方債を活用するように努めるとともに、歳入確保・歳出削減などによる充当可能財源等の確保にも努める。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鹿児島県伊仙町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6,961
6,939
62.71
5,993,308
5,910,998
75,991
3,630,105
8,290,391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123.4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鹿児島県伊仙町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6,961
6,939
62.71
5,993,308
5,910,998
75,991
3,630,105
8,290,391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123.4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鹿児島県伊仙町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6,961
6,939
62.71
5,993,308
5,910,998
75,991
3,630,105
8,290,391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123.4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鹿児島県伊仙町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6,961
6,939
62.71
5,993,308
5,910,998
75,991
3,630,105
8,290,391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123.4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人口の減少や全国</a:t>
          </a:r>
          <a:r>
            <a:rPr lang="ja-JP" altLang="en-US" sz="1300" b="0" i="0" baseline="0">
              <a:solidFill>
                <a:schemeClr val="dk1"/>
              </a:solidFill>
              <a:effectLst/>
              <a:latin typeface="+mn-lt"/>
              <a:ea typeface="+mn-ea"/>
              <a:cs typeface="+mn-cs"/>
            </a:rPr>
            <a:t>平均</a:t>
          </a:r>
          <a:r>
            <a:rPr lang="ja-JP" altLang="ja-JP" sz="1300" b="0" i="0" baseline="0">
              <a:solidFill>
                <a:schemeClr val="dk1"/>
              </a:solidFill>
              <a:effectLst/>
              <a:latin typeface="+mn-lt"/>
              <a:ea typeface="+mn-ea"/>
              <a:cs typeface="+mn-cs"/>
            </a:rPr>
            <a:t>を上回る高齢化率</a:t>
          </a:r>
          <a:r>
            <a:rPr lang="ja-JP" altLang="en-US" sz="1300" b="0" i="0" baseline="0">
              <a:solidFill>
                <a:schemeClr val="dk1"/>
              </a:solidFill>
              <a:effectLst/>
              <a:latin typeface="+mn-lt"/>
              <a:ea typeface="+mn-ea"/>
              <a:cs typeface="+mn-cs"/>
            </a:rPr>
            <a:t>３５．４</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（平成２７年１０月１日時点）</a:t>
          </a:r>
          <a:r>
            <a:rPr lang="ja-JP" altLang="ja-JP" sz="1300" b="0" i="0" baseline="0">
              <a:solidFill>
                <a:schemeClr val="dk1"/>
              </a:solidFill>
              <a:effectLst/>
              <a:latin typeface="+mn-lt"/>
              <a:ea typeface="+mn-ea"/>
              <a:cs typeface="+mn-cs"/>
            </a:rPr>
            <a:t>に加え、農業主体の産業しかなく、類似団体をかなり下回っている。普通建設事業の優先順位と地方債の有利性を勘案し、発行の抑制を図るとともに、職員数の見直しなどによる人件費の抑制を図る</a:t>
          </a:r>
          <a:r>
            <a:rPr lang="ja-JP" altLang="en-US" sz="1300" b="0" i="0" baseline="0">
              <a:solidFill>
                <a:schemeClr val="dk1"/>
              </a:solidFill>
              <a:effectLst/>
              <a:latin typeface="+mn-lt"/>
              <a:ea typeface="+mn-ea"/>
              <a:cs typeface="+mn-cs"/>
            </a:rPr>
            <a:t>等、</a:t>
          </a:r>
          <a:r>
            <a:rPr lang="ja-JP" altLang="ja-JP" sz="1300" b="0" i="0" baseline="0">
              <a:solidFill>
                <a:schemeClr val="dk1"/>
              </a:solidFill>
              <a:effectLst/>
              <a:latin typeface="+mn-lt"/>
              <a:ea typeface="+mn-ea"/>
              <a:cs typeface="+mn-cs"/>
            </a:rPr>
            <a:t>徹底した歳出削減を継続しつつ、徴収業務の強化により税金等の滞納額の圧縮を進め、一般財源を確保するように努める。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113393</xdr:rowOff>
    </xdr:from>
    <xdr:to>
      <xdr:col>7</xdr:col>
      <xdr:colOff>152400</xdr:colOff>
      <xdr:row>44</xdr:row>
      <xdr:rowOff>113393</xdr:rowOff>
    </xdr:to>
    <xdr:cxnSp macro="">
      <xdr:nvCxnSpPr>
        <xdr:cNvPr id="69" name="直線コネクタ 68"/>
        <xdr:cNvCxnSpPr/>
      </xdr:nvCxnSpPr>
      <xdr:spPr>
        <a:xfrm>
          <a:off x="4114800" y="76571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113393</xdr:rowOff>
    </xdr:from>
    <xdr:to>
      <xdr:col>6</xdr:col>
      <xdr:colOff>0</xdr:colOff>
      <xdr:row>44</xdr:row>
      <xdr:rowOff>113393</xdr:rowOff>
    </xdr:to>
    <xdr:cxnSp macro="">
      <xdr:nvCxnSpPr>
        <xdr:cNvPr id="72" name="直線コネクタ 71"/>
        <xdr:cNvCxnSpPr/>
      </xdr:nvCxnSpPr>
      <xdr:spPr>
        <a:xfrm>
          <a:off x="3225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113393</xdr:rowOff>
    </xdr:from>
    <xdr:to>
      <xdr:col>4</xdr:col>
      <xdr:colOff>482600</xdr:colOff>
      <xdr:row>44</xdr:row>
      <xdr:rowOff>113393</xdr:rowOff>
    </xdr:to>
    <xdr:cxnSp macro="">
      <xdr:nvCxnSpPr>
        <xdr:cNvPr id="75" name="直線コネクタ 74"/>
        <xdr:cNvCxnSpPr/>
      </xdr:nvCxnSpPr>
      <xdr:spPr>
        <a:xfrm>
          <a:off x="2336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113393</xdr:rowOff>
    </xdr:from>
    <xdr:to>
      <xdr:col>3</xdr:col>
      <xdr:colOff>279400</xdr:colOff>
      <xdr:row>44</xdr:row>
      <xdr:rowOff>113393</xdr:rowOff>
    </xdr:to>
    <xdr:cxnSp macro="">
      <xdr:nvCxnSpPr>
        <xdr:cNvPr id="78" name="直線コネクタ 77"/>
        <xdr:cNvCxnSpPr/>
      </xdr:nvCxnSpPr>
      <xdr:spPr>
        <a:xfrm>
          <a:off x="1447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62593</xdr:rowOff>
    </xdr:from>
    <xdr:to>
      <xdr:col>7</xdr:col>
      <xdr:colOff>203200</xdr:colOff>
      <xdr:row>44</xdr:row>
      <xdr:rowOff>164193</xdr:rowOff>
    </xdr:to>
    <xdr:sp macro="" textlink="">
      <xdr:nvSpPr>
        <xdr:cNvPr id="88" name="円/楕円 87"/>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129920</xdr:rowOff>
    </xdr:from>
    <xdr:ext cx="762000" cy="259045"/>
    <xdr:sp macro="" textlink="">
      <xdr:nvSpPr>
        <xdr:cNvPr id="89" name="財政力該当値テキスト"/>
        <xdr:cNvSpPr txBox="1"/>
      </xdr:nvSpPr>
      <xdr:spPr>
        <a:xfrm>
          <a:off x="5041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62593</xdr:rowOff>
    </xdr:from>
    <xdr:to>
      <xdr:col>6</xdr:col>
      <xdr:colOff>50800</xdr:colOff>
      <xdr:row>44</xdr:row>
      <xdr:rowOff>164193</xdr:rowOff>
    </xdr:to>
    <xdr:sp macro="" textlink="">
      <xdr:nvSpPr>
        <xdr:cNvPr id="90" name="円/楕円 89"/>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148970</xdr:rowOff>
    </xdr:from>
    <xdr:ext cx="736600" cy="259045"/>
    <xdr:sp macro="" textlink="">
      <xdr:nvSpPr>
        <xdr:cNvPr id="91" name="テキスト ボックス 90"/>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62593</xdr:rowOff>
    </xdr:from>
    <xdr:to>
      <xdr:col>4</xdr:col>
      <xdr:colOff>533400</xdr:colOff>
      <xdr:row>44</xdr:row>
      <xdr:rowOff>164193</xdr:rowOff>
    </xdr:to>
    <xdr:sp macro="" textlink="">
      <xdr:nvSpPr>
        <xdr:cNvPr id="92" name="円/楕円 91"/>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148970</xdr:rowOff>
    </xdr:from>
    <xdr:ext cx="762000" cy="259045"/>
    <xdr:sp macro="" textlink="">
      <xdr:nvSpPr>
        <xdr:cNvPr id="93" name="テキスト ボックス 92"/>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62593</xdr:rowOff>
    </xdr:from>
    <xdr:to>
      <xdr:col>3</xdr:col>
      <xdr:colOff>330200</xdr:colOff>
      <xdr:row>44</xdr:row>
      <xdr:rowOff>164193</xdr:rowOff>
    </xdr:to>
    <xdr:sp macro="" textlink="">
      <xdr:nvSpPr>
        <xdr:cNvPr id="94" name="円/楕円 93"/>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148970</xdr:rowOff>
    </xdr:from>
    <xdr:ext cx="762000" cy="259045"/>
    <xdr:sp macro="" textlink="">
      <xdr:nvSpPr>
        <xdr:cNvPr id="95" name="テキスト ボックス 94"/>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62593</xdr:rowOff>
    </xdr:from>
    <xdr:to>
      <xdr:col>2</xdr:col>
      <xdr:colOff>127000</xdr:colOff>
      <xdr:row>44</xdr:row>
      <xdr:rowOff>164193</xdr:rowOff>
    </xdr:to>
    <xdr:sp macro="" textlink="">
      <xdr:nvSpPr>
        <xdr:cNvPr id="96" name="円/楕円 95"/>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148970</xdr:rowOff>
    </xdr:from>
    <xdr:ext cx="762000" cy="259045"/>
    <xdr:sp macro="" textlink="">
      <xdr:nvSpPr>
        <xdr:cNvPr id="97" name="テキスト ボックス 96"/>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ea"/>
              <a:ea typeface="+mn-ea"/>
              <a:cs typeface="+mn-cs"/>
            </a:rPr>
            <a:t>87.0%</a:t>
          </a:r>
          <a:r>
            <a:rPr kumimoji="1" lang="ja-JP" altLang="en-US" sz="1300">
              <a:solidFill>
                <a:schemeClr val="dk1"/>
              </a:solidFill>
              <a:effectLst/>
              <a:latin typeface="+mn-ea"/>
              <a:ea typeface="+mn-ea"/>
              <a:cs typeface="+mn-cs"/>
            </a:rPr>
            <a:t>と類似団体の平均を上回っているが，前年度比では地方消費税交付金の増などの影響を受けて</a:t>
          </a:r>
          <a:r>
            <a:rPr kumimoji="1" lang="en-US" altLang="ja-JP" sz="1300">
              <a:solidFill>
                <a:schemeClr val="dk1"/>
              </a:solidFill>
              <a:effectLst/>
              <a:latin typeface="+mn-ea"/>
              <a:ea typeface="+mn-ea"/>
              <a:cs typeface="+mn-cs"/>
            </a:rPr>
            <a:t>6.0%</a:t>
          </a:r>
          <a:r>
            <a:rPr kumimoji="1" lang="ja-JP" altLang="en-US" sz="1300">
              <a:solidFill>
                <a:schemeClr val="dk1"/>
              </a:solidFill>
              <a:effectLst/>
              <a:latin typeface="+mn-ea"/>
              <a:ea typeface="+mn-ea"/>
              <a:cs typeface="+mn-cs"/>
            </a:rPr>
            <a:t>の減となっている。</a:t>
          </a:r>
          <a:r>
            <a:rPr lang="ja-JP" altLang="en-US" sz="1300" b="0" i="0" u="none" strike="noStrike" baseline="0" smtClean="0">
              <a:solidFill>
                <a:schemeClr val="dk1"/>
              </a:solidFill>
              <a:latin typeface="+mn-ea"/>
              <a:ea typeface="+mn-ea"/>
              <a:cs typeface="+mn-cs"/>
            </a:rPr>
            <a:t>今後とも事務事業の見直しを更に進めるとともに、全ての事務事業の優先度を厳しく点検し、優先度の低い事務事業について計画的に廃止・縮小を進め、経常経費の削減を図る。 </a:t>
          </a:r>
          <a:endParaRPr kumimoji="1" lang="ja-JP" altLang="en-US" sz="1300">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90170</xdr:rowOff>
    </xdr:from>
    <xdr:to>
      <xdr:col>7</xdr:col>
      <xdr:colOff>152400</xdr:colOff>
      <xdr:row>65</xdr:row>
      <xdr:rowOff>36830</xdr:rowOff>
    </xdr:to>
    <xdr:cxnSp macro="">
      <xdr:nvCxnSpPr>
        <xdr:cNvPr id="130" name="直線コネクタ 129"/>
        <xdr:cNvCxnSpPr/>
      </xdr:nvCxnSpPr>
      <xdr:spPr>
        <a:xfrm flipV="1">
          <a:off x="4114800" y="1089152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49022</xdr:rowOff>
    </xdr:from>
    <xdr:to>
      <xdr:col>6</xdr:col>
      <xdr:colOff>0</xdr:colOff>
      <xdr:row>65</xdr:row>
      <xdr:rowOff>36830</xdr:rowOff>
    </xdr:to>
    <xdr:cxnSp macro="">
      <xdr:nvCxnSpPr>
        <xdr:cNvPr id="133" name="直線コネクタ 132"/>
        <xdr:cNvCxnSpPr/>
      </xdr:nvCxnSpPr>
      <xdr:spPr>
        <a:xfrm>
          <a:off x="3225800" y="11021822"/>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20066</xdr:rowOff>
    </xdr:from>
    <xdr:to>
      <xdr:col>4</xdr:col>
      <xdr:colOff>482600</xdr:colOff>
      <xdr:row>64</xdr:row>
      <xdr:rowOff>49022</xdr:rowOff>
    </xdr:to>
    <xdr:cxnSp macro="">
      <xdr:nvCxnSpPr>
        <xdr:cNvPr id="136" name="直線コネクタ 135"/>
        <xdr:cNvCxnSpPr/>
      </xdr:nvCxnSpPr>
      <xdr:spPr>
        <a:xfrm>
          <a:off x="2336800" y="1099286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5588</xdr:rowOff>
    </xdr:from>
    <xdr:to>
      <xdr:col>3</xdr:col>
      <xdr:colOff>279400</xdr:colOff>
      <xdr:row>64</xdr:row>
      <xdr:rowOff>20066</xdr:rowOff>
    </xdr:to>
    <xdr:cxnSp macro="">
      <xdr:nvCxnSpPr>
        <xdr:cNvPr id="139" name="直線コネクタ 138"/>
        <xdr:cNvCxnSpPr/>
      </xdr:nvCxnSpPr>
      <xdr:spPr>
        <a:xfrm>
          <a:off x="1447800" y="1097838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49" name="円/楕円 148"/>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11447</xdr:rowOff>
    </xdr:from>
    <xdr:ext cx="762000" cy="259045"/>
    <xdr:sp macro="" textlink="">
      <xdr:nvSpPr>
        <xdr:cNvPr id="150" name="財政構造の弾力性該当値テキスト"/>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157480</xdr:rowOff>
    </xdr:from>
    <xdr:to>
      <xdr:col>6</xdr:col>
      <xdr:colOff>50800</xdr:colOff>
      <xdr:row>65</xdr:row>
      <xdr:rowOff>87630</xdr:rowOff>
    </xdr:to>
    <xdr:sp macro="" textlink="">
      <xdr:nvSpPr>
        <xdr:cNvPr id="151" name="円/楕円 150"/>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72407</xdr:rowOff>
    </xdr:from>
    <xdr:ext cx="736600" cy="259045"/>
    <xdr:sp macro="" textlink="">
      <xdr:nvSpPr>
        <xdr:cNvPr id="152" name="テキスト ボックス 151"/>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169672</xdr:rowOff>
    </xdr:from>
    <xdr:to>
      <xdr:col>4</xdr:col>
      <xdr:colOff>533400</xdr:colOff>
      <xdr:row>64</xdr:row>
      <xdr:rowOff>99822</xdr:rowOff>
    </xdr:to>
    <xdr:sp macro="" textlink="">
      <xdr:nvSpPr>
        <xdr:cNvPr id="153" name="円/楕円 152"/>
        <xdr:cNvSpPr/>
      </xdr:nvSpPr>
      <xdr:spPr>
        <a:xfrm>
          <a:off x="3175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84599</xdr:rowOff>
    </xdr:from>
    <xdr:ext cx="762000" cy="259045"/>
    <xdr:sp macro="" textlink="">
      <xdr:nvSpPr>
        <xdr:cNvPr id="154" name="テキスト ボックス 153"/>
        <xdr:cNvSpPr txBox="1"/>
      </xdr:nvSpPr>
      <xdr:spPr>
        <a:xfrm>
          <a:off x="2844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140716</xdr:rowOff>
    </xdr:from>
    <xdr:to>
      <xdr:col>3</xdr:col>
      <xdr:colOff>330200</xdr:colOff>
      <xdr:row>64</xdr:row>
      <xdr:rowOff>70866</xdr:rowOff>
    </xdr:to>
    <xdr:sp macro="" textlink="">
      <xdr:nvSpPr>
        <xdr:cNvPr id="155" name="円/楕円 154"/>
        <xdr:cNvSpPr/>
      </xdr:nvSpPr>
      <xdr:spPr>
        <a:xfrm>
          <a:off x="2286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55643</xdr:rowOff>
    </xdr:from>
    <xdr:ext cx="762000" cy="259045"/>
    <xdr:sp macro="" textlink="">
      <xdr:nvSpPr>
        <xdr:cNvPr id="156" name="テキスト ボックス 155"/>
        <xdr:cNvSpPr txBox="1"/>
      </xdr:nvSpPr>
      <xdr:spPr>
        <a:xfrm>
          <a:off x="1955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126238</xdr:rowOff>
    </xdr:from>
    <xdr:to>
      <xdr:col>2</xdr:col>
      <xdr:colOff>127000</xdr:colOff>
      <xdr:row>64</xdr:row>
      <xdr:rowOff>56388</xdr:rowOff>
    </xdr:to>
    <xdr:sp macro="" textlink="">
      <xdr:nvSpPr>
        <xdr:cNvPr id="157" name="円/楕円 156"/>
        <xdr:cNvSpPr/>
      </xdr:nvSpPr>
      <xdr:spPr>
        <a:xfrm>
          <a:off x="1397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41165</xdr:rowOff>
    </xdr:from>
    <xdr:ext cx="762000" cy="259045"/>
    <xdr:sp macro="" textlink="">
      <xdr:nvSpPr>
        <xdr:cNvPr id="158" name="テキスト ボックス 157"/>
        <xdr:cNvSpPr txBox="1"/>
      </xdr:nvSpPr>
      <xdr:spPr>
        <a:xfrm>
          <a:off x="1066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[211,905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類似団体平均と比較して、</a:t>
          </a:r>
          <a:r>
            <a:rPr lang="ja-JP" altLang="ja-JP" sz="1300" b="0" i="0" baseline="0">
              <a:solidFill>
                <a:schemeClr val="dk1"/>
              </a:solidFill>
              <a:effectLst/>
              <a:latin typeface="+mn-lt"/>
              <a:ea typeface="+mn-ea"/>
              <a:cs typeface="+mn-cs"/>
            </a:rPr>
            <a:t>人件費・物件費の</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人当たりの金額が低くなっているが、ゴミ処理業務や消防業務を一部事務組合で行っていることが人件費・物件費の</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人当たりの金額が低くなっている要素である。したがって、一部事務組合の人件費・物件費に充てる負担金や公営企業に充てる繰出金といった費用を合計した場合、人口</a:t>
          </a:r>
          <a:r>
            <a:rPr lang="en-US" altLang="ja-JP" sz="1300" b="0" i="0" baseline="0">
              <a:solidFill>
                <a:schemeClr val="dk1"/>
              </a:solidFill>
              <a:effectLst/>
              <a:latin typeface="+mn-lt"/>
              <a:ea typeface="+mn-ea"/>
              <a:cs typeface="+mn-cs"/>
            </a:rPr>
            <a:t>1</a:t>
          </a:r>
          <a:r>
            <a:rPr lang="ja-JP" altLang="ja-JP" sz="1300" b="0" i="0" baseline="0">
              <a:solidFill>
                <a:schemeClr val="dk1"/>
              </a:solidFill>
              <a:effectLst/>
              <a:latin typeface="+mn-lt"/>
              <a:ea typeface="+mn-ea"/>
              <a:cs typeface="+mn-cs"/>
            </a:rPr>
            <a:t>人当たりの金額は大幅に増加することになる。これらを含めた経費についても、</a:t>
          </a:r>
          <a:r>
            <a:rPr kumimoji="1" lang="ja-JP" altLang="ja-JP" sz="1300">
              <a:solidFill>
                <a:schemeClr val="dk1"/>
              </a:solidFill>
              <a:effectLst/>
              <a:latin typeface="+mn-lt"/>
              <a:ea typeface="+mn-ea"/>
              <a:cs typeface="+mn-cs"/>
            </a:rPr>
            <a:t>抑制に努めていく必要がある。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20362</xdr:rowOff>
    </xdr:from>
    <xdr:to>
      <xdr:col>7</xdr:col>
      <xdr:colOff>152400</xdr:colOff>
      <xdr:row>83</xdr:row>
      <xdr:rowOff>29749</xdr:rowOff>
    </xdr:to>
    <xdr:cxnSp macro="">
      <xdr:nvCxnSpPr>
        <xdr:cNvPr id="193" name="直線コネクタ 192"/>
        <xdr:cNvCxnSpPr/>
      </xdr:nvCxnSpPr>
      <xdr:spPr>
        <a:xfrm flipV="1">
          <a:off x="4114800" y="14250712"/>
          <a:ext cx="838200" cy="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136103</xdr:rowOff>
    </xdr:from>
    <xdr:ext cx="762000" cy="259045"/>
    <xdr:sp macro="" textlink="">
      <xdr:nvSpPr>
        <xdr:cNvPr id="194" name="人件費・物件費等の状況平均値テキスト"/>
        <xdr:cNvSpPr txBox="1"/>
      </xdr:nvSpPr>
      <xdr:spPr>
        <a:xfrm>
          <a:off x="5041900" y="14366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148127</xdr:rowOff>
    </xdr:from>
    <xdr:to>
      <xdr:col>6</xdr:col>
      <xdr:colOff>0</xdr:colOff>
      <xdr:row>83</xdr:row>
      <xdr:rowOff>29749</xdr:rowOff>
    </xdr:to>
    <xdr:cxnSp macro="">
      <xdr:nvCxnSpPr>
        <xdr:cNvPr id="196" name="直線コネクタ 195"/>
        <xdr:cNvCxnSpPr/>
      </xdr:nvCxnSpPr>
      <xdr:spPr>
        <a:xfrm>
          <a:off x="3225800" y="14207027"/>
          <a:ext cx="889000" cy="5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148127</xdr:rowOff>
    </xdr:from>
    <xdr:to>
      <xdr:col>4</xdr:col>
      <xdr:colOff>482600</xdr:colOff>
      <xdr:row>82</xdr:row>
      <xdr:rowOff>148329</xdr:rowOff>
    </xdr:to>
    <xdr:cxnSp macro="">
      <xdr:nvCxnSpPr>
        <xdr:cNvPr id="199" name="直線コネクタ 198"/>
        <xdr:cNvCxnSpPr/>
      </xdr:nvCxnSpPr>
      <xdr:spPr>
        <a:xfrm flipV="1">
          <a:off x="2336800" y="14207027"/>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148329</xdr:rowOff>
    </xdr:from>
    <xdr:to>
      <xdr:col>3</xdr:col>
      <xdr:colOff>279400</xdr:colOff>
      <xdr:row>83</xdr:row>
      <xdr:rowOff>14453</xdr:rowOff>
    </xdr:to>
    <xdr:cxnSp macro="">
      <xdr:nvCxnSpPr>
        <xdr:cNvPr id="202" name="直線コネクタ 201"/>
        <xdr:cNvCxnSpPr/>
      </xdr:nvCxnSpPr>
      <xdr:spPr>
        <a:xfrm flipV="1">
          <a:off x="1447800" y="14207229"/>
          <a:ext cx="889000" cy="3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6" name="テキスト ボックス 205"/>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141012</xdr:rowOff>
    </xdr:from>
    <xdr:to>
      <xdr:col>7</xdr:col>
      <xdr:colOff>203200</xdr:colOff>
      <xdr:row>83</xdr:row>
      <xdr:rowOff>71162</xdr:rowOff>
    </xdr:to>
    <xdr:sp macro="" textlink="">
      <xdr:nvSpPr>
        <xdr:cNvPr id="212" name="円/楕円 211"/>
        <xdr:cNvSpPr/>
      </xdr:nvSpPr>
      <xdr:spPr>
        <a:xfrm>
          <a:off x="4902200" y="141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157539</xdr:rowOff>
    </xdr:from>
    <xdr:ext cx="762000" cy="259045"/>
    <xdr:sp macro="" textlink="">
      <xdr:nvSpPr>
        <xdr:cNvPr id="213" name="人件費・物件費等の状況該当値テキスト"/>
        <xdr:cNvSpPr txBox="1"/>
      </xdr:nvSpPr>
      <xdr:spPr>
        <a:xfrm>
          <a:off x="5041900" y="1404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211,905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150399</xdr:rowOff>
    </xdr:from>
    <xdr:to>
      <xdr:col>6</xdr:col>
      <xdr:colOff>50800</xdr:colOff>
      <xdr:row>83</xdr:row>
      <xdr:rowOff>80549</xdr:rowOff>
    </xdr:to>
    <xdr:sp macro="" textlink="">
      <xdr:nvSpPr>
        <xdr:cNvPr id="214" name="円/楕円 213"/>
        <xdr:cNvSpPr/>
      </xdr:nvSpPr>
      <xdr:spPr>
        <a:xfrm>
          <a:off x="4064000" y="1420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90726</xdr:rowOff>
    </xdr:from>
    <xdr:ext cx="736600" cy="259045"/>
    <xdr:sp macro="" textlink="">
      <xdr:nvSpPr>
        <xdr:cNvPr id="215" name="テキスト ボックス 214"/>
        <xdr:cNvSpPr txBox="1"/>
      </xdr:nvSpPr>
      <xdr:spPr>
        <a:xfrm>
          <a:off x="3733800" y="13978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214,239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97327</xdr:rowOff>
    </xdr:from>
    <xdr:to>
      <xdr:col>4</xdr:col>
      <xdr:colOff>533400</xdr:colOff>
      <xdr:row>83</xdr:row>
      <xdr:rowOff>27477</xdr:rowOff>
    </xdr:to>
    <xdr:sp macro="" textlink="">
      <xdr:nvSpPr>
        <xdr:cNvPr id="216" name="円/楕円 215"/>
        <xdr:cNvSpPr/>
      </xdr:nvSpPr>
      <xdr:spPr>
        <a:xfrm>
          <a:off x="3175000" y="1415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37654</xdr:rowOff>
    </xdr:from>
    <xdr:ext cx="762000" cy="259045"/>
    <xdr:sp macro="" textlink="">
      <xdr:nvSpPr>
        <xdr:cNvPr id="217" name="テキスト ボックス 216"/>
        <xdr:cNvSpPr txBox="1"/>
      </xdr:nvSpPr>
      <xdr:spPr>
        <a:xfrm>
          <a:off x="2844800" y="1392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201,043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97529</xdr:rowOff>
    </xdr:from>
    <xdr:to>
      <xdr:col>3</xdr:col>
      <xdr:colOff>330200</xdr:colOff>
      <xdr:row>83</xdr:row>
      <xdr:rowOff>27679</xdr:rowOff>
    </xdr:to>
    <xdr:sp macro="" textlink="">
      <xdr:nvSpPr>
        <xdr:cNvPr id="218" name="円/楕円 217"/>
        <xdr:cNvSpPr/>
      </xdr:nvSpPr>
      <xdr:spPr>
        <a:xfrm>
          <a:off x="2286000" y="1415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37856</xdr:rowOff>
    </xdr:from>
    <xdr:ext cx="762000" cy="259045"/>
    <xdr:sp macro="" textlink="">
      <xdr:nvSpPr>
        <xdr:cNvPr id="219" name="テキスト ボックス 218"/>
        <xdr:cNvSpPr txBox="1"/>
      </xdr:nvSpPr>
      <xdr:spPr>
        <a:xfrm>
          <a:off x="1955800" y="1392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201,093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135103</xdr:rowOff>
    </xdr:from>
    <xdr:to>
      <xdr:col>2</xdr:col>
      <xdr:colOff>127000</xdr:colOff>
      <xdr:row>83</xdr:row>
      <xdr:rowOff>65253</xdr:rowOff>
    </xdr:to>
    <xdr:sp macro="" textlink="">
      <xdr:nvSpPr>
        <xdr:cNvPr id="220" name="円/楕円 219"/>
        <xdr:cNvSpPr/>
      </xdr:nvSpPr>
      <xdr:spPr>
        <a:xfrm>
          <a:off x="1397000" y="1419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75430</xdr:rowOff>
    </xdr:from>
    <xdr:ext cx="762000" cy="259045"/>
    <xdr:sp macro="" textlink="">
      <xdr:nvSpPr>
        <xdr:cNvPr id="221" name="テキスト ボックス 220"/>
        <xdr:cNvSpPr txBox="1"/>
      </xdr:nvSpPr>
      <xdr:spPr>
        <a:xfrm>
          <a:off x="1066800" y="1396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210,436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類似団体内平均値に比べ低い水準を維持しており、今後も給与の適正化に努めるとともに、各種手当の見直しを行い引き続き縮減に努めていく。</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250" name="直線コネクタ 249"/>
        <xdr:cNvCxnSpPr/>
      </xdr:nvCxnSpPr>
      <xdr:spPr>
        <a:xfrm flipV="1">
          <a:off x="17018000" y="137363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51"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2" name="直線コネクタ 251"/>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116839</xdr:rowOff>
    </xdr:from>
    <xdr:to>
      <xdr:col>24</xdr:col>
      <xdr:colOff>558800</xdr:colOff>
      <xdr:row>81</xdr:row>
      <xdr:rowOff>41911</xdr:rowOff>
    </xdr:to>
    <xdr:cxnSp macro="">
      <xdr:nvCxnSpPr>
        <xdr:cNvPr id="255" name="直線コネクタ 254"/>
        <xdr:cNvCxnSpPr/>
      </xdr:nvCxnSpPr>
      <xdr:spPr>
        <a:xfrm>
          <a:off x="16179800" y="13832839"/>
          <a:ext cx="8382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116839</xdr:rowOff>
    </xdr:from>
    <xdr:to>
      <xdr:col>23</xdr:col>
      <xdr:colOff>406400</xdr:colOff>
      <xdr:row>80</xdr:row>
      <xdr:rowOff>157057</xdr:rowOff>
    </xdr:to>
    <xdr:cxnSp macro="">
      <xdr:nvCxnSpPr>
        <xdr:cNvPr id="258" name="直線コネクタ 257"/>
        <xdr:cNvCxnSpPr/>
      </xdr:nvCxnSpPr>
      <xdr:spPr>
        <a:xfrm flipV="1">
          <a:off x="15290800" y="13832839"/>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45296</xdr:rowOff>
    </xdr:from>
    <xdr:to>
      <xdr:col>23</xdr:col>
      <xdr:colOff>457200</xdr:colOff>
      <xdr:row>85</xdr:row>
      <xdr:rowOff>146896</xdr:rowOff>
    </xdr:to>
    <xdr:sp macro="" textlink="">
      <xdr:nvSpPr>
        <xdr:cNvPr id="259" name="フローチャート : 判断 258"/>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60" name="テキスト ボックス 259"/>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157057</xdr:rowOff>
    </xdr:from>
    <xdr:to>
      <xdr:col>22</xdr:col>
      <xdr:colOff>203200</xdr:colOff>
      <xdr:row>83</xdr:row>
      <xdr:rowOff>52916</xdr:rowOff>
    </xdr:to>
    <xdr:cxnSp macro="">
      <xdr:nvCxnSpPr>
        <xdr:cNvPr id="261" name="直線コネクタ 260"/>
        <xdr:cNvCxnSpPr/>
      </xdr:nvCxnSpPr>
      <xdr:spPr>
        <a:xfrm flipV="1">
          <a:off x="14401800" y="13873057"/>
          <a:ext cx="889000" cy="4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37254</xdr:rowOff>
    </xdr:from>
    <xdr:to>
      <xdr:col>22</xdr:col>
      <xdr:colOff>254000</xdr:colOff>
      <xdr:row>85</xdr:row>
      <xdr:rowOff>138854</xdr:rowOff>
    </xdr:to>
    <xdr:sp macro="" textlink="">
      <xdr:nvSpPr>
        <xdr:cNvPr id="262" name="フローチャート : 判断 261"/>
        <xdr:cNvSpPr/>
      </xdr:nvSpPr>
      <xdr:spPr>
        <a:xfrm>
          <a:off x="15240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123631</xdr:rowOff>
    </xdr:from>
    <xdr:ext cx="762000" cy="259045"/>
    <xdr:sp macro="" textlink="">
      <xdr:nvSpPr>
        <xdr:cNvPr id="263" name="テキスト ボックス 262"/>
        <xdr:cNvSpPr txBox="1"/>
      </xdr:nvSpPr>
      <xdr:spPr>
        <a:xfrm>
          <a:off x="14909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79587</xdr:rowOff>
    </xdr:from>
    <xdr:to>
      <xdr:col>21</xdr:col>
      <xdr:colOff>0</xdr:colOff>
      <xdr:row>83</xdr:row>
      <xdr:rowOff>52916</xdr:rowOff>
    </xdr:to>
    <xdr:cxnSp macro="">
      <xdr:nvCxnSpPr>
        <xdr:cNvPr id="264" name="直線コネクタ 263"/>
        <xdr:cNvCxnSpPr/>
      </xdr:nvCxnSpPr>
      <xdr:spPr>
        <a:xfrm>
          <a:off x="13512800" y="1413848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134196</xdr:rowOff>
    </xdr:from>
    <xdr:to>
      <xdr:col>21</xdr:col>
      <xdr:colOff>50800</xdr:colOff>
      <xdr:row>89</xdr:row>
      <xdr:rowOff>64346</xdr:rowOff>
    </xdr:to>
    <xdr:sp macro="" textlink="">
      <xdr:nvSpPr>
        <xdr:cNvPr id="265" name="フローチャート : 判断 264"/>
        <xdr:cNvSpPr/>
      </xdr:nvSpPr>
      <xdr:spPr>
        <a:xfrm>
          <a:off x="14351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66" name="テキスト ボックス 265"/>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7" name="フローチャート : 判断 266"/>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68" name="テキスト ボックス 267"/>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80</xdr:row>
      <xdr:rowOff>162561</xdr:rowOff>
    </xdr:from>
    <xdr:to>
      <xdr:col>24</xdr:col>
      <xdr:colOff>609600</xdr:colOff>
      <xdr:row>81</xdr:row>
      <xdr:rowOff>92711</xdr:rowOff>
    </xdr:to>
    <xdr:sp macro="" textlink="">
      <xdr:nvSpPr>
        <xdr:cNvPr id="274" name="円/楕円 273"/>
        <xdr:cNvSpPr/>
      </xdr:nvSpPr>
      <xdr:spPr>
        <a:xfrm>
          <a:off x="169672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7638</xdr:rowOff>
    </xdr:from>
    <xdr:ext cx="762000" cy="259045"/>
    <xdr:sp macro="" textlink="">
      <xdr:nvSpPr>
        <xdr:cNvPr id="275" name="給与水準   （国との比較）該当値テキスト"/>
        <xdr:cNvSpPr txBox="1"/>
      </xdr:nvSpPr>
      <xdr:spPr>
        <a:xfrm>
          <a:off x="17106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66039</xdr:rowOff>
    </xdr:from>
    <xdr:to>
      <xdr:col>23</xdr:col>
      <xdr:colOff>457200</xdr:colOff>
      <xdr:row>80</xdr:row>
      <xdr:rowOff>167639</xdr:rowOff>
    </xdr:to>
    <xdr:sp macro="" textlink="">
      <xdr:nvSpPr>
        <xdr:cNvPr id="276" name="円/楕円 275"/>
        <xdr:cNvSpPr/>
      </xdr:nvSpPr>
      <xdr:spPr>
        <a:xfrm>
          <a:off x="16129000" y="1378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6366</xdr:rowOff>
    </xdr:from>
    <xdr:ext cx="736600" cy="259045"/>
    <xdr:sp macro="" textlink="">
      <xdr:nvSpPr>
        <xdr:cNvPr id="277" name="テキスト ボックス 276"/>
        <xdr:cNvSpPr txBox="1"/>
      </xdr:nvSpPr>
      <xdr:spPr>
        <a:xfrm>
          <a:off x="15798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106257</xdr:rowOff>
    </xdr:from>
    <xdr:to>
      <xdr:col>22</xdr:col>
      <xdr:colOff>254000</xdr:colOff>
      <xdr:row>81</xdr:row>
      <xdr:rowOff>36407</xdr:rowOff>
    </xdr:to>
    <xdr:sp macro="" textlink="">
      <xdr:nvSpPr>
        <xdr:cNvPr id="278" name="円/楕円 277"/>
        <xdr:cNvSpPr/>
      </xdr:nvSpPr>
      <xdr:spPr>
        <a:xfrm>
          <a:off x="15240000" y="138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46584</xdr:rowOff>
    </xdr:from>
    <xdr:ext cx="762000" cy="259045"/>
    <xdr:sp macro="" textlink="">
      <xdr:nvSpPr>
        <xdr:cNvPr id="279" name="テキスト ボックス 278"/>
        <xdr:cNvSpPr txBox="1"/>
      </xdr:nvSpPr>
      <xdr:spPr>
        <a:xfrm>
          <a:off x="14909800" y="1359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2116</xdr:rowOff>
    </xdr:from>
    <xdr:to>
      <xdr:col>21</xdr:col>
      <xdr:colOff>50800</xdr:colOff>
      <xdr:row>83</xdr:row>
      <xdr:rowOff>103716</xdr:rowOff>
    </xdr:to>
    <xdr:sp macro="" textlink="">
      <xdr:nvSpPr>
        <xdr:cNvPr id="280" name="円/楕円 279"/>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113893</xdr:rowOff>
    </xdr:from>
    <xdr:ext cx="762000" cy="259045"/>
    <xdr:sp macro="" textlink="">
      <xdr:nvSpPr>
        <xdr:cNvPr id="281" name="テキスト ボックス 280"/>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28787</xdr:rowOff>
    </xdr:from>
    <xdr:to>
      <xdr:col>19</xdr:col>
      <xdr:colOff>533400</xdr:colOff>
      <xdr:row>82</xdr:row>
      <xdr:rowOff>130387</xdr:rowOff>
    </xdr:to>
    <xdr:sp macro="" textlink="">
      <xdr:nvSpPr>
        <xdr:cNvPr id="282" name="円/楕円 281"/>
        <xdr:cNvSpPr/>
      </xdr:nvSpPr>
      <xdr:spPr>
        <a:xfrm>
          <a:off x="13462000" y="1408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140564</xdr:rowOff>
    </xdr:from>
    <xdr:ext cx="762000" cy="259045"/>
    <xdr:sp macro="" textlink="">
      <xdr:nvSpPr>
        <xdr:cNvPr id="283" name="テキスト ボックス 282"/>
        <xdr:cNvSpPr txBox="1"/>
      </xdr:nvSpPr>
      <xdr:spPr>
        <a:xfrm>
          <a:off x="13131800" y="1385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行政改革で定員削減に取り組んでいるものの、人口</a:t>
          </a:r>
          <a:r>
            <a:rPr lang="en-US" altLang="ja-JP" sz="1300" b="0" i="0" baseline="0">
              <a:solidFill>
                <a:schemeClr val="dk1"/>
              </a:solidFill>
              <a:effectLst/>
              <a:latin typeface="+mn-lt"/>
              <a:ea typeface="+mn-ea"/>
              <a:cs typeface="+mn-cs"/>
            </a:rPr>
            <a:t>1,000</a:t>
          </a:r>
          <a:r>
            <a:rPr lang="ja-JP" altLang="ja-JP" sz="1300" b="0" i="0" baseline="0">
              <a:solidFill>
                <a:schemeClr val="dk1"/>
              </a:solidFill>
              <a:effectLst/>
              <a:latin typeface="+mn-lt"/>
              <a:ea typeface="+mn-ea"/>
              <a:cs typeface="+mn-cs"/>
            </a:rPr>
            <a:t>人当たりの職員数</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類似団体比較は未だに多い。人事・組織再編と業務のシステム化や外部委託も含めて勘案し、定数を見直していく。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5" name="直線コネクタ 314"/>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6"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7" name="直線コネクタ 316"/>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8"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9" name="直線コネクタ 318"/>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79611</xdr:rowOff>
    </xdr:from>
    <xdr:to>
      <xdr:col>24</xdr:col>
      <xdr:colOff>558800</xdr:colOff>
      <xdr:row>62</xdr:row>
      <xdr:rowOff>97536</xdr:rowOff>
    </xdr:to>
    <xdr:cxnSp macro="">
      <xdr:nvCxnSpPr>
        <xdr:cNvPr id="320" name="直線コネクタ 319"/>
        <xdr:cNvCxnSpPr/>
      </xdr:nvCxnSpPr>
      <xdr:spPr>
        <a:xfrm>
          <a:off x="16179800" y="10709511"/>
          <a:ext cx="838200" cy="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137503</xdr:rowOff>
    </xdr:from>
    <xdr:ext cx="762000" cy="259045"/>
    <xdr:sp macro="" textlink="">
      <xdr:nvSpPr>
        <xdr:cNvPr id="321" name="定員管理の状況平均値テキスト"/>
        <xdr:cNvSpPr txBox="1"/>
      </xdr:nvSpPr>
      <xdr:spPr>
        <a:xfrm>
          <a:off x="17106900" y="1042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2" name="フローチャート : 判断 321"/>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127653</xdr:rowOff>
    </xdr:from>
    <xdr:to>
      <xdr:col>23</xdr:col>
      <xdr:colOff>406400</xdr:colOff>
      <xdr:row>62</xdr:row>
      <xdr:rowOff>79611</xdr:rowOff>
    </xdr:to>
    <xdr:cxnSp macro="">
      <xdr:nvCxnSpPr>
        <xdr:cNvPr id="323" name="直線コネクタ 322"/>
        <xdr:cNvCxnSpPr/>
      </xdr:nvCxnSpPr>
      <xdr:spPr>
        <a:xfrm>
          <a:off x="15290800" y="10586103"/>
          <a:ext cx="889000" cy="12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4" name="フローチャート : 判断 323"/>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89570</xdr:rowOff>
    </xdr:from>
    <xdr:ext cx="736600" cy="259045"/>
    <xdr:sp macro="" textlink="">
      <xdr:nvSpPr>
        <xdr:cNvPr id="325" name="テキスト ボックス 324"/>
        <xdr:cNvSpPr txBox="1"/>
      </xdr:nvSpPr>
      <xdr:spPr>
        <a:xfrm>
          <a:off x="15798800" y="1037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127653</xdr:rowOff>
    </xdr:from>
    <xdr:to>
      <xdr:col>22</xdr:col>
      <xdr:colOff>203200</xdr:colOff>
      <xdr:row>62</xdr:row>
      <xdr:rowOff>80301</xdr:rowOff>
    </xdr:to>
    <xdr:cxnSp macro="">
      <xdr:nvCxnSpPr>
        <xdr:cNvPr id="326" name="直線コネクタ 325"/>
        <xdr:cNvCxnSpPr/>
      </xdr:nvCxnSpPr>
      <xdr:spPr>
        <a:xfrm flipV="1">
          <a:off x="14401800" y="10586103"/>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7" name="フローチャート : 判断 326"/>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28" name="テキスト ボックス 327"/>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80301</xdr:rowOff>
    </xdr:from>
    <xdr:to>
      <xdr:col>21</xdr:col>
      <xdr:colOff>0</xdr:colOff>
      <xdr:row>62</xdr:row>
      <xdr:rowOff>85816</xdr:rowOff>
    </xdr:to>
    <xdr:cxnSp macro="">
      <xdr:nvCxnSpPr>
        <xdr:cNvPr id="329" name="直線コネクタ 328"/>
        <xdr:cNvCxnSpPr/>
      </xdr:nvCxnSpPr>
      <xdr:spPr>
        <a:xfrm flipV="1">
          <a:off x="13512800" y="10710201"/>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30" name="フローチャート : 判断 329"/>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48204</xdr:rowOff>
    </xdr:from>
    <xdr:ext cx="762000" cy="259045"/>
    <xdr:sp macro="" textlink="">
      <xdr:nvSpPr>
        <xdr:cNvPr id="331" name="テキスト ボックス 330"/>
        <xdr:cNvSpPr txBox="1"/>
      </xdr:nvSpPr>
      <xdr:spPr>
        <a:xfrm>
          <a:off x="14020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2" name="フローチャート : 判断 331"/>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44068</xdr:rowOff>
    </xdr:from>
    <xdr:ext cx="762000" cy="259045"/>
    <xdr:sp macro="" textlink="">
      <xdr:nvSpPr>
        <xdr:cNvPr id="333" name="テキスト ボックス 332"/>
        <xdr:cNvSpPr txBox="1"/>
      </xdr:nvSpPr>
      <xdr:spPr>
        <a:xfrm>
          <a:off x="13131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46736</xdr:rowOff>
    </xdr:from>
    <xdr:to>
      <xdr:col>24</xdr:col>
      <xdr:colOff>609600</xdr:colOff>
      <xdr:row>62</xdr:row>
      <xdr:rowOff>148336</xdr:rowOff>
    </xdr:to>
    <xdr:sp macro="" textlink="">
      <xdr:nvSpPr>
        <xdr:cNvPr id="339" name="円/楕円 338"/>
        <xdr:cNvSpPr/>
      </xdr:nvSpPr>
      <xdr:spPr>
        <a:xfrm>
          <a:off x="169672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18813</xdr:rowOff>
    </xdr:from>
    <xdr:ext cx="762000" cy="259045"/>
    <xdr:sp macro="" textlink="">
      <xdr:nvSpPr>
        <xdr:cNvPr id="340" name="定員管理の状況該当値テキスト"/>
        <xdr:cNvSpPr txBox="1"/>
      </xdr:nvSpPr>
      <xdr:spPr>
        <a:xfrm>
          <a:off x="17106900" y="1064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28811</xdr:rowOff>
    </xdr:from>
    <xdr:to>
      <xdr:col>23</xdr:col>
      <xdr:colOff>457200</xdr:colOff>
      <xdr:row>62</xdr:row>
      <xdr:rowOff>130411</xdr:rowOff>
    </xdr:to>
    <xdr:sp macro="" textlink="">
      <xdr:nvSpPr>
        <xdr:cNvPr id="341" name="円/楕円 340"/>
        <xdr:cNvSpPr/>
      </xdr:nvSpPr>
      <xdr:spPr>
        <a:xfrm>
          <a:off x="16129000" y="1065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115188</xdr:rowOff>
    </xdr:from>
    <xdr:ext cx="736600" cy="259045"/>
    <xdr:sp macro="" textlink="">
      <xdr:nvSpPr>
        <xdr:cNvPr id="342" name="テキスト ボックス 341"/>
        <xdr:cNvSpPr txBox="1"/>
      </xdr:nvSpPr>
      <xdr:spPr>
        <a:xfrm>
          <a:off x="15798800" y="10745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76853</xdr:rowOff>
    </xdr:from>
    <xdr:to>
      <xdr:col>22</xdr:col>
      <xdr:colOff>254000</xdr:colOff>
      <xdr:row>62</xdr:row>
      <xdr:rowOff>7003</xdr:rowOff>
    </xdr:to>
    <xdr:sp macro="" textlink="">
      <xdr:nvSpPr>
        <xdr:cNvPr id="343" name="円/楕円 342"/>
        <xdr:cNvSpPr/>
      </xdr:nvSpPr>
      <xdr:spPr>
        <a:xfrm>
          <a:off x="15240000" y="1053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17180</xdr:rowOff>
    </xdr:from>
    <xdr:ext cx="762000" cy="259045"/>
    <xdr:sp macro="" textlink="">
      <xdr:nvSpPr>
        <xdr:cNvPr id="344" name="テキスト ボックス 343"/>
        <xdr:cNvSpPr txBox="1"/>
      </xdr:nvSpPr>
      <xdr:spPr>
        <a:xfrm>
          <a:off x="14909800" y="1030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29501</xdr:rowOff>
    </xdr:from>
    <xdr:to>
      <xdr:col>21</xdr:col>
      <xdr:colOff>50800</xdr:colOff>
      <xdr:row>62</xdr:row>
      <xdr:rowOff>131101</xdr:rowOff>
    </xdr:to>
    <xdr:sp macro="" textlink="">
      <xdr:nvSpPr>
        <xdr:cNvPr id="345" name="円/楕円 344"/>
        <xdr:cNvSpPr/>
      </xdr:nvSpPr>
      <xdr:spPr>
        <a:xfrm>
          <a:off x="14351000" y="1065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115878</xdr:rowOff>
    </xdr:from>
    <xdr:ext cx="762000" cy="259045"/>
    <xdr:sp macro="" textlink="">
      <xdr:nvSpPr>
        <xdr:cNvPr id="346" name="テキスト ボックス 345"/>
        <xdr:cNvSpPr txBox="1"/>
      </xdr:nvSpPr>
      <xdr:spPr>
        <a:xfrm>
          <a:off x="14020800" y="1074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35016</xdr:rowOff>
    </xdr:from>
    <xdr:to>
      <xdr:col>19</xdr:col>
      <xdr:colOff>533400</xdr:colOff>
      <xdr:row>62</xdr:row>
      <xdr:rowOff>136616</xdr:rowOff>
    </xdr:to>
    <xdr:sp macro="" textlink="">
      <xdr:nvSpPr>
        <xdr:cNvPr id="347" name="円/楕円 346"/>
        <xdr:cNvSpPr/>
      </xdr:nvSpPr>
      <xdr:spPr>
        <a:xfrm>
          <a:off x="13462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121393</xdr:rowOff>
    </xdr:from>
    <xdr:ext cx="762000" cy="259045"/>
    <xdr:sp macro="" textlink="">
      <xdr:nvSpPr>
        <xdr:cNvPr id="348" name="テキスト ボックス 347"/>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前年度と比較し、</a:t>
          </a:r>
          <a:r>
            <a:rPr kumimoji="1" lang="ja-JP" altLang="en-US" sz="1300">
              <a:solidFill>
                <a:schemeClr val="dk1"/>
              </a:solidFill>
              <a:effectLst/>
              <a:latin typeface="+mn-lt"/>
              <a:ea typeface="+mn-ea"/>
              <a:cs typeface="+mn-cs"/>
            </a:rPr>
            <a:t>１．０</a:t>
          </a:r>
          <a:r>
            <a:rPr kumimoji="1" lang="ja-JP" altLang="ja-JP" sz="1300">
              <a:solidFill>
                <a:schemeClr val="dk1"/>
              </a:solidFill>
              <a:effectLst/>
              <a:latin typeface="+mn-lt"/>
              <a:ea typeface="+mn-ea"/>
              <a:cs typeface="+mn-cs"/>
            </a:rPr>
            <a:t>ポイント改善されたが依然として類似団体平均を上回っている。</a:t>
          </a:r>
          <a:endParaRPr lang="ja-JP" altLang="ja-JP" sz="1300">
            <a:effectLst/>
          </a:endParaRPr>
        </a:p>
        <a:p>
          <a:pPr rtl="0"/>
          <a:r>
            <a:rPr lang="ja-JP" altLang="en-US" sz="1300" b="0" i="0" u="none" strike="noStrike" baseline="0" smtClean="0">
              <a:solidFill>
                <a:schemeClr val="dk1"/>
              </a:solidFill>
              <a:latin typeface="+mn-lt"/>
              <a:ea typeface="+mn-ea"/>
              <a:cs typeface="+mn-cs"/>
            </a:rPr>
            <a:t>可能な限り地方債の新規発行を抑制するとともに，発行に当たっては交付税措置のある有利なものに限定するなど，健全な財政運営に努める。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4" name="直線コネクタ 373"/>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7"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8" name="直線コネクタ 377"/>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107442</xdr:rowOff>
    </xdr:from>
    <xdr:to>
      <xdr:col>24</xdr:col>
      <xdr:colOff>558800</xdr:colOff>
      <xdr:row>42</xdr:row>
      <xdr:rowOff>155702</xdr:rowOff>
    </xdr:to>
    <xdr:cxnSp macro="">
      <xdr:nvCxnSpPr>
        <xdr:cNvPr id="379" name="直線コネクタ 378"/>
        <xdr:cNvCxnSpPr/>
      </xdr:nvCxnSpPr>
      <xdr:spPr>
        <a:xfrm flipV="1">
          <a:off x="16179800" y="730834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95013</xdr:rowOff>
    </xdr:from>
    <xdr:ext cx="762000" cy="259045"/>
    <xdr:sp macro="" textlink="">
      <xdr:nvSpPr>
        <xdr:cNvPr id="380"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81" name="フローチャート : 判断 380"/>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155702</xdr:rowOff>
    </xdr:from>
    <xdr:to>
      <xdr:col>23</xdr:col>
      <xdr:colOff>406400</xdr:colOff>
      <xdr:row>43</xdr:row>
      <xdr:rowOff>18034</xdr:rowOff>
    </xdr:to>
    <xdr:cxnSp macro="">
      <xdr:nvCxnSpPr>
        <xdr:cNvPr id="382" name="直線コネクタ 381"/>
        <xdr:cNvCxnSpPr/>
      </xdr:nvCxnSpPr>
      <xdr:spPr>
        <a:xfrm flipV="1">
          <a:off x="15290800" y="735660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3" name="フローチャート : 判断 382"/>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84" name="テキスト ボックス 383"/>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18034</xdr:rowOff>
    </xdr:from>
    <xdr:to>
      <xdr:col>22</xdr:col>
      <xdr:colOff>203200</xdr:colOff>
      <xdr:row>43</xdr:row>
      <xdr:rowOff>37338</xdr:rowOff>
    </xdr:to>
    <xdr:cxnSp macro="">
      <xdr:nvCxnSpPr>
        <xdr:cNvPr id="385" name="直線コネクタ 384"/>
        <xdr:cNvCxnSpPr/>
      </xdr:nvCxnSpPr>
      <xdr:spPr>
        <a:xfrm flipV="1">
          <a:off x="14401800" y="73903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6" name="フローチャート : 判断 385"/>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7" name="テキスト ボックス 386"/>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37338</xdr:rowOff>
    </xdr:from>
    <xdr:to>
      <xdr:col>21</xdr:col>
      <xdr:colOff>0</xdr:colOff>
      <xdr:row>43</xdr:row>
      <xdr:rowOff>37338</xdr:rowOff>
    </xdr:to>
    <xdr:cxnSp macro="">
      <xdr:nvCxnSpPr>
        <xdr:cNvPr id="388" name="直線コネクタ 387"/>
        <xdr:cNvCxnSpPr/>
      </xdr:nvCxnSpPr>
      <xdr:spPr>
        <a:xfrm>
          <a:off x="13512800" y="74096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9" name="フローチャート : 判断 388"/>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90" name="テキスト ボックス 389"/>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91" name="フローチャート : 判断 390"/>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2" name="テキスト ボックス 391"/>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56642</xdr:rowOff>
    </xdr:from>
    <xdr:to>
      <xdr:col>24</xdr:col>
      <xdr:colOff>609600</xdr:colOff>
      <xdr:row>42</xdr:row>
      <xdr:rowOff>158242</xdr:rowOff>
    </xdr:to>
    <xdr:sp macro="" textlink="">
      <xdr:nvSpPr>
        <xdr:cNvPr id="398" name="円/楕円 397"/>
        <xdr:cNvSpPr/>
      </xdr:nvSpPr>
      <xdr:spPr>
        <a:xfrm>
          <a:off x="169672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28719</xdr:rowOff>
    </xdr:from>
    <xdr:ext cx="762000" cy="259045"/>
    <xdr:sp macro="" textlink="">
      <xdr:nvSpPr>
        <xdr:cNvPr id="399" name="公債費負担の状況該当値テキスト"/>
        <xdr:cNvSpPr txBox="1"/>
      </xdr:nvSpPr>
      <xdr:spPr>
        <a:xfrm>
          <a:off x="17106900" y="72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104902</xdr:rowOff>
    </xdr:from>
    <xdr:to>
      <xdr:col>23</xdr:col>
      <xdr:colOff>457200</xdr:colOff>
      <xdr:row>43</xdr:row>
      <xdr:rowOff>35052</xdr:rowOff>
    </xdr:to>
    <xdr:sp macro="" textlink="">
      <xdr:nvSpPr>
        <xdr:cNvPr id="400" name="円/楕円 399"/>
        <xdr:cNvSpPr/>
      </xdr:nvSpPr>
      <xdr:spPr>
        <a:xfrm>
          <a:off x="16129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19829</xdr:rowOff>
    </xdr:from>
    <xdr:ext cx="736600" cy="259045"/>
    <xdr:sp macro="" textlink="">
      <xdr:nvSpPr>
        <xdr:cNvPr id="401" name="テキスト ボックス 400"/>
        <xdr:cNvSpPr txBox="1"/>
      </xdr:nvSpPr>
      <xdr:spPr>
        <a:xfrm>
          <a:off x="15798800" y="739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138684</xdr:rowOff>
    </xdr:from>
    <xdr:to>
      <xdr:col>22</xdr:col>
      <xdr:colOff>254000</xdr:colOff>
      <xdr:row>43</xdr:row>
      <xdr:rowOff>68834</xdr:rowOff>
    </xdr:to>
    <xdr:sp macro="" textlink="">
      <xdr:nvSpPr>
        <xdr:cNvPr id="402" name="円/楕円 401"/>
        <xdr:cNvSpPr/>
      </xdr:nvSpPr>
      <xdr:spPr>
        <a:xfrm>
          <a:off x="15240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53611</xdr:rowOff>
    </xdr:from>
    <xdr:ext cx="762000" cy="259045"/>
    <xdr:sp macro="" textlink="">
      <xdr:nvSpPr>
        <xdr:cNvPr id="403" name="テキスト ボックス 402"/>
        <xdr:cNvSpPr txBox="1"/>
      </xdr:nvSpPr>
      <xdr:spPr>
        <a:xfrm>
          <a:off x="14909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157988</xdr:rowOff>
    </xdr:from>
    <xdr:to>
      <xdr:col>21</xdr:col>
      <xdr:colOff>50800</xdr:colOff>
      <xdr:row>43</xdr:row>
      <xdr:rowOff>88138</xdr:rowOff>
    </xdr:to>
    <xdr:sp macro="" textlink="">
      <xdr:nvSpPr>
        <xdr:cNvPr id="404" name="円/楕円 403"/>
        <xdr:cNvSpPr/>
      </xdr:nvSpPr>
      <xdr:spPr>
        <a:xfrm>
          <a:off x="14351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72915</xdr:rowOff>
    </xdr:from>
    <xdr:ext cx="762000" cy="259045"/>
    <xdr:sp macro="" textlink="">
      <xdr:nvSpPr>
        <xdr:cNvPr id="405" name="テキスト ボックス 404"/>
        <xdr:cNvSpPr txBox="1"/>
      </xdr:nvSpPr>
      <xdr:spPr>
        <a:xfrm>
          <a:off x="14020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157988</xdr:rowOff>
    </xdr:from>
    <xdr:to>
      <xdr:col>19</xdr:col>
      <xdr:colOff>533400</xdr:colOff>
      <xdr:row>43</xdr:row>
      <xdr:rowOff>88138</xdr:rowOff>
    </xdr:to>
    <xdr:sp macro="" textlink="">
      <xdr:nvSpPr>
        <xdr:cNvPr id="406" name="円/楕円 405"/>
        <xdr:cNvSpPr/>
      </xdr:nvSpPr>
      <xdr:spPr>
        <a:xfrm>
          <a:off x="13462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72915</xdr:rowOff>
    </xdr:from>
    <xdr:ext cx="762000" cy="259045"/>
    <xdr:sp macro="" textlink="">
      <xdr:nvSpPr>
        <xdr:cNvPr id="407" name="テキスト ボックス 406"/>
        <xdr:cNvSpPr txBox="1"/>
      </xdr:nvSpPr>
      <xdr:spPr>
        <a:xfrm>
          <a:off x="13131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前年度と比較し、</a:t>
          </a:r>
          <a:r>
            <a:rPr kumimoji="1" lang="ja-JP" altLang="en-US" sz="1300">
              <a:solidFill>
                <a:schemeClr val="dk1"/>
              </a:solidFill>
              <a:effectLst/>
              <a:latin typeface="+mn-lt"/>
              <a:ea typeface="+mn-ea"/>
              <a:cs typeface="+mn-cs"/>
            </a:rPr>
            <a:t>５．４ポイント</a:t>
          </a:r>
          <a:r>
            <a:rPr kumimoji="1" lang="ja-JP" altLang="ja-JP" sz="1300">
              <a:solidFill>
                <a:schemeClr val="dk1"/>
              </a:solidFill>
              <a:effectLst/>
              <a:latin typeface="+mn-lt"/>
              <a:ea typeface="+mn-ea"/>
              <a:cs typeface="+mn-cs"/>
            </a:rPr>
            <a:t>改善されたが依然類似団体平均より高い水準にある。</a:t>
          </a:r>
          <a:endParaRPr lang="ja-JP" altLang="ja-JP" sz="1300">
            <a:effectLst/>
          </a:endParaRPr>
        </a:p>
        <a:p>
          <a:pPr rtl="0"/>
          <a:r>
            <a:rPr kumimoji="1" lang="ja-JP" altLang="ja-JP" sz="130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公営企業や事務組合も含めて、将来への負担と効果の両面をより綿密な計画と予測の基に実施し、地方債の発行抑制と償還への充当可能な歳入の見直しを行うなどにより、まずは地方債残高を減らすなど、比率の抑制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2" name="直線コネクタ 431"/>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3"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4" name="直線コネクタ 433"/>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5"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58610</xdr:rowOff>
    </xdr:from>
    <xdr:to>
      <xdr:col>24</xdr:col>
      <xdr:colOff>558800</xdr:colOff>
      <xdr:row>19</xdr:row>
      <xdr:rowOff>91186</xdr:rowOff>
    </xdr:to>
    <xdr:cxnSp macro="">
      <xdr:nvCxnSpPr>
        <xdr:cNvPr id="437" name="直線コネクタ 436"/>
        <xdr:cNvCxnSpPr/>
      </xdr:nvCxnSpPr>
      <xdr:spPr>
        <a:xfrm flipV="1">
          <a:off x="16179800" y="3316160"/>
          <a:ext cx="8382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149877</xdr:rowOff>
    </xdr:from>
    <xdr:ext cx="762000" cy="259045"/>
    <xdr:sp macro="" textlink="">
      <xdr:nvSpPr>
        <xdr:cNvPr id="438"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9" name="フローチャート : 判断 438"/>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91186</xdr:rowOff>
    </xdr:from>
    <xdr:to>
      <xdr:col>23</xdr:col>
      <xdr:colOff>406400</xdr:colOff>
      <xdr:row>19</xdr:row>
      <xdr:rowOff>150908</xdr:rowOff>
    </xdr:to>
    <xdr:cxnSp macro="">
      <xdr:nvCxnSpPr>
        <xdr:cNvPr id="440" name="直線コネクタ 439"/>
        <xdr:cNvCxnSpPr/>
      </xdr:nvCxnSpPr>
      <xdr:spPr>
        <a:xfrm flipV="1">
          <a:off x="15290800" y="3348736"/>
          <a:ext cx="889000" cy="5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41" name="フローチャート : 判断 440"/>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2" name="テキスト ボックス 441"/>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150908</xdr:rowOff>
    </xdr:from>
    <xdr:to>
      <xdr:col>22</xdr:col>
      <xdr:colOff>203200</xdr:colOff>
      <xdr:row>19</xdr:row>
      <xdr:rowOff>151511</xdr:rowOff>
    </xdr:to>
    <xdr:cxnSp macro="">
      <xdr:nvCxnSpPr>
        <xdr:cNvPr id="443" name="直線コネクタ 442"/>
        <xdr:cNvCxnSpPr/>
      </xdr:nvCxnSpPr>
      <xdr:spPr>
        <a:xfrm flipV="1">
          <a:off x="14401800" y="3408458"/>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120650</xdr:rowOff>
    </xdr:from>
    <xdr:to>
      <xdr:col>22</xdr:col>
      <xdr:colOff>254000</xdr:colOff>
      <xdr:row>15</xdr:row>
      <xdr:rowOff>50800</xdr:rowOff>
    </xdr:to>
    <xdr:sp macro="" textlink="">
      <xdr:nvSpPr>
        <xdr:cNvPr id="444" name="フローチャート : 判断 443"/>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5" name="テキスト ボックス 444"/>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149701</xdr:rowOff>
    </xdr:from>
    <xdr:to>
      <xdr:col>21</xdr:col>
      <xdr:colOff>0</xdr:colOff>
      <xdr:row>19</xdr:row>
      <xdr:rowOff>151511</xdr:rowOff>
    </xdr:to>
    <xdr:cxnSp macro="">
      <xdr:nvCxnSpPr>
        <xdr:cNvPr id="446" name="直線コネクタ 445"/>
        <xdr:cNvCxnSpPr/>
      </xdr:nvCxnSpPr>
      <xdr:spPr>
        <a:xfrm>
          <a:off x="13512800" y="3407251"/>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155035</xdr:rowOff>
    </xdr:from>
    <xdr:to>
      <xdr:col>21</xdr:col>
      <xdr:colOff>50800</xdr:colOff>
      <xdr:row>15</xdr:row>
      <xdr:rowOff>85185</xdr:rowOff>
    </xdr:to>
    <xdr:sp macro="" textlink="">
      <xdr:nvSpPr>
        <xdr:cNvPr id="447" name="フローチャート : 判断 446"/>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8" name="テキスト ボックス 447"/>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9" name="フローチャート : 判断 448"/>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50" name="テキスト ボックス 449"/>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7810</xdr:rowOff>
    </xdr:from>
    <xdr:to>
      <xdr:col>24</xdr:col>
      <xdr:colOff>609600</xdr:colOff>
      <xdr:row>19</xdr:row>
      <xdr:rowOff>109410</xdr:rowOff>
    </xdr:to>
    <xdr:sp macro="" textlink="">
      <xdr:nvSpPr>
        <xdr:cNvPr id="456" name="円/楕円 455"/>
        <xdr:cNvSpPr/>
      </xdr:nvSpPr>
      <xdr:spPr>
        <a:xfrm>
          <a:off x="16967200" y="32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151337</xdr:rowOff>
    </xdr:from>
    <xdr:ext cx="762000" cy="259045"/>
    <xdr:sp macro="" textlink="">
      <xdr:nvSpPr>
        <xdr:cNvPr id="457" name="将来負担の状況該当値テキスト"/>
        <xdr:cNvSpPr txBox="1"/>
      </xdr:nvSpPr>
      <xdr:spPr>
        <a:xfrm>
          <a:off x="17106900" y="32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123.4</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40386</xdr:rowOff>
    </xdr:from>
    <xdr:to>
      <xdr:col>23</xdr:col>
      <xdr:colOff>457200</xdr:colOff>
      <xdr:row>19</xdr:row>
      <xdr:rowOff>141986</xdr:rowOff>
    </xdr:to>
    <xdr:sp macro="" textlink="">
      <xdr:nvSpPr>
        <xdr:cNvPr id="458" name="円/楕円 457"/>
        <xdr:cNvSpPr/>
      </xdr:nvSpPr>
      <xdr:spPr>
        <a:xfrm>
          <a:off x="16129000" y="329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126763</xdr:rowOff>
    </xdr:from>
    <xdr:ext cx="736600" cy="259045"/>
    <xdr:sp macro="" textlink="">
      <xdr:nvSpPr>
        <xdr:cNvPr id="459" name="テキスト ボックス 458"/>
        <xdr:cNvSpPr txBox="1"/>
      </xdr:nvSpPr>
      <xdr:spPr>
        <a:xfrm>
          <a:off x="15798800" y="338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100108</xdr:rowOff>
    </xdr:from>
    <xdr:to>
      <xdr:col>22</xdr:col>
      <xdr:colOff>254000</xdr:colOff>
      <xdr:row>20</xdr:row>
      <xdr:rowOff>30258</xdr:rowOff>
    </xdr:to>
    <xdr:sp macro="" textlink="">
      <xdr:nvSpPr>
        <xdr:cNvPr id="460" name="円/楕円 459"/>
        <xdr:cNvSpPr/>
      </xdr:nvSpPr>
      <xdr:spPr>
        <a:xfrm>
          <a:off x="15240000" y="335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15035</xdr:rowOff>
    </xdr:from>
    <xdr:ext cx="762000" cy="259045"/>
    <xdr:sp macro="" textlink="">
      <xdr:nvSpPr>
        <xdr:cNvPr id="461" name="テキスト ボックス 460"/>
        <xdr:cNvSpPr txBox="1"/>
      </xdr:nvSpPr>
      <xdr:spPr>
        <a:xfrm>
          <a:off x="14909800" y="344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138.7</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100711</xdr:rowOff>
    </xdr:from>
    <xdr:to>
      <xdr:col>21</xdr:col>
      <xdr:colOff>50800</xdr:colOff>
      <xdr:row>20</xdr:row>
      <xdr:rowOff>30861</xdr:rowOff>
    </xdr:to>
    <xdr:sp macro="" textlink="">
      <xdr:nvSpPr>
        <xdr:cNvPr id="462" name="円/楕円 461"/>
        <xdr:cNvSpPr/>
      </xdr:nvSpPr>
      <xdr:spPr>
        <a:xfrm>
          <a:off x="14351000" y="33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15638</xdr:rowOff>
    </xdr:from>
    <xdr:ext cx="762000" cy="259045"/>
    <xdr:sp macro="" textlink="">
      <xdr:nvSpPr>
        <xdr:cNvPr id="463" name="テキスト ボックス 462"/>
        <xdr:cNvSpPr txBox="1"/>
      </xdr:nvSpPr>
      <xdr:spPr>
        <a:xfrm>
          <a:off x="14020800" y="344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138.8</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98901</xdr:rowOff>
    </xdr:from>
    <xdr:to>
      <xdr:col>19</xdr:col>
      <xdr:colOff>533400</xdr:colOff>
      <xdr:row>20</xdr:row>
      <xdr:rowOff>29051</xdr:rowOff>
    </xdr:to>
    <xdr:sp macro="" textlink="">
      <xdr:nvSpPr>
        <xdr:cNvPr id="464" name="円/楕円 463"/>
        <xdr:cNvSpPr/>
      </xdr:nvSpPr>
      <xdr:spPr>
        <a:xfrm>
          <a:off x="13462000" y="33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13828</xdr:rowOff>
    </xdr:from>
    <xdr:ext cx="762000" cy="259045"/>
    <xdr:sp macro="" textlink="">
      <xdr:nvSpPr>
        <xdr:cNvPr id="465" name="テキスト ボックス 464"/>
        <xdr:cNvSpPr txBox="1"/>
      </xdr:nvSpPr>
      <xdr:spPr>
        <a:xfrm>
          <a:off x="13131800" y="344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鹿児島県伊仙町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6,961
6,939
62.71
5,993,308
5,910,998
75,991
3,630,105
8,290,391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123.4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職員数の減及び若年齢化</a:t>
          </a:r>
          <a:r>
            <a:rPr lang="ja-JP" altLang="en-US" sz="1300" b="0" i="0" baseline="0">
              <a:solidFill>
                <a:schemeClr val="dk1"/>
              </a:solidFill>
              <a:effectLst/>
              <a:latin typeface="+mn-lt"/>
              <a:ea typeface="+mn-ea"/>
              <a:cs typeface="+mn-cs"/>
            </a:rPr>
            <a:t>により昨年度と比較し２．１ポイント改善されているが、</a:t>
          </a:r>
          <a:r>
            <a:rPr lang="ja-JP" altLang="ja-JP" sz="1300" b="0" i="0" baseline="0">
              <a:solidFill>
                <a:schemeClr val="dk1"/>
              </a:solidFill>
              <a:effectLst/>
              <a:latin typeface="+mn-lt"/>
              <a:ea typeface="+mn-ea"/>
              <a:cs typeface="+mn-cs"/>
            </a:rPr>
            <a:t>類似団体平均との比較は、高い水準が続いている。職員の若年化を促進させ、組織再編や指定管理者制度システムの導入などにより、職員数の見直しを行うなど行政改革への取組を通じて人件費の削減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146050</xdr:rowOff>
    </xdr:from>
    <xdr:to>
      <xdr:col>7</xdr:col>
      <xdr:colOff>15875</xdr:colOff>
      <xdr:row>38</xdr:row>
      <xdr:rowOff>134620</xdr:rowOff>
    </xdr:to>
    <xdr:cxnSp macro="">
      <xdr:nvCxnSpPr>
        <xdr:cNvPr id="66" name="直線コネクタ 65"/>
        <xdr:cNvCxnSpPr/>
      </xdr:nvCxnSpPr>
      <xdr:spPr>
        <a:xfrm flipV="1">
          <a:off x="3987800" y="64897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38</xdr:row>
      <xdr:rowOff>134620</xdr:rowOff>
    </xdr:to>
    <xdr:cxnSp macro="">
      <xdr:nvCxnSpPr>
        <xdr:cNvPr id="69" name="直線コネクタ 68"/>
        <xdr:cNvCxnSpPr/>
      </xdr:nvCxnSpPr>
      <xdr:spPr>
        <a:xfrm>
          <a:off x="3098800" y="6642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38</xdr:row>
      <xdr:rowOff>134620</xdr:rowOff>
    </xdr:to>
    <xdr:cxnSp macro="">
      <xdr:nvCxnSpPr>
        <xdr:cNvPr id="72" name="直線コネクタ 71"/>
        <xdr:cNvCxnSpPr/>
      </xdr:nvCxnSpPr>
      <xdr:spPr>
        <a:xfrm flipV="1">
          <a:off x="2209800" y="6642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134620</xdr:rowOff>
    </xdr:from>
    <xdr:to>
      <xdr:col>3</xdr:col>
      <xdr:colOff>142875</xdr:colOff>
      <xdr:row>39</xdr:row>
      <xdr:rowOff>77470</xdr:rowOff>
    </xdr:to>
    <xdr:cxnSp macro="">
      <xdr:nvCxnSpPr>
        <xdr:cNvPr id="75" name="直線コネクタ 74"/>
        <xdr:cNvCxnSpPr/>
      </xdr:nvCxnSpPr>
      <xdr:spPr>
        <a:xfrm flipV="1">
          <a:off x="1320800" y="66497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85" name="円/楕円 84"/>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67327</xdr:rowOff>
    </xdr:from>
    <xdr:ext cx="762000" cy="259045"/>
    <xdr:sp macro="" textlink="">
      <xdr:nvSpPr>
        <xdr:cNvPr id="86" name="人件費該当値テキスト"/>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83820</xdr:rowOff>
    </xdr:from>
    <xdr:to>
      <xdr:col>5</xdr:col>
      <xdr:colOff>600075</xdr:colOff>
      <xdr:row>39</xdr:row>
      <xdr:rowOff>13970</xdr:rowOff>
    </xdr:to>
    <xdr:sp macro="" textlink="">
      <xdr:nvSpPr>
        <xdr:cNvPr id="87" name="円/楕円 86"/>
        <xdr:cNvSpPr/>
      </xdr:nvSpPr>
      <xdr:spPr>
        <a:xfrm>
          <a:off x="3937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170197</xdr:rowOff>
    </xdr:from>
    <xdr:ext cx="736600" cy="259045"/>
    <xdr:sp macro="" textlink="">
      <xdr:nvSpPr>
        <xdr:cNvPr id="88" name="テキスト ボックス 87"/>
        <xdr:cNvSpPr txBox="1"/>
      </xdr:nvSpPr>
      <xdr:spPr>
        <a:xfrm>
          <a:off x="3606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76200</xdr:rowOff>
    </xdr:from>
    <xdr:to>
      <xdr:col>4</xdr:col>
      <xdr:colOff>396875</xdr:colOff>
      <xdr:row>39</xdr:row>
      <xdr:rowOff>6350</xdr:rowOff>
    </xdr:to>
    <xdr:sp macro="" textlink="">
      <xdr:nvSpPr>
        <xdr:cNvPr id="89" name="円/楕円 88"/>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162577</xdr:rowOff>
    </xdr:from>
    <xdr:ext cx="762000" cy="259045"/>
    <xdr:sp macro="" textlink="">
      <xdr:nvSpPr>
        <xdr:cNvPr id="90" name="テキスト ボックス 89"/>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83820</xdr:rowOff>
    </xdr:from>
    <xdr:to>
      <xdr:col>3</xdr:col>
      <xdr:colOff>193675</xdr:colOff>
      <xdr:row>39</xdr:row>
      <xdr:rowOff>13970</xdr:rowOff>
    </xdr:to>
    <xdr:sp macro="" textlink="">
      <xdr:nvSpPr>
        <xdr:cNvPr id="91" name="円/楕円 90"/>
        <xdr:cNvSpPr/>
      </xdr:nvSpPr>
      <xdr:spPr>
        <a:xfrm>
          <a:off x="2159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170197</xdr:rowOff>
    </xdr:from>
    <xdr:ext cx="762000" cy="259045"/>
    <xdr:sp macro="" textlink="">
      <xdr:nvSpPr>
        <xdr:cNvPr id="92" name="テキスト ボックス 91"/>
        <xdr:cNvSpPr txBox="1"/>
      </xdr:nvSpPr>
      <xdr:spPr>
        <a:xfrm>
          <a:off x="1828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26670</xdr:rowOff>
    </xdr:from>
    <xdr:to>
      <xdr:col>1</xdr:col>
      <xdr:colOff>676275</xdr:colOff>
      <xdr:row>39</xdr:row>
      <xdr:rowOff>128270</xdr:rowOff>
    </xdr:to>
    <xdr:sp macro="" textlink="">
      <xdr:nvSpPr>
        <xdr:cNvPr id="93" name="円/楕円 92"/>
        <xdr:cNvSpPr/>
      </xdr:nvSpPr>
      <xdr:spPr>
        <a:xfrm>
          <a:off x="1270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113047</xdr:rowOff>
    </xdr:from>
    <xdr:ext cx="762000" cy="259045"/>
    <xdr:sp macro="" textlink="">
      <xdr:nvSpPr>
        <xdr:cNvPr id="94" name="テキスト ボックス 93"/>
        <xdr:cNvSpPr txBox="1"/>
      </xdr:nvSpPr>
      <xdr:spPr>
        <a:xfrm>
          <a:off x="93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類似団体平均（１２．</a:t>
          </a:r>
          <a:r>
            <a:rPr lang="ja-JP" altLang="en-US" sz="1300" b="0" i="0" baseline="0">
              <a:solidFill>
                <a:schemeClr val="dk1"/>
              </a:solidFill>
              <a:effectLst/>
              <a:latin typeface="+mn-lt"/>
              <a:ea typeface="+mn-ea"/>
              <a:cs typeface="+mn-cs"/>
            </a:rPr>
            <a:t>８</a:t>
          </a:r>
          <a:r>
            <a:rPr lang="ja-JP" altLang="ja-JP" sz="1300" b="0" i="0" baseline="0">
              <a:solidFill>
                <a:schemeClr val="dk1"/>
              </a:solidFill>
              <a:effectLst/>
              <a:latin typeface="+mn-lt"/>
              <a:ea typeface="+mn-ea"/>
              <a:cs typeface="+mn-cs"/>
            </a:rPr>
            <a:t>％）と比較すると低い要因として、徹底した職員の意識改革の効果があらわれたものと考えられる。今後ともこの水準を維持し、経費の削減に努める。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74422</xdr:rowOff>
    </xdr:from>
    <xdr:to>
      <xdr:col>24</xdr:col>
      <xdr:colOff>31750</xdr:colOff>
      <xdr:row>16</xdr:row>
      <xdr:rowOff>3556</xdr:rowOff>
    </xdr:to>
    <xdr:cxnSp macro="">
      <xdr:nvCxnSpPr>
        <xdr:cNvPr id="124" name="直線コネクタ 123"/>
        <xdr:cNvCxnSpPr/>
      </xdr:nvCxnSpPr>
      <xdr:spPr>
        <a:xfrm flipV="1">
          <a:off x="15671800" y="264617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143002</xdr:rowOff>
    </xdr:from>
    <xdr:to>
      <xdr:col>22</xdr:col>
      <xdr:colOff>565150</xdr:colOff>
      <xdr:row>16</xdr:row>
      <xdr:rowOff>3556</xdr:rowOff>
    </xdr:to>
    <xdr:cxnSp macro="">
      <xdr:nvCxnSpPr>
        <xdr:cNvPr id="127" name="直線コネクタ 126"/>
        <xdr:cNvCxnSpPr/>
      </xdr:nvCxnSpPr>
      <xdr:spPr>
        <a:xfrm>
          <a:off x="14782800" y="27147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115570</xdr:rowOff>
    </xdr:from>
    <xdr:to>
      <xdr:col>21</xdr:col>
      <xdr:colOff>361950</xdr:colOff>
      <xdr:row>15</xdr:row>
      <xdr:rowOff>143002</xdr:rowOff>
    </xdr:to>
    <xdr:cxnSp macro="">
      <xdr:nvCxnSpPr>
        <xdr:cNvPr id="130" name="直線コネクタ 129"/>
        <xdr:cNvCxnSpPr/>
      </xdr:nvCxnSpPr>
      <xdr:spPr>
        <a:xfrm>
          <a:off x="13893800" y="26873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2" name="テキスト ボックス 131"/>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74422</xdr:rowOff>
    </xdr:from>
    <xdr:to>
      <xdr:col>20</xdr:col>
      <xdr:colOff>158750</xdr:colOff>
      <xdr:row>15</xdr:row>
      <xdr:rowOff>115570</xdr:rowOff>
    </xdr:to>
    <xdr:cxnSp macro="">
      <xdr:nvCxnSpPr>
        <xdr:cNvPr id="133" name="直線コネクタ 132"/>
        <xdr:cNvCxnSpPr/>
      </xdr:nvCxnSpPr>
      <xdr:spPr>
        <a:xfrm>
          <a:off x="13004800" y="26461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7" name="テキスト ボックス 136"/>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23622</xdr:rowOff>
    </xdr:from>
    <xdr:to>
      <xdr:col>24</xdr:col>
      <xdr:colOff>82550</xdr:colOff>
      <xdr:row>15</xdr:row>
      <xdr:rowOff>125222</xdr:rowOff>
    </xdr:to>
    <xdr:sp macro="" textlink="">
      <xdr:nvSpPr>
        <xdr:cNvPr id="143" name="円/楕円 142"/>
        <xdr:cNvSpPr/>
      </xdr:nvSpPr>
      <xdr:spPr>
        <a:xfrm>
          <a:off x="164592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103649</xdr:rowOff>
    </xdr:from>
    <xdr:ext cx="762000" cy="259045"/>
    <xdr:sp macro="" textlink="">
      <xdr:nvSpPr>
        <xdr:cNvPr id="144" name="物件費該当値テキスト"/>
        <xdr:cNvSpPr txBox="1"/>
      </xdr:nvSpPr>
      <xdr:spPr>
        <a:xfrm>
          <a:off x="16598900" y="25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124206</xdr:rowOff>
    </xdr:from>
    <xdr:to>
      <xdr:col>22</xdr:col>
      <xdr:colOff>615950</xdr:colOff>
      <xdr:row>16</xdr:row>
      <xdr:rowOff>54356</xdr:rowOff>
    </xdr:to>
    <xdr:sp macro="" textlink="">
      <xdr:nvSpPr>
        <xdr:cNvPr id="145" name="円/楕円 144"/>
        <xdr:cNvSpPr/>
      </xdr:nvSpPr>
      <xdr:spPr>
        <a:xfrm>
          <a:off x="15621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64533</xdr:rowOff>
    </xdr:from>
    <xdr:ext cx="736600" cy="259045"/>
    <xdr:sp macro="" textlink="">
      <xdr:nvSpPr>
        <xdr:cNvPr id="146" name="テキスト ボックス 145"/>
        <xdr:cNvSpPr txBox="1"/>
      </xdr:nvSpPr>
      <xdr:spPr>
        <a:xfrm>
          <a:off x="15290800" y="2464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92202</xdr:rowOff>
    </xdr:from>
    <xdr:to>
      <xdr:col>21</xdr:col>
      <xdr:colOff>412750</xdr:colOff>
      <xdr:row>16</xdr:row>
      <xdr:rowOff>22352</xdr:rowOff>
    </xdr:to>
    <xdr:sp macro="" textlink="">
      <xdr:nvSpPr>
        <xdr:cNvPr id="147" name="円/楕円 146"/>
        <xdr:cNvSpPr/>
      </xdr:nvSpPr>
      <xdr:spPr>
        <a:xfrm>
          <a:off x="14732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32529</xdr:rowOff>
    </xdr:from>
    <xdr:ext cx="762000" cy="259045"/>
    <xdr:sp macro="" textlink="">
      <xdr:nvSpPr>
        <xdr:cNvPr id="148" name="テキスト ボックス 147"/>
        <xdr:cNvSpPr txBox="1"/>
      </xdr:nvSpPr>
      <xdr:spPr>
        <a:xfrm>
          <a:off x="14401800" y="24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64770</xdr:rowOff>
    </xdr:from>
    <xdr:to>
      <xdr:col>20</xdr:col>
      <xdr:colOff>209550</xdr:colOff>
      <xdr:row>15</xdr:row>
      <xdr:rowOff>166370</xdr:rowOff>
    </xdr:to>
    <xdr:sp macro="" textlink="">
      <xdr:nvSpPr>
        <xdr:cNvPr id="149" name="円/楕円 148"/>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5097</xdr:rowOff>
    </xdr:from>
    <xdr:ext cx="762000" cy="259045"/>
    <xdr:sp macro="" textlink="">
      <xdr:nvSpPr>
        <xdr:cNvPr id="150" name="テキスト ボックス 149"/>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23622</xdr:rowOff>
    </xdr:from>
    <xdr:to>
      <xdr:col>19</xdr:col>
      <xdr:colOff>6350</xdr:colOff>
      <xdr:row>15</xdr:row>
      <xdr:rowOff>125222</xdr:rowOff>
    </xdr:to>
    <xdr:sp macro="" textlink="">
      <xdr:nvSpPr>
        <xdr:cNvPr id="151" name="円/楕円 150"/>
        <xdr:cNvSpPr/>
      </xdr:nvSpPr>
      <xdr:spPr>
        <a:xfrm>
          <a:off x="12954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135399</xdr:rowOff>
    </xdr:from>
    <xdr:ext cx="762000" cy="259045"/>
    <xdr:sp macro="" textlink="">
      <xdr:nvSpPr>
        <xdr:cNvPr id="152" name="テキスト ボックス 151"/>
        <xdr:cNvSpPr txBox="1"/>
      </xdr:nvSpPr>
      <xdr:spPr>
        <a:xfrm>
          <a:off x="12623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扶助費に係る経常収支比率が類似団体平均を上回り、かつ上昇傾向にある要因として、社会福祉費及び児童福祉費の額が急激に膨らんでいることなどが挙げられる。資格審査等の適正化や各種手当への独自加算等の見直しを進めていくことで、財政を圧迫する上昇傾向に歯止めをかけるよう努める。 </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78015</xdr:rowOff>
    </xdr:from>
    <xdr:to>
      <xdr:col>7</xdr:col>
      <xdr:colOff>15875</xdr:colOff>
      <xdr:row>59</xdr:row>
      <xdr:rowOff>20865</xdr:rowOff>
    </xdr:to>
    <xdr:cxnSp macro="">
      <xdr:nvCxnSpPr>
        <xdr:cNvPr id="186" name="直線コネクタ 185"/>
        <xdr:cNvCxnSpPr/>
      </xdr:nvCxnSpPr>
      <xdr:spPr>
        <a:xfrm>
          <a:off x="3987800" y="1002211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87"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78015</xdr:rowOff>
    </xdr:from>
    <xdr:to>
      <xdr:col>5</xdr:col>
      <xdr:colOff>549275</xdr:colOff>
      <xdr:row>58</xdr:row>
      <xdr:rowOff>127000</xdr:rowOff>
    </xdr:to>
    <xdr:cxnSp macro="">
      <xdr:nvCxnSpPr>
        <xdr:cNvPr id="189" name="直線コネクタ 188"/>
        <xdr:cNvCxnSpPr/>
      </xdr:nvCxnSpPr>
      <xdr:spPr>
        <a:xfrm flipV="1">
          <a:off x="3098800" y="100221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1" name="テキスト ボックス 190"/>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45357</xdr:rowOff>
    </xdr:from>
    <xdr:to>
      <xdr:col>4</xdr:col>
      <xdr:colOff>346075</xdr:colOff>
      <xdr:row>58</xdr:row>
      <xdr:rowOff>127000</xdr:rowOff>
    </xdr:to>
    <xdr:cxnSp macro="">
      <xdr:nvCxnSpPr>
        <xdr:cNvPr id="192" name="直線コネクタ 191"/>
        <xdr:cNvCxnSpPr/>
      </xdr:nvCxnSpPr>
      <xdr:spPr>
        <a:xfrm>
          <a:off x="2209800" y="99894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45357</xdr:rowOff>
    </xdr:from>
    <xdr:to>
      <xdr:col>3</xdr:col>
      <xdr:colOff>142875</xdr:colOff>
      <xdr:row>58</xdr:row>
      <xdr:rowOff>127000</xdr:rowOff>
    </xdr:to>
    <xdr:cxnSp macro="">
      <xdr:nvCxnSpPr>
        <xdr:cNvPr id="195" name="直線コネクタ 194"/>
        <xdr:cNvCxnSpPr/>
      </xdr:nvCxnSpPr>
      <xdr:spPr>
        <a:xfrm flipV="1">
          <a:off x="1320800" y="99894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199" name="テキスト ボックス 198"/>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141515</xdr:rowOff>
    </xdr:from>
    <xdr:to>
      <xdr:col>7</xdr:col>
      <xdr:colOff>66675</xdr:colOff>
      <xdr:row>59</xdr:row>
      <xdr:rowOff>71665</xdr:rowOff>
    </xdr:to>
    <xdr:sp macro="" textlink="">
      <xdr:nvSpPr>
        <xdr:cNvPr id="205" name="円/楕円 204"/>
        <xdr:cNvSpPr/>
      </xdr:nvSpPr>
      <xdr:spPr>
        <a:xfrm>
          <a:off x="4775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113592</xdr:rowOff>
    </xdr:from>
    <xdr:ext cx="762000" cy="259045"/>
    <xdr:sp macro="" textlink="">
      <xdr:nvSpPr>
        <xdr:cNvPr id="206" name="扶助費該当値テキスト"/>
        <xdr:cNvSpPr txBox="1"/>
      </xdr:nvSpPr>
      <xdr:spPr>
        <a:xfrm>
          <a:off x="4914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27215</xdr:rowOff>
    </xdr:from>
    <xdr:to>
      <xdr:col>5</xdr:col>
      <xdr:colOff>600075</xdr:colOff>
      <xdr:row>58</xdr:row>
      <xdr:rowOff>128815</xdr:rowOff>
    </xdr:to>
    <xdr:sp macro="" textlink="">
      <xdr:nvSpPr>
        <xdr:cNvPr id="207" name="円/楕円 206"/>
        <xdr:cNvSpPr/>
      </xdr:nvSpPr>
      <xdr:spPr>
        <a:xfrm>
          <a:off x="3937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113592</xdr:rowOff>
    </xdr:from>
    <xdr:ext cx="736600" cy="259045"/>
    <xdr:sp macro="" textlink="">
      <xdr:nvSpPr>
        <xdr:cNvPr id="208" name="テキスト ボックス 207"/>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76200</xdr:rowOff>
    </xdr:from>
    <xdr:to>
      <xdr:col>4</xdr:col>
      <xdr:colOff>396875</xdr:colOff>
      <xdr:row>59</xdr:row>
      <xdr:rowOff>6350</xdr:rowOff>
    </xdr:to>
    <xdr:sp macro="" textlink="">
      <xdr:nvSpPr>
        <xdr:cNvPr id="209" name="円/楕円 208"/>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162577</xdr:rowOff>
    </xdr:from>
    <xdr:ext cx="762000" cy="259045"/>
    <xdr:sp macro="" textlink="">
      <xdr:nvSpPr>
        <xdr:cNvPr id="210" name="テキスト ボックス 209"/>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166007</xdr:rowOff>
    </xdr:from>
    <xdr:to>
      <xdr:col>3</xdr:col>
      <xdr:colOff>193675</xdr:colOff>
      <xdr:row>58</xdr:row>
      <xdr:rowOff>96157</xdr:rowOff>
    </xdr:to>
    <xdr:sp macro="" textlink="">
      <xdr:nvSpPr>
        <xdr:cNvPr id="211" name="円/楕円 210"/>
        <xdr:cNvSpPr/>
      </xdr:nvSpPr>
      <xdr:spPr>
        <a:xfrm>
          <a:off x="2159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80934</xdr:rowOff>
    </xdr:from>
    <xdr:ext cx="762000" cy="259045"/>
    <xdr:sp macro="" textlink="">
      <xdr:nvSpPr>
        <xdr:cNvPr id="212" name="テキスト ボックス 211"/>
        <xdr:cNvSpPr txBox="1"/>
      </xdr:nvSpPr>
      <xdr:spPr>
        <a:xfrm>
          <a:off x="1828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76200</xdr:rowOff>
    </xdr:from>
    <xdr:to>
      <xdr:col>1</xdr:col>
      <xdr:colOff>676275</xdr:colOff>
      <xdr:row>59</xdr:row>
      <xdr:rowOff>6350</xdr:rowOff>
    </xdr:to>
    <xdr:sp macro="" textlink="">
      <xdr:nvSpPr>
        <xdr:cNvPr id="213" name="円/楕円 212"/>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162577</xdr:rowOff>
    </xdr:from>
    <xdr:ext cx="762000" cy="259045"/>
    <xdr:sp macro="" textlink="">
      <xdr:nvSpPr>
        <xdr:cNvPr id="214" name="テキスト ボックス 213"/>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類似団体平均よりも低いが国民健康保険特別会計には、毎年多額の赤字</a:t>
          </a:r>
          <a:r>
            <a:rPr lang="ja-JP" altLang="en-US" sz="1300" b="0" i="0" baseline="0">
              <a:solidFill>
                <a:schemeClr val="dk1"/>
              </a:solidFill>
              <a:effectLst/>
              <a:latin typeface="+mn-lt"/>
              <a:ea typeface="+mn-ea"/>
              <a:cs typeface="+mn-cs"/>
            </a:rPr>
            <a:t>補填的な繰出金</a:t>
          </a:r>
          <a:r>
            <a:rPr lang="ja-JP" altLang="ja-JP" sz="1300" b="0" i="0" baseline="0">
              <a:solidFill>
                <a:schemeClr val="dk1"/>
              </a:solidFill>
              <a:effectLst/>
              <a:latin typeface="+mn-lt"/>
              <a:ea typeface="+mn-ea"/>
              <a:cs typeface="+mn-cs"/>
            </a:rPr>
            <a:t>を行っている状態である。今後、国民健康保険</a:t>
          </a:r>
          <a:r>
            <a:rPr lang="ja-JP" altLang="en-US" sz="1300" b="0" i="0" baseline="0">
              <a:solidFill>
                <a:schemeClr val="dk1"/>
              </a:solidFill>
              <a:effectLst/>
              <a:latin typeface="+mn-lt"/>
              <a:ea typeface="+mn-ea"/>
              <a:cs typeface="+mn-cs"/>
            </a:rPr>
            <a:t>税</a:t>
          </a:r>
          <a:r>
            <a:rPr lang="ja-JP" altLang="ja-JP" sz="1300" b="0" i="0" baseline="0">
              <a:solidFill>
                <a:schemeClr val="dk1"/>
              </a:solidFill>
              <a:effectLst/>
              <a:latin typeface="+mn-lt"/>
              <a:ea typeface="+mn-ea"/>
              <a:cs typeface="+mn-cs"/>
            </a:rPr>
            <a:t>の見直しによる健全化を図るとともに、公営企業特別会計においても独立採算の原点に立ち返り、料金等の改訂による健全化を図るなど、税収を主な財源とする一般会計の負担を減らすよう努める。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146050</xdr:rowOff>
    </xdr:from>
    <xdr:to>
      <xdr:col>24</xdr:col>
      <xdr:colOff>31750</xdr:colOff>
      <xdr:row>58</xdr:row>
      <xdr:rowOff>5080</xdr:rowOff>
    </xdr:to>
    <xdr:cxnSp macro="">
      <xdr:nvCxnSpPr>
        <xdr:cNvPr id="246" name="直線コネクタ 245"/>
        <xdr:cNvCxnSpPr/>
      </xdr:nvCxnSpPr>
      <xdr:spPr>
        <a:xfrm>
          <a:off x="15671800" y="9918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128287</xdr:rowOff>
    </xdr:from>
    <xdr:ext cx="762000" cy="259045"/>
    <xdr:sp macro="" textlink="">
      <xdr:nvSpPr>
        <xdr:cNvPr id="247" name="その他平均値テキスト"/>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130810</xdr:rowOff>
    </xdr:from>
    <xdr:to>
      <xdr:col>22</xdr:col>
      <xdr:colOff>565150</xdr:colOff>
      <xdr:row>57</xdr:row>
      <xdr:rowOff>146050</xdr:rowOff>
    </xdr:to>
    <xdr:cxnSp macro="">
      <xdr:nvCxnSpPr>
        <xdr:cNvPr id="249" name="直線コネクタ 248"/>
        <xdr:cNvCxnSpPr/>
      </xdr:nvCxnSpPr>
      <xdr:spPr>
        <a:xfrm>
          <a:off x="14782800" y="9903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51" name="テキスト ボックス 250"/>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62230</xdr:rowOff>
    </xdr:from>
    <xdr:to>
      <xdr:col>21</xdr:col>
      <xdr:colOff>361950</xdr:colOff>
      <xdr:row>57</xdr:row>
      <xdr:rowOff>130810</xdr:rowOff>
    </xdr:to>
    <xdr:cxnSp macro="">
      <xdr:nvCxnSpPr>
        <xdr:cNvPr id="252" name="直線コネクタ 251"/>
        <xdr:cNvCxnSpPr/>
      </xdr:nvCxnSpPr>
      <xdr:spPr>
        <a:xfrm>
          <a:off x="13893800" y="9834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54" name="テキスト ボックス 253"/>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54610</xdr:rowOff>
    </xdr:from>
    <xdr:to>
      <xdr:col>20</xdr:col>
      <xdr:colOff>158750</xdr:colOff>
      <xdr:row>57</xdr:row>
      <xdr:rowOff>62230</xdr:rowOff>
    </xdr:to>
    <xdr:cxnSp macro="">
      <xdr:nvCxnSpPr>
        <xdr:cNvPr id="255" name="直線コネクタ 254"/>
        <xdr:cNvCxnSpPr/>
      </xdr:nvCxnSpPr>
      <xdr:spPr>
        <a:xfrm>
          <a:off x="13004800" y="982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57" name="テキスト ボックス 25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59" name="テキスト ボックス 25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125730</xdr:rowOff>
    </xdr:from>
    <xdr:to>
      <xdr:col>24</xdr:col>
      <xdr:colOff>82550</xdr:colOff>
      <xdr:row>58</xdr:row>
      <xdr:rowOff>55880</xdr:rowOff>
    </xdr:to>
    <xdr:sp macro="" textlink="">
      <xdr:nvSpPr>
        <xdr:cNvPr id="265" name="円/楕円 264"/>
        <xdr:cNvSpPr/>
      </xdr:nvSpPr>
      <xdr:spPr>
        <a:xfrm>
          <a:off x="164592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142257</xdr:rowOff>
    </xdr:from>
    <xdr:ext cx="762000" cy="259045"/>
    <xdr:sp macro="" textlink="">
      <xdr:nvSpPr>
        <xdr:cNvPr id="266" name="その他該当値テキスト"/>
        <xdr:cNvSpPr txBox="1"/>
      </xdr:nvSpPr>
      <xdr:spPr>
        <a:xfrm>
          <a:off x="165989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95250</xdr:rowOff>
    </xdr:from>
    <xdr:to>
      <xdr:col>22</xdr:col>
      <xdr:colOff>615950</xdr:colOff>
      <xdr:row>58</xdr:row>
      <xdr:rowOff>25400</xdr:rowOff>
    </xdr:to>
    <xdr:sp macro="" textlink="">
      <xdr:nvSpPr>
        <xdr:cNvPr id="267" name="円/楕円 266"/>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35577</xdr:rowOff>
    </xdr:from>
    <xdr:ext cx="736600" cy="259045"/>
    <xdr:sp macro="" textlink="">
      <xdr:nvSpPr>
        <xdr:cNvPr id="268" name="テキスト ボックス 267"/>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80010</xdr:rowOff>
    </xdr:from>
    <xdr:to>
      <xdr:col>21</xdr:col>
      <xdr:colOff>412750</xdr:colOff>
      <xdr:row>58</xdr:row>
      <xdr:rowOff>10160</xdr:rowOff>
    </xdr:to>
    <xdr:sp macro="" textlink="">
      <xdr:nvSpPr>
        <xdr:cNvPr id="269" name="円/楕円 268"/>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20337</xdr:rowOff>
    </xdr:from>
    <xdr:ext cx="762000" cy="259045"/>
    <xdr:sp macro="" textlink="">
      <xdr:nvSpPr>
        <xdr:cNvPr id="270" name="テキスト ボックス 269"/>
        <xdr:cNvSpPr txBox="1"/>
      </xdr:nvSpPr>
      <xdr:spPr>
        <a:xfrm>
          <a:off x="14401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11430</xdr:rowOff>
    </xdr:from>
    <xdr:to>
      <xdr:col>20</xdr:col>
      <xdr:colOff>209550</xdr:colOff>
      <xdr:row>57</xdr:row>
      <xdr:rowOff>113030</xdr:rowOff>
    </xdr:to>
    <xdr:sp macro="" textlink="">
      <xdr:nvSpPr>
        <xdr:cNvPr id="271" name="円/楕円 270"/>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123207</xdr:rowOff>
    </xdr:from>
    <xdr:ext cx="762000" cy="259045"/>
    <xdr:sp macro="" textlink="">
      <xdr:nvSpPr>
        <xdr:cNvPr id="272" name="テキスト ボックス 271"/>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3810</xdr:rowOff>
    </xdr:from>
    <xdr:to>
      <xdr:col>19</xdr:col>
      <xdr:colOff>6350</xdr:colOff>
      <xdr:row>57</xdr:row>
      <xdr:rowOff>105410</xdr:rowOff>
    </xdr:to>
    <xdr:sp macro="" textlink="">
      <xdr:nvSpPr>
        <xdr:cNvPr id="273" name="円/楕円 272"/>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115587</xdr:rowOff>
    </xdr:from>
    <xdr:ext cx="762000" cy="259045"/>
    <xdr:sp macro="" textlink="">
      <xdr:nvSpPr>
        <xdr:cNvPr id="274" name="テキスト ボックス 273"/>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類似団体平均（１</a:t>
          </a:r>
          <a:r>
            <a:rPr lang="ja-JP" altLang="en-US" sz="1300" b="0" i="0" baseline="0">
              <a:solidFill>
                <a:schemeClr val="dk1"/>
              </a:solidFill>
              <a:effectLst/>
              <a:latin typeface="+mn-lt"/>
              <a:ea typeface="+mn-ea"/>
              <a:cs typeface="+mn-cs"/>
            </a:rPr>
            <a:t>３</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３％</a:t>
          </a:r>
          <a:r>
            <a:rPr lang="ja-JP" altLang="ja-JP" sz="1300" b="0" i="0" baseline="0">
              <a:solidFill>
                <a:schemeClr val="dk1"/>
              </a:solidFill>
              <a:effectLst/>
              <a:latin typeface="+mn-lt"/>
              <a:ea typeface="+mn-ea"/>
              <a:cs typeface="+mn-cs"/>
            </a:rPr>
            <a:t>）より低いが、今後とも補助金を交付するのが適当な事業を行っているかなどについて、明確な基準を設けて、不適当な補助金は、見直しや廃止を行う。</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50256</xdr:rowOff>
    </xdr:from>
    <xdr:to>
      <xdr:col>24</xdr:col>
      <xdr:colOff>31750</xdr:colOff>
      <xdr:row>38</xdr:row>
      <xdr:rowOff>9434</xdr:rowOff>
    </xdr:to>
    <xdr:cxnSp macro="">
      <xdr:nvCxnSpPr>
        <xdr:cNvPr id="308" name="直線コネクタ 307"/>
        <xdr:cNvCxnSpPr/>
      </xdr:nvCxnSpPr>
      <xdr:spPr>
        <a:xfrm flipV="1">
          <a:off x="15671800" y="6393906"/>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9"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43724</xdr:rowOff>
    </xdr:from>
    <xdr:to>
      <xdr:col>22</xdr:col>
      <xdr:colOff>565150</xdr:colOff>
      <xdr:row>38</xdr:row>
      <xdr:rowOff>9434</xdr:rowOff>
    </xdr:to>
    <xdr:cxnSp macro="">
      <xdr:nvCxnSpPr>
        <xdr:cNvPr id="311" name="直線コネクタ 310"/>
        <xdr:cNvCxnSpPr/>
      </xdr:nvCxnSpPr>
      <xdr:spPr>
        <a:xfrm>
          <a:off x="14782800" y="638737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137358</xdr:rowOff>
    </xdr:from>
    <xdr:ext cx="736600" cy="259045"/>
    <xdr:sp macro="" textlink="">
      <xdr:nvSpPr>
        <xdr:cNvPr id="313" name="テキスト ボックス 312"/>
        <xdr:cNvSpPr txBox="1"/>
      </xdr:nvSpPr>
      <xdr:spPr>
        <a:xfrm>
          <a:off x="15290800" y="613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11067</xdr:rowOff>
    </xdr:from>
    <xdr:to>
      <xdr:col>21</xdr:col>
      <xdr:colOff>361950</xdr:colOff>
      <xdr:row>37</xdr:row>
      <xdr:rowOff>43724</xdr:rowOff>
    </xdr:to>
    <xdr:cxnSp macro="">
      <xdr:nvCxnSpPr>
        <xdr:cNvPr id="314" name="直線コネクタ 313"/>
        <xdr:cNvCxnSpPr/>
      </xdr:nvCxnSpPr>
      <xdr:spPr>
        <a:xfrm>
          <a:off x="13893800" y="63547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6" name="テキスト ボックス 315"/>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11067</xdr:rowOff>
    </xdr:from>
    <xdr:to>
      <xdr:col>20</xdr:col>
      <xdr:colOff>158750</xdr:colOff>
      <xdr:row>37</xdr:row>
      <xdr:rowOff>76381</xdr:rowOff>
    </xdr:to>
    <xdr:cxnSp macro="">
      <xdr:nvCxnSpPr>
        <xdr:cNvPr id="317" name="直線コネクタ 316"/>
        <xdr:cNvCxnSpPr/>
      </xdr:nvCxnSpPr>
      <xdr:spPr>
        <a:xfrm flipV="1">
          <a:off x="13004800" y="635471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92364</xdr:rowOff>
    </xdr:from>
    <xdr:ext cx="762000" cy="259045"/>
    <xdr:sp macro="" textlink="">
      <xdr:nvSpPr>
        <xdr:cNvPr id="319" name="テキスト ボックス 318"/>
        <xdr:cNvSpPr txBox="1"/>
      </xdr:nvSpPr>
      <xdr:spPr>
        <a:xfrm>
          <a:off x="13512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21" name="テキスト ボックス 32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27" name="円/楕円 326"/>
        <xdr:cNvSpPr/>
      </xdr:nvSpPr>
      <xdr:spPr>
        <a:xfrm>
          <a:off x="164592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15983</xdr:rowOff>
    </xdr:from>
    <xdr:ext cx="762000" cy="259045"/>
    <xdr:sp macro="" textlink="">
      <xdr:nvSpPr>
        <xdr:cNvPr id="328" name="補助費等該当値テキスト"/>
        <xdr:cNvSpPr txBox="1"/>
      </xdr:nvSpPr>
      <xdr:spPr>
        <a:xfrm>
          <a:off x="16598900" y="6188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130084</xdr:rowOff>
    </xdr:from>
    <xdr:to>
      <xdr:col>22</xdr:col>
      <xdr:colOff>615950</xdr:colOff>
      <xdr:row>38</xdr:row>
      <xdr:rowOff>60234</xdr:rowOff>
    </xdr:to>
    <xdr:sp macro="" textlink="">
      <xdr:nvSpPr>
        <xdr:cNvPr id="329" name="円/楕円 328"/>
        <xdr:cNvSpPr/>
      </xdr:nvSpPr>
      <xdr:spPr>
        <a:xfrm>
          <a:off x="15621000" y="6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45011</xdr:rowOff>
    </xdr:from>
    <xdr:ext cx="736600" cy="259045"/>
    <xdr:sp macro="" textlink="">
      <xdr:nvSpPr>
        <xdr:cNvPr id="330" name="テキスト ボックス 329"/>
        <xdr:cNvSpPr txBox="1"/>
      </xdr:nvSpPr>
      <xdr:spPr>
        <a:xfrm>
          <a:off x="15290800" y="656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164374</xdr:rowOff>
    </xdr:from>
    <xdr:to>
      <xdr:col>21</xdr:col>
      <xdr:colOff>412750</xdr:colOff>
      <xdr:row>37</xdr:row>
      <xdr:rowOff>94524</xdr:rowOff>
    </xdr:to>
    <xdr:sp macro="" textlink="">
      <xdr:nvSpPr>
        <xdr:cNvPr id="331" name="円/楕円 330"/>
        <xdr:cNvSpPr/>
      </xdr:nvSpPr>
      <xdr:spPr>
        <a:xfrm>
          <a:off x="147320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104701</xdr:rowOff>
    </xdr:from>
    <xdr:ext cx="762000" cy="259045"/>
    <xdr:sp macro="" textlink="">
      <xdr:nvSpPr>
        <xdr:cNvPr id="332" name="テキスト ボックス 331"/>
        <xdr:cNvSpPr txBox="1"/>
      </xdr:nvSpPr>
      <xdr:spPr>
        <a:xfrm>
          <a:off x="14401800" y="610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131717</xdr:rowOff>
    </xdr:from>
    <xdr:to>
      <xdr:col>20</xdr:col>
      <xdr:colOff>209550</xdr:colOff>
      <xdr:row>37</xdr:row>
      <xdr:rowOff>61867</xdr:rowOff>
    </xdr:to>
    <xdr:sp macro="" textlink="">
      <xdr:nvSpPr>
        <xdr:cNvPr id="333" name="円/楕円 332"/>
        <xdr:cNvSpPr/>
      </xdr:nvSpPr>
      <xdr:spPr>
        <a:xfrm>
          <a:off x="13843000" y="63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72044</xdr:rowOff>
    </xdr:from>
    <xdr:ext cx="762000" cy="259045"/>
    <xdr:sp macro="" textlink="">
      <xdr:nvSpPr>
        <xdr:cNvPr id="334" name="テキスト ボックス 333"/>
        <xdr:cNvSpPr txBox="1"/>
      </xdr:nvSpPr>
      <xdr:spPr>
        <a:xfrm>
          <a:off x="13512800" y="607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25581</xdr:rowOff>
    </xdr:from>
    <xdr:to>
      <xdr:col>19</xdr:col>
      <xdr:colOff>6350</xdr:colOff>
      <xdr:row>37</xdr:row>
      <xdr:rowOff>127181</xdr:rowOff>
    </xdr:to>
    <xdr:sp macro="" textlink="">
      <xdr:nvSpPr>
        <xdr:cNvPr id="335" name="円/楕円 334"/>
        <xdr:cNvSpPr/>
      </xdr:nvSpPr>
      <xdr:spPr>
        <a:xfrm>
          <a:off x="12954000" y="63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137358</xdr:rowOff>
    </xdr:from>
    <xdr:ext cx="762000" cy="259045"/>
    <xdr:sp macro="" textlink="">
      <xdr:nvSpPr>
        <xdr:cNvPr id="336" name="テキスト ボックス 335"/>
        <xdr:cNvSpPr txBox="1"/>
      </xdr:nvSpPr>
      <xdr:spPr>
        <a:xfrm>
          <a:off x="12623800" y="613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類似団体平均を上回っている要因としては、</a:t>
          </a:r>
          <a:r>
            <a:rPr lang="ja-JP" altLang="en-US" sz="1300" b="0" i="0" baseline="0">
              <a:solidFill>
                <a:schemeClr val="dk1"/>
              </a:solidFill>
              <a:effectLst/>
              <a:latin typeface="+mn-lt"/>
              <a:ea typeface="+mn-ea"/>
              <a:cs typeface="+mn-cs"/>
            </a:rPr>
            <a:t>単独事業実施に伴う</a:t>
          </a:r>
          <a:r>
            <a:rPr lang="ja-JP" altLang="ja-JP" sz="1300" b="0" i="0" baseline="0">
              <a:solidFill>
                <a:schemeClr val="dk1"/>
              </a:solidFill>
              <a:effectLst/>
              <a:latin typeface="+mn-lt"/>
              <a:ea typeface="+mn-ea"/>
              <a:cs typeface="+mn-cs"/>
            </a:rPr>
            <a:t>元金償還が始まったことにより上昇してきている。今後の普通建設事業の峻別・重点化などによる抑制により地方債残高の削減を図る。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92711</xdr:rowOff>
    </xdr:from>
    <xdr:to>
      <xdr:col>7</xdr:col>
      <xdr:colOff>15875</xdr:colOff>
      <xdr:row>79</xdr:row>
      <xdr:rowOff>129287</xdr:rowOff>
    </xdr:to>
    <xdr:cxnSp macro="">
      <xdr:nvCxnSpPr>
        <xdr:cNvPr id="366" name="直線コネクタ 365"/>
        <xdr:cNvCxnSpPr/>
      </xdr:nvCxnSpPr>
      <xdr:spPr>
        <a:xfrm flipV="1">
          <a:off x="3987800" y="13637261"/>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5859</xdr:rowOff>
    </xdr:from>
    <xdr:ext cx="762000" cy="259045"/>
    <xdr:sp macro="" textlink="">
      <xdr:nvSpPr>
        <xdr:cNvPr id="367" name="公債費平均値テキスト"/>
        <xdr:cNvSpPr txBox="1"/>
      </xdr:nvSpPr>
      <xdr:spPr>
        <a:xfrm>
          <a:off x="4914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106426</xdr:rowOff>
    </xdr:from>
    <xdr:to>
      <xdr:col>5</xdr:col>
      <xdr:colOff>549275</xdr:colOff>
      <xdr:row>79</xdr:row>
      <xdr:rowOff>129287</xdr:rowOff>
    </xdr:to>
    <xdr:cxnSp macro="">
      <xdr:nvCxnSpPr>
        <xdr:cNvPr id="369" name="直線コネクタ 368"/>
        <xdr:cNvCxnSpPr/>
      </xdr:nvCxnSpPr>
      <xdr:spPr>
        <a:xfrm>
          <a:off x="3098800" y="136509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137685</xdr:rowOff>
    </xdr:from>
    <xdr:ext cx="736600" cy="259045"/>
    <xdr:sp macro="" textlink="">
      <xdr:nvSpPr>
        <xdr:cNvPr id="371" name="テキスト ボックス 370"/>
        <xdr:cNvSpPr txBox="1"/>
      </xdr:nvSpPr>
      <xdr:spPr>
        <a:xfrm>
          <a:off x="3606800" y="1316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106426</xdr:rowOff>
    </xdr:from>
    <xdr:to>
      <xdr:col>4</xdr:col>
      <xdr:colOff>346075</xdr:colOff>
      <xdr:row>80</xdr:row>
      <xdr:rowOff>17272</xdr:rowOff>
    </xdr:to>
    <xdr:cxnSp macro="">
      <xdr:nvCxnSpPr>
        <xdr:cNvPr id="372" name="直線コネクタ 371"/>
        <xdr:cNvCxnSpPr/>
      </xdr:nvCxnSpPr>
      <xdr:spPr>
        <a:xfrm flipV="1">
          <a:off x="2209800" y="136509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4" name="テキスト ボックス 373"/>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83565</xdr:rowOff>
    </xdr:from>
    <xdr:to>
      <xdr:col>3</xdr:col>
      <xdr:colOff>142875</xdr:colOff>
      <xdr:row>80</xdr:row>
      <xdr:rowOff>17272</xdr:rowOff>
    </xdr:to>
    <xdr:cxnSp macro="">
      <xdr:nvCxnSpPr>
        <xdr:cNvPr id="375" name="直線コネクタ 374"/>
        <xdr:cNvCxnSpPr/>
      </xdr:nvCxnSpPr>
      <xdr:spPr>
        <a:xfrm>
          <a:off x="1320800" y="13628115"/>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77" name="テキスト ボックス 376"/>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34814</xdr:rowOff>
    </xdr:from>
    <xdr:ext cx="762000" cy="259045"/>
    <xdr:sp macro="" textlink="">
      <xdr:nvSpPr>
        <xdr:cNvPr id="379" name="テキスト ボックス 378"/>
        <xdr:cNvSpPr txBox="1"/>
      </xdr:nvSpPr>
      <xdr:spPr>
        <a:xfrm>
          <a:off x="939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41911</xdr:rowOff>
    </xdr:from>
    <xdr:to>
      <xdr:col>7</xdr:col>
      <xdr:colOff>66675</xdr:colOff>
      <xdr:row>79</xdr:row>
      <xdr:rowOff>143511</xdr:rowOff>
    </xdr:to>
    <xdr:sp macro="" textlink="">
      <xdr:nvSpPr>
        <xdr:cNvPr id="385" name="円/楕円 384"/>
        <xdr:cNvSpPr/>
      </xdr:nvSpPr>
      <xdr:spPr>
        <a:xfrm>
          <a:off x="4775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13988</xdr:rowOff>
    </xdr:from>
    <xdr:ext cx="762000" cy="259045"/>
    <xdr:sp macro="" textlink="">
      <xdr:nvSpPr>
        <xdr:cNvPr id="386" name="公債費該当値テキスト"/>
        <xdr:cNvSpPr txBox="1"/>
      </xdr:nvSpPr>
      <xdr:spPr>
        <a:xfrm>
          <a:off x="4914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78487</xdr:rowOff>
    </xdr:from>
    <xdr:to>
      <xdr:col>5</xdr:col>
      <xdr:colOff>600075</xdr:colOff>
      <xdr:row>80</xdr:row>
      <xdr:rowOff>8637</xdr:rowOff>
    </xdr:to>
    <xdr:sp macro="" textlink="">
      <xdr:nvSpPr>
        <xdr:cNvPr id="387" name="円/楕円 386"/>
        <xdr:cNvSpPr/>
      </xdr:nvSpPr>
      <xdr:spPr>
        <a:xfrm>
          <a:off x="3937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164864</xdr:rowOff>
    </xdr:from>
    <xdr:ext cx="736600" cy="259045"/>
    <xdr:sp macro="" textlink="">
      <xdr:nvSpPr>
        <xdr:cNvPr id="388" name="テキスト ボックス 387"/>
        <xdr:cNvSpPr txBox="1"/>
      </xdr:nvSpPr>
      <xdr:spPr>
        <a:xfrm>
          <a:off x="3606800" y="13709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55626</xdr:rowOff>
    </xdr:from>
    <xdr:to>
      <xdr:col>4</xdr:col>
      <xdr:colOff>396875</xdr:colOff>
      <xdr:row>79</xdr:row>
      <xdr:rowOff>157226</xdr:rowOff>
    </xdr:to>
    <xdr:sp macro="" textlink="">
      <xdr:nvSpPr>
        <xdr:cNvPr id="389" name="円/楕円 388"/>
        <xdr:cNvSpPr/>
      </xdr:nvSpPr>
      <xdr:spPr>
        <a:xfrm>
          <a:off x="3048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142003</xdr:rowOff>
    </xdr:from>
    <xdr:ext cx="762000" cy="259045"/>
    <xdr:sp macro="" textlink="">
      <xdr:nvSpPr>
        <xdr:cNvPr id="390" name="テキスト ボックス 389"/>
        <xdr:cNvSpPr txBox="1"/>
      </xdr:nvSpPr>
      <xdr:spPr>
        <a:xfrm>
          <a:off x="2717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137922</xdr:rowOff>
    </xdr:from>
    <xdr:to>
      <xdr:col>3</xdr:col>
      <xdr:colOff>193675</xdr:colOff>
      <xdr:row>80</xdr:row>
      <xdr:rowOff>68072</xdr:rowOff>
    </xdr:to>
    <xdr:sp macro="" textlink="">
      <xdr:nvSpPr>
        <xdr:cNvPr id="391" name="円/楕円 390"/>
        <xdr:cNvSpPr/>
      </xdr:nvSpPr>
      <xdr:spPr>
        <a:xfrm>
          <a:off x="2159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52849</xdr:rowOff>
    </xdr:from>
    <xdr:ext cx="762000" cy="259045"/>
    <xdr:sp macro="" textlink="">
      <xdr:nvSpPr>
        <xdr:cNvPr id="392" name="テキスト ボックス 391"/>
        <xdr:cNvSpPr txBox="1"/>
      </xdr:nvSpPr>
      <xdr:spPr>
        <a:xfrm>
          <a:off x="1828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32765</xdr:rowOff>
    </xdr:from>
    <xdr:to>
      <xdr:col>1</xdr:col>
      <xdr:colOff>676275</xdr:colOff>
      <xdr:row>79</xdr:row>
      <xdr:rowOff>134365</xdr:rowOff>
    </xdr:to>
    <xdr:sp macro="" textlink="">
      <xdr:nvSpPr>
        <xdr:cNvPr id="393" name="円/楕円 392"/>
        <xdr:cNvSpPr/>
      </xdr:nvSpPr>
      <xdr:spPr>
        <a:xfrm>
          <a:off x="1270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119142</xdr:rowOff>
    </xdr:from>
    <xdr:ext cx="762000" cy="259045"/>
    <xdr:sp macro="" textlink="">
      <xdr:nvSpPr>
        <xdr:cNvPr id="394" name="テキスト ボックス 393"/>
        <xdr:cNvSpPr txBox="1"/>
      </xdr:nvSpPr>
      <xdr:spPr>
        <a:xfrm>
          <a:off x="939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類似団体内平均値を</a:t>
          </a:r>
          <a:r>
            <a:rPr kumimoji="1" lang="ja-JP" altLang="en-US" sz="1300">
              <a:solidFill>
                <a:schemeClr val="dk1"/>
              </a:solidFill>
              <a:effectLst/>
              <a:latin typeface="+mn-lt"/>
              <a:ea typeface="+mn-ea"/>
              <a:cs typeface="+mn-cs"/>
            </a:rPr>
            <a:t>０．２ポイント下</a:t>
          </a:r>
          <a:r>
            <a:rPr kumimoji="1" lang="ja-JP" altLang="ja-JP" sz="1300">
              <a:solidFill>
                <a:schemeClr val="dk1"/>
              </a:solidFill>
              <a:effectLst/>
              <a:latin typeface="+mn-lt"/>
              <a:ea typeface="+mn-ea"/>
              <a:cs typeface="+mn-cs"/>
            </a:rPr>
            <a:t>回</a:t>
          </a:r>
          <a:r>
            <a:rPr kumimoji="1" lang="ja-JP" altLang="en-US" sz="1300">
              <a:solidFill>
                <a:schemeClr val="dk1"/>
              </a:solidFill>
              <a:effectLst/>
              <a:latin typeface="+mn-lt"/>
              <a:ea typeface="+mn-ea"/>
              <a:cs typeface="+mn-cs"/>
            </a:rPr>
            <a:t>っているが</a:t>
          </a:r>
          <a:r>
            <a:rPr kumimoji="1" lang="ja-JP" altLang="ja-JP" sz="1300">
              <a:solidFill>
                <a:schemeClr val="dk1"/>
              </a:solidFill>
              <a:effectLst/>
              <a:latin typeface="+mn-lt"/>
              <a:ea typeface="+mn-ea"/>
              <a:cs typeface="+mn-cs"/>
            </a:rPr>
            <a:t>、補助費と人件費に係る経常収支比率の影響</a:t>
          </a:r>
          <a:r>
            <a:rPr kumimoji="1" lang="ja-JP" altLang="en-US" sz="1300">
              <a:solidFill>
                <a:schemeClr val="dk1"/>
              </a:solidFill>
              <a:effectLst/>
              <a:latin typeface="+mn-lt"/>
              <a:ea typeface="+mn-ea"/>
              <a:cs typeface="+mn-cs"/>
            </a:rPr>
            <a:t>が大きいので</a:t>
          </a:r>
          <a:r>
            <a:rPr kumimoji="1" lang="ja-JP" altLang="ja-JP" sz="1300">
              <a:solidFill>
                <a:schemeClr val="dk1"/>
              </a:solidFill>
              <a:effectLst/>
              <a:latin typeface="+mn-lt"/>
              <a:ea typeface="+mn-ea"/>
              <a:cs typeface="+mn-cs"/>
            </a:rPr>
            <a:t>今後も経常的な歳出の削減を図り、経常収支比率の抑制に努める。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xdr:rowOff>
    </xdr:from>
    <xdr:to>
      <xdr:col>24</xdr:col>
      <xdr:colOff>31750</xdr:colOff>
      <xdr:row>77</xdr:row>
      <xdr:rowOff>39370</xdr:rowOff>
    </xdr:to>
    <xdr:cxnSp macro="">
      <xdr:nvCxnSpPr>
        <xdr:cNvPr id="427" name="直線コネクタ 426"/>
        <xdr:cNvCxnSpPr/>
      </xdr:nvCxnSpPr>
      <xdr:spPr>
        <a:xfrm flipV="1">
          <a:off x="15671800" y="1304290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113047</xdr:rowOff>
    </xdr:from>
    <xdr:ext cx="762000" cy="259045"/>
    <xdr:sp macro="" textlink="">
      <xdr:nvSpPr>
        <xdr:cNvPr id="428" name="公債費以外平均値テキスト"/>
        <xdr:cNvSpPr txBox="1"/>
      </xdr:nvSpPr>
      <xdr:spPr>
        <a:xfrm>
          <a:off x="16598900" y="12971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104139</xdr:rowOff>
    </xdr:from>
    <xdr:to>
      <xdr:col>22</xdr:col>
      <xdr:colOff>565150</xdr:colOff>
      <xdr:row>77</xdr:row>
      <xdr:rowOff>39370</xdr:rowOff>
    </xdr:to>
    <xdr:cxnSp macro="">
      <xdr:nvCxnSpPr>
        <xdr:cNvPr id="430" name="直線コネクタ 429"/>
        <xdr:cNvCxnSpPr/>
      </xdr:nvCxnSpPr>
      <xdr:spPr>
        <a:xfrm>
          <a:off x="14782800" y="131343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2" name="テキスト ボックス 431"/>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xdr:rowOff>
    </xdr:from>
    <xdr:to>
      <xdr:col>21</xdr:col>
      <xdr:colOff>361950</xdr:colOff>
      <xdr:row>76</xdr:row>
      <xdr:rowOff>104139</xdr:rowOff>
    </xdr:to>
    <xdr:cxnSp macro="">
      <xdr:nvCxnSpPr>
        <xdr:cNvPr id="433" name="直線コネクタ 432"/>
        <xdr:cNvCxnSpPr/>
      </xdr:nvCxnSpPr>
      <xdr:spPr>
        <a:xfrm>
          <a:off x="13893800" y="130429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5" name="テキスト ボックス 434"/>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xdr:rowOff>
    </xdr:from>
    <xdr:to>
      <xdr:col>20</xdr:col>
      <xdr:colOff>158750</xdr:colOff>
      <xdr:row>76</xdr:row>
      <xdr:rowOff>88900</xdr:rowOff>
    </xdr:to>
    <xdr:cxnSp macro="">
      <xdr:nvCxnSpPr>
        <xdr:cNvPr id="436" name="直線コネクタ 435"/>
        <xdr:cNvCxnSpPr/>
      </xdr:nvCxnSpPr>
      <xdr:spPr>
        <a:xfrm flipV="1">
          <a:off x="13004800" y="1304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8" name="テキスト ボックス 43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0" name="テキスト ボックス 43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46" name="円/楕円 445"/>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149877</xdr:rowOff>
    </xdr:from>
    <xdr:ext cx="762000" cy="259045"/>
    <xdr:sp macro="" textlink="">
      <xdr:nvSpPr>
        <xdr:cNvPr id="447"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160020</xdr:rowOff>
    </xdr:from>
    <xdr:to>
      <xdr:col>22</xdr:col>
      <xdr:colOff>615950</xdr:colOff>
      <xdr:row>77</xdr:row>
      <xdr:rowOff>90170</xdr:rowOff>
    </xdr:to>
    <xdr:sp macro="" textlink="">
      <xdr:nvSpPr>
        <xdr:cNvPr id="448" name="円/楕円 447"/>
        <xdr:cNvSpPr/>
      </xdr:nvSpPr>
      <xdr:spPr>
        <a:xfrm>
          <a:off x="15621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74947</xdr:rowOff>
    </xdr:from>
    <xdr:ext cx="736600" cy="259045"/>
    <xdr:sp macro="" textlink="">
      <xdr:nvSpPr>
        <xdr:cNvPr id="449" name="テキスト ボックス 448"/>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53339</xdr:rowOff>
    </xdr:from>
    <xdr:to>
      <xdr:col>21</xdr:col>
      <xdr:colOff>412750</xdr:colOff>
      <xdr:row>76</xdr:row>
      <xdr:rowOff>154939</xdr:rowOff>
    </xdr:to>
    <xdr:sp macro="" textlink="">
      <xdr:nvSpPr>
        <xdr:cNvPr id="450" name="円/楕円 449"/>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51" name="テキスト ボックス 450"/>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133350</xdr:rowOff>
    </xdr:from>
    <xdr:to>
      <xdr:col>20</xdr:col>
      <xdr:colOff>209550</xdr:colOff>
      <xdr:row>76</xdr:row>
      <xdr:rowOff>63500</xdr:rowOff>
    </xdr:to>
    <xdr:sp macro="" textlink="">
      <xdr:nvSpPr>
        <xdr:cNvPr id="452" name="円/楕円 451"/>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48277</xdr:rowOff>
    </xdr:from>
    <xdr:ext cx="762000" cy="259045"/>
    <xdr:sp macro="" textlink="">
      <xdr:nvSpPr>
        <xdr:cNvPr id="453" name="テキスト ボックス 452"/>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38100</xdr:rowOff>
    </xdr:from>
    <xdr:to>
      <xdr:col>19</xdr:col>
      <xdr:colOff>6350</xdr:colOff>
      <xdr:row>76</xdr:row>
      <xdr:rowOff>139700</xdr:rowOff>
    </xdr:to>
    <xdr:sp macro="" textlink="">
      <xdr:nvSpPr>
        <xdr:cNvPr id="454" name="円/楕円 453"/>
        <xdr:cNvSpPr/>
      </xdr:nvSpPr>
      <xdr:spPr>
        <a:xfrm>
          <a:off x="12954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124477</xdr:rowOff>
    </xdr:from>
    <xdr:ext cx="762000" cy="259045"/>
    <xdr:sp macro="" textlink="">
      <xdr:nvSpPr>
        <xdr:cNvPr id="455" name="テキスト ボックス 454"/>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鹿児島県伊仙町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10702</xdr:rowOff>
    </xdr:from>
    <xdr:to>
      <xdr:col>4</xdr:col>
      <xdr:colOff>1117600</xdr:colOff>
      <xdr:row>17</xdr:row>
      <xdr:rowOff>70440</xdr:rowOff>
    </xdr:to>
    <xdr:cxnSp macro="">
      <xdr:nvCxnSpPr>
        <xdr:cNvPr id="46" name="直線コネクタ 45"/>
        <xdr:cNvCxnSpPr/>
      </xdr:nvCxnSpPr>
      <xdr:spPr bwMode="auto">
        <a:xfrm>
          <a:off x="5003800" y="2972977"/>
          <a:ext cx="647700" cy="59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153011</xdr:rowOff>
    </xdr:from>
    <xdr:ext cx="762000" cy="259045"/>
    <xdr:sp macro="" textlink="">
      <xdr:nvSpPr>
        <xdr:cNvPr id="47" name="人口1人当たり決算額の推移平均値テキスト130"/>
        <xdr:cNvSpPr txBox="1"/>
      </xdr:nvSpPr>
      <xdr:spPr>
        <a:xfrm>
          <a:off x="5740400" y="2772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168824</xdr:rowOff>
    </xdr:from>
    <xdr:to>
      <xdr:col>4</xdr:col>
      <xdr:colOff>469900</xdr:colOff>
      <xdr:row>17</xdr:row>
      <xdr:rowOff>10702</xdr:rowOff>
    </xdr:to>
    <xdr:cxnSp macro="">
      <xdr:nvCxnSpPr>
        <xdr:cNvPr id="49" name="直線コネクタ 48"/>
        <xdr:cNvCxnSpPr/>
      </xdr:nvCxnSpPr>
      <xdr:spPr bwMode="auto">
        <a:xfrm>
          <a:off x="4305300" y="2959649"/>
          <a:ext cx="698500" cy="13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52425</xdr:rowOff>
    </xdr:from>
    <xdr:ext cx="736600" cy="259045"/>
    <xdr:sp macro="" textlink="">
      <xdr:nvSpPr>
        <xdr:cNvPr id="51" name="テキスト ボックス 50"/>
        <xdr:cNvSpPr txBox="1"/>
      </xdr:nvSpPr>
      <xdr:spPr>
        <a:xfrm>
          <a:off x="4622800" y="267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168824</xdr:rowOff>
    </xdr:from>
    <xdr:to>
      <xdr:col>3</xdr:col>
      <xdr:colOff>904875</xdr:colOff>
      <xdr:row>17</xdr:row>
      <xdr:rowOff>2203</xdr:rowOff>
    </xdr:to>
    <xdr:cxnSp macro="">
      <xdr:nvCxnSpPr>
        <xdr:cNvPr id="52" name="直線コネクタ 51"/>
        <xdr:cNvCxnSpPr/>
      </xdr:nvCxnSpPr>
      <xdr:spPr bwMode="auto">
        <a:xfrm flipV="1">
          <a:off x="3606800" y="2959649"/>
          <a:ext cx="698500" cy="4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70539</xdr:rowOff>
    </xdr:from>
    <xdr:ext cx="762000" cy="259045"/>
    <xdr:sp macro="" textlink="">
      <xdr:nvSpPr>
        <xdr:cNvPr id="54" name="テキスト ボックス 53"/>
        <xdr:cNvSpPr txBox="1"/>
      </xdr:nvSpPr>
      <xdr:spPr>
        <a:xfrm>
          <a:off x="3924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138912</xdr:rowOff>
    </xdr:from>
    <xdr:to>
      <xdr:col>3</xdr:col>
      <xdr:colOff>206375</xdr:colOff>
      <xdr:row>17</xdr:row>
      <xdr:rowOff>2203</xdr:rowOff>
    </xdr:to>
    <xdr:cxnSp macro="">
      <xdr:nvCxnSpPr>
        <xdr:cNvPr id="55" name="直線コネクタ 54"/>
        <xdr:cNvCxnSpPr/>
      </xdr:nvCxnSpPr>
      <xdr:spPr bwMode="auto">
        <a:xfrm>
          <a:off x="2908300" y="2929737"/>
          <a:ext cx="698500" cy="34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59246</xdr:rowOff>
    </xdr:from>
    <xdr:ext cx="762000" cy="259045"/>
    <xdr:sp macro="" textlink="">
      <xdr:nvSpPr>
        <xdr:cNvPr id="57" name="テキスト ボックス 56"/>
        <xdr:cNvSpPr txBox="1"/>
      </xdr:nvSpPr>
      <xdr:spPr>
        <a:xfrm>
          <a:off x="32258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46387</xdr:rowOff>
    </xdr:from>
    <xdr:ext cx="762000" cy="259045"/>
    <xdr:sp macro="" textlink="">
      <xdr:nvSpPr>
        <xdr:cNvPr id="59" name="テキスト ボックス 58"/>
        <xdr:cNvSpPr txBox="1"/>
      </xdr:nvSpPr>
      <xdr:spPr>
        <a:xfrm>
          <a:off x="2527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19640</xdr:rowOff>
    </xdr:from>
    <xdr:to>
      <xdr:col>5</xdr:col>
      <xdr:colOff>34925</xdr:colOff>
      <xdr:row>17</xdr:row>
      <xdr:rowOff>121240</xdr:rowOff>
    </xdr:to>
    <xdr:sp macro="" textlink="">
      <xdr:nvSpPr>
        <xdr:cNvPr id="65" name="円/楕円 64"/>
        <xdr:cNvSpPr/>
      </xdr:nvSpPr>
      <xdr:spPr bwMode="auto">
        <a:xfrm>
          <a:off x="5600700" y="2981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163167</xdr:rowOff>
    </xdr:from>
    <xdr:ext cx="762000" cy="259045"/>
    <xdr:sp macro="" textlink="">
      <xdr:nvSpPr>
        <xdr:cNvPr id="66" name="人口1人当たり決算額の推移該当値テキスト130"/>
        <xdr:cNvSpPr txBox="1"/>
      </xdr:nvSpPr>
      <xdr:spPr>
        <a:xfrm>
          <a:off x="5740400" y="295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158,230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131352</xdr:rowOff>
    </xdr:from>
    <xdr:to>
      <xdr:col>4</xdr:col>
      <xdr:colOff>520700</xdr:colOff>
      <xdr:row>17</xdr:row>
      <xdr:rowOff>61502</xdr:rowOff>
    </xdr:to>
    <xdr:sp macro="" textlink="">
      <xdr:nvSpPr>
        <xdr:cNvPr id="67" name="円/楕円 66"/>
        <xdr:cNvSpPr/>
      </xdr:nvSpPr>
      <xdr:spPr bwMode="auto">
        <a:xfrm>
          <a:off x="4953000" y="2922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46279</xdr:rowOff>
    </xdr:from>
    <xdr:ext cx="736600" cy="259045"/>
    <xdr:sp macro="" textlink="">
      <xdr:nvSpPr>
        <xdr:cNvPr id="68" name="テキスト ボックス 67"/>
        <xdr:cNvSpPr txBox="1"/>
      </xdr:nvSpPr>
      <xdr:spPr>
        <a:xfrm>
          <a:off x="4622800" y="300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168,683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118024</xdr:rowOff>
    </xdr:from>
    <xdr:to>
      <xdr:col>3</xdr:col>
      <xdr:colOff>955675</xdr:colOff>
      <xdr:row>17</xdr:row>
      <xdr:rowOff>48174</xdr:rowOff>
    </xdr:to>
    <xdr:sp macro="" textlink="">
      <xdr:nvSpPr>
        <xdr:cNvPr id="69" name="円/楕円 68"/>
        <xdr:cNvSpPr/>
      </xdr:nvSpPr>
      <xdr:spPr bwMode="auto">
        <a:xfrm>
          <a:off x="4254500" y="2908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58351</xdr:rowOff>
    </xdr:from>
    <xdr:ext cx="762000" cy="259045"/>
    <xdr:sp macro="" textlink="">
      <xdr:nvSpPr>
        <xdr:cNvPr id="70" name="テキスト ボックス 69"/>
        <xdr:cNvSpPr txBox="1"/>
      </xdr:nvSpPr>
      <xdr:spPr>
        <a:xfrm>
          <a:off x="3924300" y="26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171,015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122853</xdr:rowOff>
    </xdr:from>
    <xdr:to>
      <xdr:col>3</xdr:col>
      <xdr:colOff>257175</xdr:colOff>
      <xdr:row>17</xdr:row>
      <xdr:rowOff>53003</xdr:rowOff>
    </xdr:to>
    <xdr:sp macro="" textlink="">
      <xdr:nvSpPr>
        <xdr:cNvPr id="71" name="円/楕円 70"/>
        <xdr:cNvSpPr/>
      </xdr:nvSpPr>
      <xdr:spPr bwMode="auto">
        <a:xfrm>
          <a:off x="3556000" y="2913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63180</xdr:rowOff>
    </xdr:from>
    <xdr:ext cx="762000" cy="259045"/>
    <xdr:sp macro="" textlink="">
      <xdr:nvSpPr>
        <xdr:cNvPr id="72" name="テキスト ボックス 71"/>
        <xdr:cNvSpPr txBox="1"/>
      </xdr:nvSpPr>
      <xdr:spPr>
        <a:xfrm>
          <a:off x="3225800" y="268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170,170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88112</xdr:rowOff>
    </xdr:from>
    <xdr:to>
      <xdr:col>2</xdr:col>
      <xdr:colOff>692150</xdr:colOff>
      <xdr:row>17</xdr:row>
      <xdr:rowOff>18262</xdr:rowOff>
    </xdr:to>
    <xdr:sp macro="" textlink="">
      <xdr:nvSpPr>
        <xdr:cNvPr id="73" name="円/楕円 72"/>
        <xdr:cNvSpPr/>
      </xdr:nvSpPr>
      <xdr:spPr bwMode="auto">
        <a:xfrm>
          <a:off x="2857500" y="2878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28439</xdr:rowOff>
    </xdr:from>
    <xdr:ext cx="762000" cy="259045"/>
    <xdr:sp macro="" textlink="">
      <xdr:nvSpPr>
        <xdr:cNvPr id="74" name="テキスト ボックス 73"/>
        <xdr:cNvSpPr txBox="1"/>
      </xdr:nvSpPr>
      <xdr:spPr>
        <a:xfrm>
          <a:off x="2527300" y="264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176,249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151416</xdr:rowOff>
    </xdr:from>
    <xdr:to>
      <xdr:col>4</xdr:col>
      <xdr:colOff>1117600</xdr:colOff>
      <xdr:row>35</xdr:row>
      <xdr:rowOff>167582</xdr:rowOff>
    </xdr:to>
    <xdr:cxnSp macro="">
      <xdr:nvCxnSpPr>
        <xdr:cNvPr id="109" name="直線コネクタ 108"/>
        <xdr:cNvCxnSpPr/>
      </xdr:nvCxnSpPr>
      <xdr:spPr bwMode="auto">
        <a:xfrm flipV="1">
          <a:off x="5003800" y="6761766"/>
          <a:ext cx="647700" cy="16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215002</xdr:rowOff>
    </xdr:from>
    <xdr:ext cx="762000" cy="259045"/>
    <xdr:sp macro="" textlink="">
      <xdr:nvSpPr>
        <xdr:cNvPr id="110" name="人口1人当たり決算額の推移平均値テキスト445"/>
        <xdr:cNvSpPr txBox="1"/>
      </xdr:nvSpPr>
      <xdr:spPr>
        <a:xfrm>
          <a:off x="5740400" y="6825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126195</xdr:rowOff>
    </xdr:from>
    <xdr:to>
      <xdr:col>4</xdr:col>
      <xdr:colOff>469900</xdr:colOff>
      <xdr:row>35</xdr:row>
      <xdr:rowOff>167582</xdr:rowOff>
    </xdr:to>
    <xdr:cxnSp macro="">
      <xdr:nvCxnSpPr>
        <xdr:cNvPr id="112" name="直線コネクタ 111"/>
        <xdr:cNvCxnSpPr/>
      </xdr:nvCxnSpPr>
      <xdr:spPr bwMode="auto">
        <a:xfrm>
          <a:off x="4305300" y="6736545"/>
          <a:ext cx="698500" cy="41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311004</xdr:rowOff>
    </xdr:from>
    <xdr:ext cx="736600" cy="259045"/>
    <xdr:sp macro="" textlink="">
      <xdr:nvSpPr>
        <xdr:cNvPr id="114" name="テキスト ボックス 113"/>
        <xdr:cNvSpPr txBox="1"/>
      </xdr:nvSpPr>
      <xdr:spPr>
        <a:xfrm>
          <a:off x="4622800" y="692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50636</xdr:rowOff>
    </xdr:from>
    <xdr:to>
      <xdr:col>3</xdr:col>
      <xdr:colOff>904875</xdr:colOff>
      <xdr:row>35</xdr:row>
      <xdr:rowOff>126195</xdr:rowOff>
    </xdr:to>
    <xdr:cxnSp macro="">
      <xdr:nvCxnSpPr>
        <xdr:cNvPr id="115" name="直線コネクタ 114"/>
        <xdr:cNvCxnSpPr/>
      </xdr:nvCxnSpPr>
      <xdr:spPr bwMode="auto">
        <a:xfrm>
          <a:off x="3606800" y="6660986"/>
          <a:ext cx="698500" cy="75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279272</xdr:rowOff>
    </xdr:from>
    <xdr:ext cx="762000" cy="259045"/>
    <xdr:sp macro="" textlink="">
      <xdr:nvSpPr>
        <xdr:cNvPr id="117" name="テキスト ボックス 116"/>
        <xdr:cNvSpPr txBox="1"/>
      </xdr:nvSpPr>
      <xdr:spPr>
        <a:xfrm>
          <a:off x="39243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50636</xdr:rowOff>
    </xdr:from>
    <xdr:to>
      <xdr:col>3</xdr:col>
      <xdr:colOff>206375</xdr:colOff>
      <xdr:row>35</xdr:row>
      <xdr:rowOff>64723</xdr:rowOff>
    </xdr:to>
    <xdr:cxnSp macro="">
      <xdr:nvCxnSpPr>
        <xdr:cNvPr id="118" name="直線コネクタ 117"/>
        <xdr:cNvCxnSpPr/>
      </xdr:nvCxnSpPr>
      <xdr:spPr bwMode="auto">
        <a:xfrm flipV="1">
          <a:off x="2908300" y="6660986"/>
          <a:ext cx="698500" cy="14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242075</xdr:rowOff>
    </xdr:from>
    <xdr:ext cx="762000" cy="259045"/>
    <xdr:sp macro="" textlink="">
      <xdr:nvSpPr>
        <xdr:cNvPr id="120" name="テキスト ボックス 119"/>
        <xdr:cNvSpPr txBox="1"/>
      </xdr:nvSpPr>
      <xdr:spPr>
        <a:xfrm>
          <a:off x="32258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186036</xdr:rowOff>
    </xdr:from>
    <xdr:ext cx="762000" cy="259045"/>
    <xdr:sp macro="" textlink="">
      <xdr:nvSpPr>
        <xdr:cNvPr id="122" name="テキスト ボックス 121"/>
        <xdr:cNvSpPr txBox="1"/>
      </xdr:nvSpPr>
      <xdr:spPr>
        <a:xfrm>
          <a:off x="2527300" y="67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100616</xdr:rowOff>
    </xdr:from>
    <xdr:to>
      <xdr:col>5</xdr:col>
      <xdr:colOff>34925</xdr:colOff>
      <xdr:row>35</xdr:row>
      <xdr:rowOff>202216</xdr:rowOff>
    </xdr:to>
    <xdr:sp macro="" textlink="">
      <xdr:nvSpPr>
        <xdr:cNvPr id="128" name="円/楕円 127"/>
        <xdr:cNvSpPr/>
      </xdr:nvSpPr>
      <xdr:spPr bwMode="auto">
        <a:xfrm>
          <a:off x="5600700" y="6710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288593</xdr:rowOff>
    </xdr:from>
    <xdr:ext cx="762000" cy="259045"/>
    <xdr:sp macro="" textlink="">
      <xdr:nvSpPr>
        <xdr:cNvPr id="129" name="人口1人当たり決算額の推移該当値テキスト445"/>
        <xdr:cNvSpPr txBox="1"/>
      </xdr:nvSpPr>
      <xdr:spPr>
        <a:xfrm>
          <a:off x="5740400" y="655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48,007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116782</xdr:rowOff>
    </xdr:from>
    <xdr:to>
      <xdr:col>4</xdr:col>
      <xdr:colOff>520700</xdr:colOff>
      <xdr:row>35</xdr:row>
      <xdr:rowOff>218382</xdr:rowOff>
    </xdr:to>
    <xdr:sp macro="" textlink="">
      <xdr:nvSpPr>
        <xdr:cNvPr id="130" name="円/楕円 129"/>
        <xdr:cNvSpPr/>
      </xdr:nvSpPr>
      <xdr:spPr bwMode="auto">
        <a:xfrm>
          <a:off x="4953000" y="6727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228559</xdr:rowOff>
    </xdr:from>
    <xdr:ext cx="736600" cy="259045"/>
    <xdr:sp macro="" textlink="">
      <xdr:nvSpPr>
        <xdr:cNvPr id="131" name="テキスト ボックス 130"/>
        <xdr:cNvSpPr txBox="1"/>
      </xdr:nvSpPr>
      <xdr:spPr>
        <a:xfrm>
          <a:off x="4622800" y="6496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46,522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75395</xdr:rowOff>
    </xdr:from>
    <xdr:to>
      <xdr:col>3</xdr:col>
      <xdr:colOff>955675</xdr:colOff>
      <xdr:row>35</xdr:row>
      <xdr:rowOff>176995</xdr:rowOff>
    </xdr:to>
    <xdr:sp macro="" textlink="">
      <xdr:nvSpPr>
        <xdr:cNvPr id="132" name="円/楕円 131"/>
        <xdr:cNvSpPr/>
      </xdr:nvSpPr>
      <xdr:spPr bwMode="auto">
        <a:xfrm>
          <a:off x="4254500" y="6685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187172</xdr:rowOff>
    </xdr:from>
    <xdr:ext cx="762000" cy="259045"/>
    <xdr:sp macro="" textlink="">
      <xdr:nvSpPr>
        <xdr:cNvPr id="133" name="テキスト ボックス 132"/>
        <xdr:cNvSpPr txBox="1"/>
      </xdr:nvSpPr>
      <xdr:spPr>
        <a:xfrm>
          <a:off x="3924300" y="645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50,324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342736</xdr:rowOff>
    </xdr:from>
    <xdr:to>
      <xdr:col>3</xdr:col>
      <xdr:colOff>257175</xdr:colOff>
      <xdr:row>35</xdr:row>
      <xdr:rowOff>101436</xdr:rowOff>
    </xdr:to>
    <xdr:sp macro="" textlink="">
      <xdr:nvSpPr>
        <xdr:cNvPr id="134" name="円/楕円 133"/>
        <xdr:cNvSpPr/>
      </xdr:nvSpPr>
      <xdr:spPr bwMode="auto">
        <a:xfrm>
          <a:off x="3556000" y="6610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111614</xdr:rowOff>
    </xdr:from>
    <xdr:ext cx="762000" cy="259045"/>
    <xdr:sp macro="" textlink="">
      <xdr:nvSpPr>
        <xdr:cNvPr id="135" name="テキスト ボックス 134"/>
        <xdr:cNvSpPr txBox="1"/>
      </xdr:nvSpPr>
      <xdr:spPr>
        <a:xfrm>
          <a:off x="3225800" y="637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57,265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13923</xdr:rowOff>
    </xdr:from>
    <xdr:to>
      <xdr:col>2</xdr:col>
      <xdr:colOff>692150</xdr:colOff>
      <xdr:row>35</xdr:row>
      <xdr:rowOff>115523</xdr:rowOff>
    </xdr:to>
    <xdr:sp macro="" textlink="">
      <xdr:nvSpPr>
        <xdr:cNvPr id="136" name="円/楕円 135"/>
        <xdr:cNvSpPr/>
      </xdr:nvSpPr>
      <xdr:spPr bwMode="auto">
        <a:xfrm>
          <a:off x="2857500" y="6624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125700</xdr:rowOff>
    </xdr:from>
    <xdr:ext cx="762000" cy="259045"/>
    <xdr:sp macro="" textlink="">
      <xdr:nvSpPr>
        <xdr:cNvPr id="137" name="テキスト ボックス 136"/>
        <xdr:cNvSpPr txBox="1"/>
      </xdr:nvSpPr>
      <xdr:spPr>
        <a:xfrm>
          <a:off x="2527300" y="639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鹿児島県伊仙町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6,961
6,939
6,271.00
5,993,308
5,910,998
75,991
3,630,105
8,290,391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123.4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14237</xdr:rowOff>
    </xdr:from>
    <xdr:to>
      <xdr:col>6</xdr:col>
      <xdr:colOff>511175</xdr:colOff>
      <xdr:row>35</xdr:row>
      <xdr:rowOff>30102</xdr:rowOff>
    </xdr:to>
    <xdr:cxnSp macro="">
      <xdr:nvCxnSpPr>
        <xdr:cNvPr id="61" name="直線コネクタ 60"/>
        <xdr:cNvCxnSpPr/>
      </xdr:nvCxnSpPr>
      <xdr:spPr>
        <a:xfrm>
          <a:off x="3797300" y="6014987"/>
          <a:ext cx="838200" cy="1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20845</xdr:rowOff>
    </xdr:from>
    <xdr:ext cx="599010" cy="259045"/>
    <xdr:sp macro="" textlink="">
      <xdr:nvSpPr>
        <xdr:cNvPr id="62" name="人件費平均値テキスト"/>
        <xdr:cNvSpPr txBox="1"/>
      </xdr:nvSpPr>
      <xdr:spPr>
        <a:xfrm>
          <a:off x="4686300" y="6021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14237</xdr:rowOff>
    </xdr:from>
    <xdr:to>
      <xdr:col>5</xdr:col>
      <xdr:colOff>358775</xdr:colOff>
      <xdr:row>35</xdr:row>
      <xdr:rowOff>27213</xdr:rowOff>
    </xdr:to>
    <xdr:cxnSp macro="">
      <xdr:nvCxnSpPr>
        <xdr:cNvPr id="64" name="直線コネクタ 63"/>
        <xdr:cNvCxnSpPr/>
      </xdr:nvCxnSpPr>
      <xdr:spPr>
        <a:xfrm flipV="1">
          <a:off x="2908300" y="6014987"/>
          <a:ext cx="889000" cy="1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100223</xdr:rowOff>
    </xdr:from>
    <xdr:ext cx="599010" cy="259045"/>
    <xdr:sp macro="" textlink="">
      <xdr:nvSpPr>
        <xdr:cNvPr id="66" name="テキスト ボックス 65"/>
        <xdr:cNvSpPr txBox="1"/>
      </xdr:nvSpPr>
      <xdr:spPr>
        <a:xfrm>
          <a:off x="3497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9345</xdr:rowOff>
    </xdr:from>
    <xdr:to>
      <xdr:col>4</xdr:col>
      <xdr:colOff>155575</xdr:colOff>
      <xdr:row>35</xdr:row>
      <xdr:rowOff>27213</xdr:rowOff>
    </xdr:to>
    <xdr:cxnSp macro="">
      <xdr:nvCxnSpPr>
        <xdr:cNvPr id="67" name="直線コネクタ 66"/>
        <xdr:cNvCxnSpPr/>
      </xdr:nvCxnSpPr>
      <xdr:spPr>
        <a:xfrm>
          <a:off x="2019300" y="6010095"/>
          <a:ext cx="889000" cy="1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140151</xdr:rowOff>
    </xdr:from>
    <xdr:ext cx="599010" cy="259045"/>
    <xdr:sp macro="" textlink="">
      <xdr:nvSpPr>
        <xdr:cNvPr id="69" name="テキスト ボックス 68"/>
        <xdr:cNvSpPr txBox="1"/>
      </xdr:nvSpPr>
      <xdr:spPr>
        <a:xfrm>
          <a:off x="2608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141216</xdr:rowOff>
    </xdr:from>
    <xdr:to>
      <xdr:col>2</xdr:col>
      <xdr:colOff>638175</xdr:colOff>
      <xdr:row>35</xdr:row>
      <xdr:rowOff>9345</xdr:rowOff>
    </xdr:to>
    <xdr:cxnSp macro="">
      <xdr:nvCxnSpPr>
        <xdr:cNvPr id="70" name="直線コネクタ 69"/>
        <xdr:cNvCxnSpPr/>
      </xdr:nvCxnSpPr>
      <xdr:spPr>
        <a:xfrm>
          <a:off x="1130300" y="5970516"/>
          <a:ext cx="889000" cy="3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132600</xdr:rowOff>
    </xdr:from>
    <xdr:ext cx="599010" cy="259045"/>
    <xdr:sp macro="" textlink="">
      <xdr:nvSpPr>
        <xdr:cNvPr id="72" name="テキスト ボックス 71"/>
        <xdr:cNvSpPr txBox="1"/>
      </xdr:nvSpPr>
      <xdr:spPr>
        <a:xfrm>
          <a:off x="1719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116689</xdr:rowOff>
    </xdr:from>
    <xdr:ext cx="599010" cy="259045"/>
    <xdr:sp macro="" textlink="">
      <xdr:nvSpPr>
        <xdr:cNvPr id="74" name="テキスト ボックス 73"/>
        <xdr:cNvSpPr txBox="1"/>
      </xdr:nvSpPr>
      <xdr:spPr>
        <a:xfrm>
          <a:off x="830794" y="611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150752</xdr:rowOff>
    </xdr:from>
    <xdr:to>
      <xdr:col>6</xdr:col>
      <xdr:colOff>561975</xdr:colOff>
      <xdr:row>35</xdr:row>
      <xdr:rowOff>80902</xdr:rowOff>
    </xdr:to>
    <xdr:sp macro="" textlink="">
      <xdr:nvSpPr>
        <xdr:cNvPr id="80" name="円/楕円 79"/>
        <xdr:cNvSpPr/>
      </xdr:nvSpPr>
      <xdr:spPr>
        <a:xfrm>
          <a:off x="4584700" y="598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2179</xdr:rowOff>
    </xdr:from>
    <xdr:ext cx="599010" cy="259045"/>
    <xdr:sp macro="" textlink="">
      <xdr:nvSpPr>
        <xdr:cNvPr id="81" name="人件費該当値テキスト"/>
        <xdr:cNvSpPr txBox="1"/>
      </xdr:nvSpPr>
      <xdr:spPr>
        <a:xfrm>
          <a:off x="4686300" y="583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141,883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134887</xdr:rowOff>
    </xdr:from>
    <xdr:to>
      <xdr:col>5</xdr:col>
      <xdr:colOff>409575</xdr:colOff>
      <xdr:row>35</xdr:row>
      <xdr:rowOff>65037</xdr:rowOff>
    </xdr:to>
    <xdr:sp macro="" textlink="">
      <xdr:nvSpPr>
        <xdr:cNvPr id="82" name="円/楕円 81"/>
        <xdr:cNvSpPr/>
      </xdr:nvSpPr>
      <xdr:spPr>
        <a:xfrm>
          <a:off x="3746500" y="596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81564</xdr:rowOff>
    </xdr:from>
    <xdr:ext cx="599010" cy="259045"/>
    <xdr:sp macro="" textlink="">
      <xdr:nvSpPr>
        <xdr:cNvPr id="83" name="テキスト ボックス 82"/>
        <xdr:cNvSpPr txBox="1"/>
      </xdr:nvSpPr>
      <xdr:spPr>
        <a:xfrm>
          <a:off x="3497794" y="573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143,965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147863</xdr:rowOff>
    </xdr:from>
    <xdr:to>
      <xdr:col>4</xdr:col>
      <xdr:colOff>206375</xdr:colOff>
      <xdr:row>35</xdr:row>
      <xdr:rowOff>78013</xdr:rowOff>
    </xdr:to>
    <xdr:sp macro="" textlink="">
      <xdr:nvSpPr>
        <xdr:cNvPr id="84" name="円/楕円 83"/>
        <xdr:cNvSpPr/>
      </xdr:nvSpPr>
      <xdr:spPr>
        <a:xfrm>
          <a:off x="2857500" y="597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94540</xdr:rowOff>
    </xdr:from>
    <xdr:ext cx="599010" cy="259045"/>
    <xdr:sp macro="" textlink="">
      <xdr:nvSpPr>
        <xdr:cNvPr id="85" name="テキスト ボックス 84"/>
        <xdr:cNvSpPr txBox="1"/>
      </xdr:nvSpPr>
      <xdr:spPr>
        <a:xfrm>
          <a:off x="2608794" y="575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142,262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129995</xdr:rowOff>
    </xdr:from>
    <xdr:to>
      <xdr:col>3</xdr:col>
      <xdr:colOff>3175</xdr:colOff>
      <xdr:row>35</xdr:row>
      <xdr:rowOff>60145</xdr:rowOff>
    </xdr:to>
    <xdr:sp macro="" textlink="">
      <xdr:nvSpPr>
        <xdr:cNvPr id="86" name="円/楕円 85"/>
        <xdr:cNvSpPr/>
      </xdr:nvSpPr>
      <xdr:spPr>
        <a:xfrm>
          <a:off x="1968500" y="595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76672</xdr:rowOff>
    </xdr:from>
    <xdr:ext cx="599010" cy="259045"/>
    <xdr:sp macro="" textlink="">
      <xdr:nvSpPr>
        <xdr:cNvPr id="87" name="テキスト ボックス 86"/>
        <xdr:cNvSpPr txBox="1"/>
      </xdr:nvSpPr>
      <xdr:spPr>
        <a:xfrm>
          <a:off x="1719794" y="573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144,607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90416</xdr:rowOff>
    </xdr:from>
    <xdr:to>
      <xdr:col>1</xdr:col>
      <xdr:colOff>485775</xdr:colOff>
      <xdr:row>35</xdr:row>
      <xdr:rowOff>20566</xdr:rowOff>
    </xdr:to>
    <xdr:sp macro="" textlink="">
      <xdr:nvSpPr>
        <xdr:cNvPr id="88" name="円/楕円 87"/>
        <xdr:cNvSpPr/>
      </xdr:nvSpPr>
      <xdr:spPr>
        <a:xfrm>
          <a:off x="1079500" y="5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37093</xdr:rowOff>
    </xdr:from>
    <xdr:ext cx="599010" cy="259045"/>
    <xdr:sp macro="" textlink="">
      <xdr:nvSpPr>
        <xdr:cNvPr id="89" name="テキスト ボックス 88"/>
        <xdr:cNvSpPr txBox="1"/>
      </xdr:nvSpPr>
      <xdr:spPr>
        <a:xfrm>
          <a:off x="830794" y="569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142702</xdr:rowOff>
    </xdr:from>
    <xdr:to>
      <xdr:col>6</xdr:col>
      <xdr:colOff>511175</xdr:colOff>
      <xdr:row>57</xdr:row>
      <xdr:rowOff>149758</xdr:rowOff>
    </xdr:to>
    <xdr:cxnSp macro="">
      <xdr:nvCxnSpPr>
        <xdr:cNvPr id="119" name="直線コネクタ 118"/>
        <xdr:cNvCxnSpPr/>
      </xdr:nvCxnSpPr>
      <xdr:spPr>
        <a:xfrm>
          <a:off x="3797300" y="9915352"/>
          <a:ext cx="838200" cy="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140985</xdr:rowOff>
    </xdr:from>
    <xdr:ext cx="599010" cy="259045"/>
    <xdr:sp macro="" textlink="">
      <xdr:nvSpPr>
        <xdr:cNvPr id="120" name="物件費平均値テキスト"/>
        <xdr:cNvSpPr txBox="1"/>
      </xdr:nvSpPr>
      <xdr:spPr>
        <a:xfrm>
          <a:off x="4686300" y="9399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142702</xdr:rowOff>
    </xdr:from>
    <xdr:to>
      <xdr:col>5</xdr:col>
      <xdr:colOff>358775</xdr:colOff>
      <xdr:row>58</xdr:row>
      <xdr:rowOff>34133</xdr:rowOff>
    </xdr:to>
    <xdr:cxnSp macro="">
      <xdr:nvCxnSpPr>
        <xdr:cNvPr id="122" name="直線コネクタ 121"/>
        <xdr:cNvCxnSpPr/>
      </xdr:nvCxnSpPr>
      <xdr:spPr>
        <a:xfrm flipV="1">
          <a:off x="2908300" y="9915352"/>
          <a:ext cx="889000" cy="6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34133</xdr:rowOff>
    </xdr:from>
    <xdr:to>
      <xdr:col>4</xdr:col>
      <xdr:colOff>155575</xdr:colOff>
      <xdr:row>58</xdr:row>
      <xdr:rowOff>61938</xdr:rowOff>
    </xdr:to>
    <xdr:cxnSp macro="">
      <xdr:nvCxnSpPr>
        <xdr:cNvPr id="125" name="直線コネクタ 124"/>
        <xdr:cNvCxnSpPr/>
      </xdr:nvCxnSpPr>
      <xdr:spPr>
        <a:xfrm flipV="1">
          <a:off x="2019300" y="9978233"/>
          <a:ext cx="889000" cy="2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19281</xdr:rowOff>
    </xdr:from>
    <xdr:to>
      <xdr:col>2</xdr:col>
      <xdr:colOff>638175</xdr:colOff>
      <xdr:row>58</xdr:row>
      <xdr:rowOff>61938</xdr:rowOff>
    </xdr:to>
    <xdr:cxnSp macro="">
      <xdr:nvCxnSpPr>
        <xdr:cNvPr id="128" name="直線コネクタ 127"/>
        <xdr:cNvCxnSpPr/>
      </xdr:nvCxnSpPr>
      <xdr:spPr>
        <a:xfrm>
          <a:off x="1130300" y="9963381"/>
          <a:ext cx="889000" cy="4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29420</xdr:rowOff>
    </xdr:from>
    <xdr:ext cx="599010" cy="259045"/>
    <xdr:sp macro="" textlink="">
      <xdr:nvSpPr>
        <xdr:cNvPr id="132" name="テキスト ボックス 131"/>
        <xdr:cNvSpPr txBox="1"/>
      </xdr:nvSpPr>
      <xdr:spPr>
        <a:xfrm>
          <a:off x="830794" y="945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98958</xdr:rowOff>
    </xdr:from>
    <xdr:to>
      <xdr:col>6</xdr:col>
      <xdr:colOff>561975</xdr:colOff>
      <xdr:row>58</xdr:row>
      <xdr:rowOff>29108</xdr:rowOff>
    </xdr:to>
    <xdr:sp macro="" textlink="">
      <xdr:nvSpPr>
        <xdr:cNvPr id="138" name="円/楕円 137"/>
        <xdr:cNvSpPr/>
      </xdr:nvSpPr>
      <xdr:spPr>
        <a:xfrm>
          <a:off x="4584700" y="98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77385</xdr:rowOff>
    </xdr:from>
    <xdr:ext cx="534377" cy="259045"/>
    <xdr:sp macro="" textlink="">
      <xdr:nvSpPr>
        <xdr:cNvPr id="139" name="物件費該当値テキスト"/>
        <xdr:cNvSpPr txBox="1"/>
      </xdr:nvSpPr>
      <xdr:spPr>
        <a:xfrm>
          <a:off x="4686300" y="985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81,180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91902</xdr:rowOff>
    </xdr:from>
    <xdr:to>
      <xdr:col>5</xdr:col>
      <xdr:colOff>409575</xdr:colOff>
      <xdr:row>58</xdr:row>
      <xdr:rowOff>22052</xdr:rowOff>
    </xdr:to>
    <xdr:sp macro="" textlink="">
      <xdr:nvSpPr>
        <xdr:cNvPr id="140" name="円/楕円 139"/>
        <xdr:cNvSpPr/>
      </xdr:nvSpPr>
      <xdr:spPr>
        <a:xfrm>
          <a:off x="3746500" y="986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13179</xdr:rowOff>
    </xdr:from>
    <xdr:ext cx="534377" cy="259045"/>
    <xdr:sp macro="" textlink="">
      <xdr:nvSpPr>
        <xdr:cNvPr id="141" name="テキスト ボックス 140"/>
        <xdr:cNvSpPr txBox="1"/>
      </xdr:nvSpPr>
      <xdr:spPr>
        <a:xfrm>
          <a:off x="3530111" y="995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82,106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154783</xdr:rowOff>
    </xdr:from>
    <xdr:to>
      <xdr:col>4</xdr:col>
      <xdr:colOff>206375</xdr:colOff>
      <xdr:row>58</xdr:row>
      <xdr:rowOff>84933</xdr:rowOff>
    </xdr:to>
    <xdr:sp macro="" textlink="">
      <xdr:nvSpPr>
        <xdr:cNvPr id="142" name="円/楕円 141"/>
        <xdr:cNvSpPr/>
      </xdr:nvSpPr>
      <xdr:spPr>
        <a:xfrm>
          <a:off x="2857500" y="992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76060</xdr:rowOff>
    </xdr:from>
    <xdr:ext cx="534377" cy="259045"/>
    <xdr:sp macro="" textlink="">
      <xdr:nvSpPr>
        <xdr:cNvPr id="143" name="テキスト ボックス 142"/>
        <xdr:cNvSpPr txBox="1"/>
      </xdr:nvSpPr>
      <xdr:spPr>
        <a:xfrm>
          <a:off x="2641111" y="100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73,854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11138</xdr:rowOff>
    </xdr:from>
    <xdr:to>
      <xdr:col>3</xdr:col>
      <xdr:colOff>3175</xdr:colOff>
      <xdr:row>58</xdr:row>
      <xdr:rowOff>112738</xdr:rowOff>
    </xdr:to>
    <xdr:sp macro="" textlink="">
      <xdr:nvSpPr>
        <xdr:cNvPr id="144" name="円/楕円 143"/>
        <xdr:cNvSpPr/>
      </xdr:nvSpPr>
      <xdr:spPr>
        <a:xfrm>
          <a:off x="1968500" y="995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103865</xdr:rowOff>
    </xdr:from>
    <xdr:ext cx="534377" cy="259045"/>
    <xdr:sp macro="" textlink="">
      <xdr:nvSpPr>
        <xdr:cNvPr id="145" name="テキスト ボックス 144"/>
        <xdr:cNvSpPr txBox="1"/>
      </xdr:nvSpPr>
      <xdr:spPr>
        <a:xfrm>
          <a:off x="1752111" y="1004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70,205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139931</xdr:rowOff>
    </xdr:from>
    <xdr:to>
      <xdr:col>1</xdr:col>
      <xdr:colOff>485775</xdr:colOff>
      <xdr:row>58</xdr:row>
      <xdr:rowOff>70081</xdr:rowOff>
    </xdr:to>
    <xdr:sp macro="" textlink="">
      <xdr:nvSpPr>
        <xdr:cNvPr id="146" name="円/楕円 145"/>
        <xdr:cNvSpPr/>
      </xdr:nvSpPr>
      <xdr:spPr>
        <a:xfrm>
          <a:off x="1079500" y="991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61208</xdr:rowOff>
    </xdr:from>
    <xdr:ext cx="534377" cy="259045"/>
    <xdr:sp macro="" textlink="">
      <xdr:nvSpPr>
        <xdr:cNvPr id="147" name="テキスト ボックス 146"/>
        <xdr:cNvSpPr txBox="1"/>
      </xdr:nvSpPr>
      <xdr:spPr>
        <a:xfrm>
          <a:off x="863111" y="1000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161113</xdr:rowOff>
    </xdr:from>
    <xdr:to>
      <xdr:col>6</xdr:col>
      <xdr:colOff>511175</xdr:colOff>
      <xdr:row>78</xdr:row>
      <xdr:rowOff>62091</xdr:rowOff>
    </xdr:to>
    <xdr:cxnSp macro="">
      <xdr:nvCxnSpPr>
        <xdr:cNvPr id="176" name="直線コネクタ 175"/>
        <xdr:cNvCxnSpPr/>
      </xdr:nvCxnSpPr>
      <xdr:spPr>
        <a:xfrm flipV="1">
          <a:off x="3797300" y="13362763"/>
          <a:ext cx="838200" cy="7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62091</xdr:rowOff>
    </xdr:from>
    <xdr:to>
      <xdr:col>5</xdr:col>
      <xdr:colOff>358775</xdr:colOff>
      <xdr:row>78</xdr:row>
      <xdr:rowOff>96913</xdr:rowOff>
    </xdr:to>
    <xdr:cxnSp macro="">
      <xdr:nvCxnSpPr>
        <xdr:cNvPr id="179" name="直線コネクタ 178"/>
        <xdr:cNvCxnSpPr/>
      </xdr:nvCxnSpPr>
      <xdr:spPr>
        <a:xfrm flipV="1">
          <a:off x="2908300" y="13435191"/>
          <a:ext cx="889000" cy="3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47916</xdr:rowOff>
    </xdr:from>
    <xdr:to>
      <xdr:col>4</xdr:col>
      <xdr:colOff>155575</xdr:colOff>
      <xdr:row>78</xdr:row>
      <xdr:rowOff>96913</xdr:rowOff>
    </xdr:to>
    <xdr:cxnSp macro="">
      <xdr:nvCxnSpPr>
        <xdr:cNvPr id="182" name="直線コネクタ 181"/>
        <xdr:cNvCxnSpPr/>
      </xdr:nvCxnSpPr>
      <xdr:spPr>
        <a:xfrm>
          <a:off x="2019300" y="13421016"/>
          <a:ext cx="889000" cy="4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47916</xdr:rowOff>
    </xdr:from>
    <xdr:to>
      <xdr:col>2</xdr:col>
      <xdr:colOff>638175</xdr:colOff>
      <xdr:row>78</xdr:row>
      <xdr:rowOff>76988</xdr:rowOff>
    </xdr:to>
    <xdr:cxnSp macro="">
      <xdr:nvCxnSpPr>
        <xdr:cNvPr id="185" name="直線コネクタ 184"/>
        <xdr:cNvCxnSpPr/>
      </xdr:nvCxnSpPr>
      <xdr:spPr>
        <a:xfrm flipV="1">
          <a:off x="1130300" y="13421016"/>
          <a:ext cx="889000" cy="2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110313</xdr:rowOff>
    </xdr:from>
    <xdr:to>
      <xdr:col>6</xdr:col>
      <xdr:colOff>561975</xdr:colOff>
      <xdr:row>78</xdr:row>
      <xdr:rowOff>40463</xdr:rowOff>
    </xdr:to>
    <xdr:sp macro="" textlink="">
      <xdr:nvSpPr>
        <xdr:cNvPr id="195" name="円/楕円 194"/>
        <xdr:cNvSpPr/>
      </xdr:nvSpPr>
      <xdr:spPr>
        <a:xfrm>
          <a:off x="4584700" y="1331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88740</xdr:rowOff>
    </xdr:from>
    <xdr:ext cx="469744" cy="259045"/>
    <xdr:sp macro="" textlink="">
      <xdr:nvSpPr>
        <xdr:cNvPr id="196" name="維持補修費該当値テキスト"/>
        <xdr:cNvSpPr txBox="1"/>
      </xdr:nvSpPr>
      <xdr:spPr>
        <a:xfrm>
          <a:off x="4686300" y="1329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11291</xdr:rowOff>
    </xdr:from>
    <xdr:to>
      <xdr:col>5</xdr:col>
      <xdr:colOff>409575</xdr:colOff>
      <xdr:row>78</xdr:row>
      <xdr:rowOff>112891</xdr:rowOff>
    </xdr:to>
    <xdr:sp macro="" textlink="">
      <xdr:nvSpPr>
        <xdr:cNvPr id="197" name="円/楕円 196"/>
        <xdr:cNvSpPr/>
      </xdr:nvSpPr>
      <xdr:spPr>
        <a:xfrm>
          <a:off x="3746500" y="1338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104018</xdr:rowOff>
    </xdr:from>
    <xdr:ext cx="469744" cy="259045"/>
    <xdr:sp macro="" textlink="">
      <xdr:nvSpPr>
        <xdr:cNvPr id="198" name="テキスト ボックス 197"/>
        <xdr:cNvSpPr txBox="1"/>
      </xdr:nvSpPr>
      <xdr:spPr>
        <a:xfrm>
          <a:off x="3562427" y="1347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46113</xdr:rowOff>
    </xdr:from>
    <xdr:to>
      <xdr:col>4</xdr:col>
      <xdr:colOff>206375</xdr:colOff>
      <xdr:row>78</xdr:row>
      <xdr:rowOff>147713</xdr:rowOff>
    </xdr:to>
    <xdr:sp macro="" textlink="">
      <xdr:nvSpPr>
        <xdr:cNvPr id="199" name="円/楕円 198"/>
        <xdr:cNvSpPr/>
      </xdr:nvSpPr>
      <xdr:spPr>
        <a:xfrm>
          <a:off x="2857500" y="1341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138840</xdr:rowOff>
    </xdr:from>
    <xdr:ext cx="469744" cy="259045"/>
    <xdr:sp macro="" textlink="">
      <xdr:nvSpPr>
        <xdr:cNvPr id="200" name="テキスト ボックス 199"/>
        <xdr:cNvSpPr txBox="1"/>
      </xdr:nvSpPr>
      <xdr:spPr>
        <a:xfrm>
          <a:off x="2673427" y="1351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168566</xdr:rowOff>
    </xdr:from>
    <xdr:to>
      <xdr:col>3</xdr:col>
      <xdr:colOff>3175</xdr:colOff>
      <xdr:row>78</xdr:row>
      <xdr:rowOff>98716</xdr:rowOff>
    </xdr:to>
    <xdr:sp macro="" textlink="">
      <xdr:nvSpPr>
        <xdr:cNvPr id="201" name="円/楕円 200"/>
        <xdr:cNvSpPr/>
      </xdr:nvSpPr>
      <xdr:spPr>
        <a:xfrm>
          <a:off x="1968500" y="1337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89843</xdr:rowOff>
    </xdr:from>
    <xdr:ext cx="469744" cy="259045"/>
    <xdr:sp macro="" textlink="">
      <xdr:nvSpPr>
        <xdr:cNvPr id="202" name="テキスト ボックス 201"/>
        <xdr:cNvSpPr txBox="1"/>
      </xdr:nvSpPr>
      <xdr:spPr>
        <a:xfrm>
          <a:off x="1784427" y="1346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26188</xdr:rowOff>
    </xdr:from>
    <xdr:to>
      <xdr:col>1</xdr:col>
      <xdr:colOff>485775</xdr:colOff>
      <xdr:row>78</xdr:row>
      <xdr:rowOff>127788</xdr:rowOff>
    </xdr:to>
    <xdr:sp macro="" textlink="">
      <xdr:nvSpPr>
        <xdr:cNvPr id="203" name="円/楕円 202"/>
        <xdr:cNvSpPr/>
      </xdr:nvSpPr>
      <xdr:spPr>
        <a:xfrm>
          <a:off x="1079500" y="133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118915</xdr:rowOff>
    </xdr:from>
    <xdr:ext cx="469744" cy="259045"/>
    <xdr:sp macro="" textlink="">
      <xdr:nvSpPr>
        <xdr:cNvPr id="204" name="テキスト ボックス 203"/>
        <xdr:cNvSpPr txBox="1"/>
      </xdr:nvSpPr>
      <xdr:spPr>
        <a:xfrm>
          <a:off x="895427" y="1349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144444</xdr:rowOff>
    </xdr:from>
    <xdr:to>
      <xdr:col>6</xdr:col>
      <xdr:colOff>511175</xdr:colOff>
      <xdr:row>92</xdr:row>
      <xdr:rowOff>3530</xdr:rowOff>
    </xdr:to>
    <xdr:cxnSp macro="">
      <xdr:nvCxnSpPr>
        <xdr:cNvPr id="234" name="直線コネクタ 233"/>
        <xdr:cNvCxnSpPr/>
      </xdr:nvCxnSpPr>
      <xdr:spPr>
        <a:xfrm flipV="1">
          <a:off x="3797300" y="15574944"/>
          <a:ext cx="838200" cy="20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11244</xdr:rowOff>
    </xdr:from>
    <xdr:ext cx="534377" cy="259045"/>
    <xdr:sp macro="" textlink="">
      <xdr:nvSpPr>
        <xdr:cNvPr id="235" name="扶助費平均値テキスト"/>
        <xdr:cNvSpPr txBox="1"/>
      </xdr:nvSpPr>
      <xdr:spPr>
        <a:xfrm>
          <a:off x="4686300" y="164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3530</xdr:rowOff>
    </xdr:from>
    <xdr:to>
      <xdr:col>5</xdr:col>
      <xdr:colOff>358775</xdr:colOff>
      <xdr:row>93</xdr:row>
      <xdr:rowOff>43517</xdr:rowOff>
    </xdr:to>
    <xdr:cxnSp macro="">
      <xdr:nvCxnSpPr>
        <xdr:cNvPr id="237" name="直線コネクタ 236"/>
        <xdr:cNvCxnSpPr/>
      </xdr:nvCxnSpPr>
      <xdr:spPr>
        <a:xfrm flipV="1">
          <a:off x="2908300" y="15776930"/>
          <a:ext cx="889000" cy="21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157224</xdr:rowOff>
    </xdr:from>
    <xdr:ext cx="534377" cy="259045"/>
    <xdr:sp macro="" textlink="">
      <xdr:nvSpPr>
        <xdr:cNvPr id="239" name="テキスト ボックス 238"/>
        <xdr:cNvSpPr txBox="1"/>
      </xdr:nvSpPr>
      <xdr:spPr>
        <a:xfrm>
          <a:off x="3530111" y="166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43517</xdr:rowOff>
    </xdr:from>
    <xdr:to>
      <xdr:col>4</xdr:col>
      <xdr:colOff>155575</xdr:colOff>
      <xdr:row>94</xdr:row>
      <xdr:rowOff>2597</xdr:rowOff>
    </xdr:to>
    <xdr:cxnSp macro="">
      <xdr:nvCxnSpPr>
        <xdr:cNvPr id="240" name="直線コネクタ 239"/>
        <xdr:cNvCxnSpPr/>
      </xdr:nvCxnSpPr>
      <xdr:spPr>
        <a:xfrm flipV="1">
          <a:off x="2019300" y="15988367"/>
          <a:ext cx="889000" cy="1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116019</xdr:rowOff>
    </xdr:from>
    <xdr:ext cx="534377" cy="259045"/>
    <xdr:sp macro="" textlink="">
      <xdr:nvSpPr>
        <xdr:cNvPr id="242" name="テキスト ボックス 241"/>
        <xdr:cNvSpPr txBox="1"/>
      </xdr:nvSpPr>
      <xdr:spPr>
        <a:xfrm>
          <a:off x="2641111" y="1674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2597</xdr:rowOff>
    </xdr:from>
    <xdr:to>
      <xdr:col>2</xdr:col>
      <xdr:colOff>638175</xdr:colOff>
      <xdr:row>94</xdr:row>
      <xdr:rowOff>100743</xdr:rowOff>
    </xdr:to>
    <xdr:cxnSp macro="">
      <xdr:nvCxnSpPr>
        <xdr:cNvPr id="243" name="直線コネクタ 242"/>
        <xdr:cNvCxnSpPr/>
      </xdr:nvCxnSpPr>
      <xdr:spPr>
        <a:xfrm flipV="1">
          <a:off x="1130300" y="16118897"/>
          <a:ext cx="889000" cy="9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112532</xdr:rowOff>
    </xdr:from>
    <xdr:ext cx="534377" cy="259045"/>
    <xdr:sp macro="" textlink="">
      <xdr:nvSpPr>
        <xdr:cNvPr id="245" name="テキスト ボックス 244"/>
        <xdr:cNvSpPr txBox="1"/>
      </xdr:nvSpPr>
      <xdr:spPr>
        <a:xfrm>
          <a:off x="1752111" y="1674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6311</xdr:rowOff>
    </xdr:from>
    <xdr:ext cx="534377" cy="259045"/>
    <xdr:sp macro="" textlink="">
      <xdr:nvSpPr>
        <xdr:cNvPr id="247" name="テキスト ボックス 246"/>
        <xdr:cNvSpPr txBox="1"/>
      </xdr:nvSpPr>
      <xdr:spPr>
        <a:xfrm>
          <a:off x="863111" y="1680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93644</xdr:rowOff>
    </xdr:from>
    <xdr:to>
      <xdr:col>6</xdr:col>
      <xdr:colOff>561975</xdr:colOff>
      <xdr:row>91</xdr:row>
      <xdr:rowOff>23794</xdr:rowOff>
    </xdr:to>
    <xdr:sp macro="" textlink="">
      <xdr:nvSpPr>
        <xdr:cNvPr id="253" name="円/楕円 252"/>
        <xdr:cNvSpPr/>
      </xdr:nvSpPr>
      <xdr:spPr>
        <a:xfrm>
          <a:off x="4584700" y="1552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46671</xdr:rowOff>
    </xdr:from>
    <xdr:ext cx="599010" cy="259045"/>
    <xdr:sp macro="" textlink="">
      <xdr:nvSpPr>
        <xdr:cNvPr id="254" name="扶助費該当値テキスト"/>
        <xdr:cNvSpPr txBox="1"/>
      </xdr:nvSpPr>
      <xdr:spPr>
        <a:xfrm>
          <a:off x="4686300" y="1547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115,751</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124180</xdr:rowOff>
    </xdr:from>
    <xdr:to>
      <xdr:col>5</xdr:col>
      <xdr:colOff>409575</xdr:colOff>
      <xdr:row>92</xdr:row>
      <xdr:rowOff>54330</xdr:rowOff>
    </xdr:to>
    <xdr:sp macro="" textlink="">
      <xdr:nvSpPr>
        <xdr:cNvPr id="255" name="円/楕円 254"/>
        <xdr:cNvSpPr/>
      </xdr:nvSpPr>
      <xdr:spPr>
        <a:xfrm>
          <a:off x="3746500" y="1572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70857</xdr:rowOff>
    </xdr:from>
    <xdr:ext cx="599010" cy="259045"/>
    <xdr:sp macro="" textlink="">
      <xdr:nvSpPr>
        <xdr:cNvPr id="256" name="テキスト ボックス 255"/>
        <xdr:cNvSpPr txBox="1"/>
      </xdr:nvSpPr>
      <xdr:spPr>
        <a:xfrm>
          <a:off x="3497794" y="15501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105,148</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164167</xdr:rowOff>
    </xdr:from>
    <xdr:to>
      <xdr:col>4</xdr:col>
      <xdr:colOff>206375</xdr:colOff>
      <xdr:row>93</xdr:row>
      <xdr:rowOff>94317</xdr:rowOff>
    </xdr:to>
    <xdr:sp macro="" textlink="">
      <xdr:nvSpPr>
        <xdr:cNvPr id="257" name="円/楕円 256"/>
        <xdr:cNvSpPr/>
      </xdr:nvSpPr>
      <xdr:spPr>
        <a:xfrm>
          <a:off x="2857500" y="1593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110844</xdr:rowOff>
    </xdr:from>
    <xdr:ext cx="534377" cy="259045"/>
    <xdr:sp macro="" textlink="">
      <xdr:nvSpPr>
        <xdr:cNvPr id="258" name="テキスト ボックス 257"/>
        <xdr:cNvSpPr txBox="1"/>
      </xdr:nvSpPr>
      <xdr:spPr>
        <a:xfrm>
          <a:off x="2641111" y="1571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94,049</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123247</xdr:rowOff>
    </xdr:from>
    <xdr:to>
      <xdr:col>3</xdr:col>
      <xdr:colOff>3175</xdr:colOff>
      <xdr:row>94</xdr:row>
      <xdr:rowOff>53397</xdr:rowOff>
    </xdr:to>
    <xdr:sp macro="" textlink="">
      <xdr:nvSpPr>
        <xdr:cNvPr id="259" name="円/楕円 258"/>
        <xdr:cNvSpPr/>
      </xdr:nvSpPr>
      <xdr:spPr>
        <a:xfrm>
          <a:off x="1968500" y="1606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69924</xdr:rowOff>
    </xdr:from>
    <xdr:ext cx="534377" cy="259045"/>
    <xdr:sp macro="" textlink="">
      <xdr:nvSpPr>
        <xdr:cNvPr id="260" name="テキスト ボックス 259"/>
        <xdr:cNvSpPr txBox="1"/>
      </xdr:nvSpPr>
      <xdr:spPr>
        <a:xfrm>
          <a:off x="1752111" y="1584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87,197</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49943</xdr:rowOff>
    </xdr:from>
    <xdr:to>
      <xdr:col>1</xdr:col>
      <xdr:colOff>485775</xdr:colOff>
      <xdr:row>94</xdr:row>
      <xdr:rowOff>151543</xdr:rowOff>
    </xdr:to>
    <xdr:sp macro="" textlink="">
      <xdr:nvSpPr>
        <xdr:cNvPr id="261" name="円/楕円 260"/>
        <xdr:cNvSpPr/>
      </xdr:nvSpPr>
      <xdr:spPr>
        <a:xfrm>
          <a:off x="1079500" y="1616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168070</xdr:rowOff>
    </xdr:from>
    <xdr:ext cx="534377" cy="259045"/>
    <xdr:sp macro="" textlink="">
      <xdr:nvSpPr>
        <xdr:cNvPr id="262" name="テキスト ボックス 261"/>
        <xdr:cNvSpPr txBox="1"/>
      </xdr:nvSpPr>
      <xdr:spPr>
        <a:xfrm>
          <a:off x="863111" y="1594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99039</xdr:rowOff>
    </xdr:from>
    <xdr:to>
      <xdr:col>15</xdr:col>
      <xdr:colOff>180975</xdr:colOff>
      <xdr:row>37</xdr:row>
      <xdr:rowOff>135187</xdr:rowOff>
    </xdr:to>
    <xdr:cxnSp macro="">
      <xdr:nvCxnSpPr>
        <xdr:cNvPr id="293" name="直線コネクタ 292"/>
        <xdr:cNvCxnSpPr/>
      </xdr:nvCxnSpPr>
      <xdr:spPr>
        <a:xfrm flipV="1">
          <a:off x="9639300" y="6442689"/>
          <a:ext cx="838200" cy="3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135187</xdr:rowOff>
    </xdr:from>
    <xdr:to>
      <xdr:col>14</xdr:col>
      <xdr:colOff>28575</xdr:colOff>
      <xdr:row>38</xdr:row>
      <xdr:rowOff>7576</xdr:rowOff>
    </xdr:to>
    <xdr:cxnSp macro="">
      <xdr:nvCxnSpPr>
        <xdr:cNvPr id="296" name="直線コネクタ 295"/>
        <xdr:cNvCxnSpPr/>
      </xdr:nvCxnSpPr>
      <xdr:spPr>
        <a:xfrm flipV="1">
          <a:off x="8750300" y="6478837"/>
          <a:ext cx="889000" cy="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7576</xdr:rowOff>
    </xdr:from>
    <xdr:to>
      <xdr:col>12</xdr:col>
      <xdr:colOff>511175</xdr:colOff>
      <xdr:row>38</xdr:row>
      <xdr:rowOff>22722</xdr:rowOff>
    </xdr:to>
    <xdr:cxnSp macro="">
      <xdr:nvCxnSpPr>
        <xdr:cNvPr id="299" name="直線コネクタ 298"/>
        <xdr:cNvCxnSpPr/>
      </xdr:nvCxnSpPr>
      <xdr:spPr>
        <a:xfrm flipV="1">
          <a:off x="7861300" y="6522676"/>
          <a:ext cx="889000" cy="1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16243</xdr:rowOff>
    </xdr:from>
    <xdr:to>
      <xdr:col>11</xdr:col>
      <xdr:colOff>307975</xdr:colOff>
      <xdr:row>38</xdr:row>
      <xdr:rowOff>22722</xdr:rowOff>
    </xdr:to>
    <xdr:cxnSp macro="">
      <xdr:nvCxnSpPr>
        <xdr:cNvPr id="302" name="直線コネクタ 301"/>
        <xdr:cNvCxnSpPr/>
      </xdr:nvCxnSpPr>
      <xdr:spPr>
        <a:xfrm>
          <a:off x="6972300" y="6531343"/>
          <a:ext cx="889000" cy="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48239</xdr:rowOff>
    </xdr:from>
    <xdr:to>
      <xdr:col>15</xdr:col>
      <xdr:colOff>231775</xdr:colOff>
      <xdr:row>37</xdr:row>
      <xdr:rowOff>149839</xdr:rowOff>
    </xdr:to>
    <xdr:sp macro="" textlink="">
      <xdr:nvSpPr>
        <xdr:cNvPr id="312" name="円/楕円 311"/>
        <xdr:cNvSpPr/>
      </xdr:nvSpPr>
      <xdr:spPr>
        <a:xfrm>
          <a:off x="10426700" y="639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26666</xdr:rowOff>
    </xdr:from>
    <xdr:ext cx="599010" cy="259045"/>
    <xdr:sp macro="" textlink="">
      <xdr:nvSpPr>
        <xdr:cNvPr id="313" name="補助費等該当値テキスト"/>
        <xdr:cNvSpPr txBox="1"/>
      </xdr:nvSpPr>
      <xdr:spPr>
        <a:xfrm>
          <a:off x="10528300" y="6370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104,951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84387</xdr:rowOff>
    </xdr:from>
    <xdr:to>
      <xdr:col>14</xdr:col>
      <xdr:colOff>79375</xdr:colOff>
      <xdr:row>38</xdr:row>
      <xdr:rowOff>14537</xdr:rowOff>
    </xdr:to>
    <xdr:sp macro="" textlink="">
      <xdr:nvSpPr>
        <xdr:cNvPr id="314" name="円/楕円 313"/>
        <xdr:cNvSpPr/>
      </xdr:nvSpPr>
      <xdr:spPr>
        <a:xfrm>
          <a:off x="9588500" y="642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5664</xdr:rowOff>
    </xdr:from>
    <xdr:ext cx="534377" cy="259045"/>
    <xdr:sp macro="" textlink="">
      <xdr:nvSpPr>
        <xdr:cNvPr id="315" name="テキスト ボックス 314"/>
        <xdr:cNvSpPr txBox="1"/>
      </xdr:nvSpPr>
      <xdr:spPr>
        <a:xfrm>
          <a:off x="9372111" y="652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93,882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128226</xdr:rowOff>
    </xdr:from>
    <xdr:to>
      <xdr:col>12</xdr:col>
      <xdr:colOff>561975</xdr:colOff>
      <xdr:row>38</xdr:row>
      <xdr:rowOff>58376</xdr:rowOff>
    </xdr:to>
    <xdr:sp macro="" textlink="">
      <xdr:nvSpPr>
        <xdr:cNvPr id="316" name="円/楕円 315"/>
        <xdr:cNvSpPr/>
      </xdr:nvSpPr>
      <xdr:spPr>
        <a:xfrm>
          <a:off x="8699500" y="6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49503</xdr:rowOff>
    </xdr:from>
    <xdr:ext cx="534377" cy="259045"/>
    <xdr:sp macro="" textlink="">
      <xdr:nvSpPr>
        <xdr:cNvPr id="317" name="テキスト ボックス 316"/>
        <xdr:cNvSpPr txBox="1"/>
      </xdr:nvSpPr>
      <xdr:spPr>
        <a:xfrm>
          <a:off x="8483111" y="656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80,458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143372</xdr:rowOff>
    </xdr:from>
    <xdr:to>
      <xdr:col>11</xdr:col>
      <xdr:colOff>358775</xdr:colOff>
      <xdr:row>38</xdr:row>
      <xdr:rowOff>73523</xdr:rowOff>
    </xdr:to>
    <xdr:sp macro="" textlink="">
      <xdr:nvSpPr>
        <xdr:cNvPr id="318" name="円/楕円 317"/>
        <xdr:cNvSpPr/>
      </xdr:nvSpPr>
      <xdr:spPr>
        <a:xfrm>
          <a:off x="7810500" y="64870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64649</xdr:rowOff>
    </xdr:from>
    <xdr:ext cx="534377" cy="259045"/>
    <xdr:sp macro="" textlink="">
      <xdr:nvSpPr>
        <xdr:cNvPr id="319" name="テキスト ボックス 318"/>
        <xdr:cNvSpPr txBox="1"/>
      </xdr:nvSpPr>
      <xdr:spPr>
        <a:xfrm>
          <a:off x="7594111" y="657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75,820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136893</xdr:rowOff>
    </xdr:from>
    <xdr:to>
      <xdr:col>10</xdr:col>
      <xdr:colOff>155575</xdr:colOff>
      <xdr:row>38</xdr:row>
      <xdr:rowOff>67042</xdr:rowOff>
    </xdr:to>
    <xdr:sp macro="" textlink="">
      <xdr:nvSpPr>
        <xdr:cNvPr id="320" name="円/楕円 319"/>
        <xdr:cNvSpPr/>
      </xdr:nvSpPr>
      <xdr:spPr>
        <a:xfrm>
          <a:off x="6921500" y="64805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58170</xdr:rowOff>
    </xdr:from>
    <xdr:ext cx="534377" cy="259045"/>
    <xdr:sp macro="" textlink="">
      <xdr:nvSpPr>
        <xdr:cNvPr id="321" name="テキスト ボックス 320"/>
        <xdr:cNvSpPr txBox="1"/>
      </xdr:nvSpPr>
      <xdr:spPr>
        <a:xfrm>
          <a:off x="6705111" y="657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19</xdr:rowOff>
    </xdr:from>
    <xdr:to>
      <xdr:col>15</xdr:col>
      <xdr:colOff>180975</xdr:colOff>
      <xdr:row>57</xdr:row>
      <xdr:rowOff>153729</xdr:rowOff>
    </xdr:to>
    <xdr:cxnSp macro="">
      <xdr:nvCxnSpPr>
        <xdr:cNvPr id="352" name="直線コネクタ 351"/>
        <xdr:cNvCxnSpPr/>
      </xdr:nvCxnSpPr>
      <xdr:spPr>
        <a:xfrm flipV="1">
          <a:off x="9639300" y="9772669"/>
          <a:ext cx="838200" cy="15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73922</xdr:rowOff>
    </xdr:from>
    <xdr:to>
      <xdr:col>14</xdr:col>
      <xdr:colOff>28575</xdr:colOff>
      <xdr:row>57</xdr:row>
      <xdr:rowOff>153729</xdr:rowOff>
    </xdr:to>
    <xdr:cxnSp macro="">
      <xdr:nvCxnSpPr>
        <xdr:cNvPr id="355" name="直線コネクタ 354"/>
        <xdr:cNvCxnSpPr/>
      </xdr:nvCxnSpPr>
      <xdr:spPr>
        <a:xfrm>
          <a:off x="8750300" y="9675122"/>
          <a:ext cx="889000" cy="25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73922</xdr:rowOff>
    </xdr:from>
    <xdr:to>
      <xdr:col>12</xdr:col>
      <xdr:colOff>511175</xdr:colOff>
      <xdr:row>56</xdr:row>
      <xdr:rowOff>84346</xdr:rowOff>
    </xdr:to>
    <xdr:cxnSp macro="">
      <xdr:nvCxnSpPr>
        <xdr:cNvPr id="358" name="直線コネクタ 357"/>
        <xdr:cNvCxnSpPr/>
      </xdr:nvCxnSpPr>
      <xdr:spPr>
        <a:xfrm flipV="1">
          <a:off x="7861300" y="9675122"/>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84346</xdr:rowOff>
    </xdr:from>
    <xdr:to>
      <xdr:col>11</xdr:col>
      <xdr:colOff>307975</xdr:colOff>
      <xdr:row>56</xdr:row>
      <xdr:rowOff>104825</xdr:rowOff>
    </xdr:to>
    <xdr:cxnSp macro="">
      <xdr:nvCxnSpPr>
        <xdr:cNvPr id="361" name="直線コネクタ 360"/>
        <xdr:cNvCxnSpPr/>
      </xdr:nvCxnSpPr>
      <xdr:spPr>
        <a:xfrm flipV="1">
          <a:off x="6972300" y="9685546"/>
          <a:ext cx="889000" cy="2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4818</xdr:rowOff>
    </xdr:from>
    <xdr:ext cx="599010" cy="259045"/>
    <xdr:sp macro="" textlink="">
      <xdr:nvSpPr>
        <xdr:cNvPr id="363" name="テキスト ボックス 362"/>
        <xdr:cNvSpPr txBox="1"/>
      </xdr:nvSpPr>
      <xdr:spPr>
        <a:xfrm>
          <a:off x="7561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6454</xdr:rowOff>
    </xdr:from>
    <xdr:ext cx="599010" cy="259045"/>
    <xdr:sp macro="" textlink="">
      <xdr:nvSpPr>
        <xdr:cNvPr id="365" name="テキスト ボックス 364"/>
        <xdr:cNvSpPr txBox="1"/>
      </xdr:nvSpPr>
      <xdr:spPr>
        <a:xfrm>
          <a:off x="6672794" y="977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120669</xdr:rowOff>
    </xdr:from>
    <xdr:to>
      <xdr:col>15</xdr:col>
      <xdr:colOff>231775</xdr:colOff>
      <xdr:row>57</xdr:row>
      <xdr:rowOff>50819</xdr:rowOff>
    </xdr:to>
    <xdr:sp macro="" textlink="">
      <xdr:nvSpPr>
        <xdr:cNvPr id="371" name="円/楕円 370"/>
        <xdr:cNvSpPr/>
      </xdr:nvSpPr>
      <xdr:spPr>
        <a:xfrm>
          <a:off x="10426700" y="972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99096</xdr:rowOff>
    </xdr:from>
    <xdr:ext cx="599010" cy="259045"/>
    <xdr:sp macro="" textlink="">
      <xdr:nvSpPr>
        <xdr:cNvPr id="372" name="普通建設事業費該当値テキスト"/>
        <xdr:cNvSpPr txBox="1"/>
      </xdr:nvSpPr>
      <xdr:spPr>
        <a:xfrm>
          <a:off x="10528300" y="970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135,272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102929</xdr:rowOff>
    </xdr:from>
    <xdr:to>
      <xdr:col>14</xdr:col>
      <xdr:colOff>79375</xdr:colOff>
      <xdr:row>58</xdr:row>
      <xdr:rowOff>33079</xdr:rowOff>
    </xdr:to>
    <xdr:sp macro="" textlink="">
      <xdr:nvSpPr>
        <xdr:cNvPr id="373" name="円/楕円 372"/>
        <xdr:cNvSpPr/>
      </xdr:nvSpPr>
      <xdr:spPr>
        <a:xfrm>
          <a:off x="9588500" y="98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24206</xdr:rowOff>
    </xdr:from>
    <xdr:ext cx="534377" cy="259045"/>
    <xdr:sp macro="" textlink="">
      <xdr:nvSpPr>
        <xdr:cNvPr id="374" name="テキスト ボックス 373"/>
        <xdr:cNvSpPr txBox="1"/>
      </xdr:nvSpPr>
      <xdr:spPr>
        <a:xfrm>
          <a:off x="9372111" y="996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88,204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23122</xdr:rowOff>
    </xdr:from>
    <xdr:to>
      <xdr:col>12</xdr:col>
      <xdr:colOff>561975</xdr:colOff>
      <xdr:row>56</xdr:row>
      <xdr:rowOff>124722</xdr:rowOff>
    </xdr:to>
    <xdr:sp macro="" textlink="">
      <xdr:nvSpPr>
        <xdr:cNvPr id="375" name="円/楕円 374"/>
        <xdr:cNvSpPr/>
      </xdr:nvSpPr>
      <xdr:spPr>
        <a:xfrm>
          <a:off x="8699500" y="962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115849</xdr:rowOff>
    </xdr:from>
    <xdr:ext cx="599010" cy="259045"/>
    <xdr:sp macro="" textlink="">
      <xdr:nvSpPr>
        <xdr:cNvPr id="376" name="テキスト ボックス 375"/>
        <xdr:cNvSpPr txBox="1"/>
      </xdr:nvSpPr>
      <xdr:spPr>
        <a:xfrm>
          <a:off x="8450794" y="971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165,142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33546</xdr:rowOff>
    </xdr:from>
    <xdr:to>
      <xdr:col>11</xdr:col>
      <xdr:colOff>358775</xdr:colOff>
      <xdr:row>56</xdr:row>
      <xdr:rowOff>135146</xdr:rowOff>
    </xdr:to>
    <xdr:sp macro="" textlink="">
      <xdr:nvSpPr>
        <xdr:cNvPr id="377" name="円/楕円 376"/>
        <xdr:cNvSpPr/>
      </xdr:nvSpPr>
      <xdr:spPr>
        <a:xfrm>
          <a:off x="7810500" y="963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151673</xdr:rowOff>
    </xdr:from>
    <xdr:ext cx="599010" cy="259045"/>
    <xdr:sp macro="" textlink="">
      <xdr:nvSpPr>
        <xdr:cNvPr id="378" name="テキスト ボックス 377"/>
        <xdr:cNvSpPr txBox="1"/>
      </xdr:nvSpPr>
      <xdr:spPr>
        <a:xfrm>
          <a:off x="7561794" y="940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161,950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54025</xdr:rowOff>
    </xdr:from>
    <xdr:to>
      <xdr:col>10</xdr:col>
      <xdr:colOff>155575</xdr:colOff>
      <xdr:row>56</xdr:row>
      <xdr:rowOff>155625</xdr:rowOff>
    </xdr:to>
    <xdr:sp macro="" textlink="">
      <xdr:nvSpPr>
        <xdr:cNvPr id="379" name="円/楕円 378"/>
        <xdr:cNvSpPr/>
      </xdr:nvSpPr>
      <xdr:spPr>
        <a:xfrm>
          <a:off x="6921500" y="96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702</xdr:rowOff>
    </xdr:from>
    <xdr:ext cx="599010" cy="259045"/>
    <xdr:sp macro="" textlink="">
      <xdr:nvSpPr>
        <xdr:cNvPr id="380" name="テキスト ボックス 379"/>
        <xdr:cNvSpPr txBox="1"/>
      </xdr:nvSpPr>
      <xdr:spPr>
        <a:xfrm>
          <a:off x="6672794" y="94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144463</xdr:rowOff>
    </xdr:from>
    <xdr:to>
      <xdr:col>15</xdr:col>
      <xdr:colOff>180975</xdr:colOff>
      <xdr:row>78</xdr:row>
      <xdr:rowOff>150433</xdr:rowOff>
    </xdr:to>
    <xdr:cxnSp macro="">
      <xdr:nvCxnSpPr>
        <xdr:cNvPr id="409" name="直線コネクタ 408"/>
        <xdr:cNvCxnSpPr/>
      </xdr:nvCxnSpPr>
      <xdr:spPr>
        <a:xfrm flipV="1">
          <a:off x="9639300" y="13346113"/>
          <a:ext cx="838200" cy="17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3" name="テキスト ボックス 412"/>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93663</xdr:rowOff>
    </xdr:from>
    <xdr:to>
      <xdr:col>15</xdr:col>
      <xdr:colOff>231775</xdr:colOff>
      <xdr:row>78</xdr:row>
      <xdr:rowOff>23813</xdr:rowOff>
    </xdr:to>
    <xdr:sp macro="" textlink="">
      <xdr:nvSpPr>
        <xdr:cNvPr id="419" name="円/楕円 418"/>
        <xdr:cNvSpPr/>
      </xdr:nvSpPr>
      <xdr:spPr>
        <a:xfrm>
          <a:off x="10426700" y="132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72090</xdr:rowOff>
    </xdr:from>
    <xdr:ext cx="534377" cy="259045"/>
    <xdr:sp macro="" textlink="">
      <xdr:nvSpPr>
        <xdr:cNvPr id="420" name="普通建設事業費 （ うち新規整備　）該当値テキスト"/>
        <xdr:cNvSpPr txBox="1"/>
      </xdr:nvSpPr>
      <xdr:spPr>
        <a:xfrm>
          <a:off x="10528300" y="1327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63,750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99633</xdr:rowOff>
    </xdr:from>
    <xdr:to>
      <xdr:col>14</xdr:col>
      <xdr:colOff>79375</xdr:colOff>
      <xdr:row>79</xdr:row>
      <xdr:rowOff>29783</xdr:rowOff>
    </xdr:to>
    <xdr:sp macro="" textlink="">
      <xdr:nvSpPr>
        <xdr:cNvPr id="421" name="円/楕円 420"/>
        <xdr:cNvSpPr/>
      </xdr:nvSpPr>
      <xdr:spPr>
        <a:xfrm>
          <a:off x="9588500" y="1347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20910</xdr:rowOff>
    </xdr:from>
    <xdr:ext cx="534377" cy="259045"/>
    <xdr:sp macro="" textlink="">
      <xdr:nvSpPr>
        <xdr:cNvPr id="422" name="テキスト ボックス 421"/>
        <xdr:cNvSpPr txBox="1"/>
      </xdr:nvSpPr>
      <xdr:spPr>
        <a:xfrm>
          <a:off x="9372111" y="1356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xdr:rowOff>
    </xdr:from>
    <xdr:to>
      <xdr:col>15</xdr:col>
      <xdr:colOff>180975</xdr:colOff>
      <xdr:row>98</xdr:row>
      <xdr:rowOff>19689</xdr:rowOff>
    </xdr:to>
    <xdr:cxnSp macro="">
      <xdr:nvCxnSpPr>
        <xdr:cNvPr id="451" name="直線コネクタ 450"/>
        <xdr:cNvCxnSpPr/>
      </xdr:nvCxnSpPr>
      <xdr:spPr>
        <a:xfrm>
          <a:off x="9639300" y="16802111"/>
          <a:ext cx="838200" cy="1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140339</xdr:rowOff>
    </xdr:from>
    <xdr:to>
      <xdr:col>15</xdr:col>
      <xdr:colOff>231775</xdr:colOff>
      <xdr:row>98</xdr:row>
      <xdr:rowOff>70489</xdr:rowOff>
    </xdr:to>
    <xdr:sp macro="" textlink="">
      <xdr:nvSpPr>
        <xdr:cNvPr id="461" name="円/楕円 460"/>
        <xdr:cNvSpPr/>
      </xdr:nvSpPr>
      <xdr:spPr>
        <a:xfrm>
          <a:off x="10426700" y="167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118766</xdr:rowOff>
    </xdr:from>
    <xdr:ext cx="534377" cy="259045"/>
    <xdr:sp macro="" textlink="">
      <xdr:nvSpPr>
        <xdr:cNvPr id="462" name="普通建設事業費 （ うち更新整備　）該当値テキスト"/>
        <xdr:cNvSpPr txBox="1"/>
      </xdr:nvSpPr>
      <xdr:spPr>
        <a:xfrm>
          <a:off x="10528300" y="1674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51,499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120661</xdr:rowOff>
    </xdr:from>
    <xdr:to>
      <xdr:col>14</xdr:col>
      <xdr:colOff>79375</xdr:colOff>
      <xdr:row>98</xdr:row>
      <xdr:rowOff>50811</xdr:rowOff>
    </xdr:to>
    <xdr:sp macro="" textlink="">
      <xdr:nvSpPr>
        <xdr:cNvPr id="463" name="円/楕円 462"/>
        <xdr:cNvSpPr/>
      </xdr:nvSpPr>
      <xdr:spPr>
        <a:xfrm>
          <a:off x="9588500" y="1675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41938</xdr:rowOff>
    </xdr:from>
    <xdr:ext cx="534377" cy="259045"/>
    <xdr:sp macro="" textlink="">
      <xdr:nvSpPr>
        <xdr:cNvPr id="464" name="テキスト ボックス 463"/>
        <xdr:cNvSpPr txBox="1"/>
      </xdr:nvSpPr>
      <xdr:spPr>
        <a:xfrm>
          <a:off x="9372111" y="1684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169564</xdr:rowOff>
    </xdr:from>
    <xdr:to>
      <xdr:col>23</xdr:col>
      <xdr:colOff>517525</xdr:colOff>
      <xdr:row>38</xdr:row>
      <xdr:rowOff>62991</xdr:rowOff>
    </xdr:to>
    <xdr:cxnSp macro="">
      <xdr:nvCxnSpPr>
        <xdr:cNvPr id="491" name="直線コネクタ 490"/>
        <xdr:cNvCxnSpPr/>
      </xdr:nvCxnSpPr>
      <xdr:spPr>
        <a:xfrm flipV="1">
          <a:off x="15481300" y="6513214"/>
          <a:ext cx="838200" cy="6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17739</xdr:rowOff>
    </xdr:from>
    <xdr:ext cx="534377" cy="259045"/>
    <xdr:sp macro="" textlink="">
      <xdr:nvSpPr>
        <xdr:cNvPr id="492" name="災害復旧事業費平均値テキスト"/>
        <xdr:cNvSpPr txBox="1"/>
      </xdr:nvSpPr>
      <xdr:spPr>
        <a:xfrm>
          <a:off x="16370300" y="653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43437</xdr:rowOff>
    </xdr:from>
    <xdr:to>
      <xdr:col>22</xdr:col>
      <xdr:colOff>365125</xdr:colOff>
      <xdr:row>38</xdr:row>
      <xdr:rowOff>62991</xdr:rowOff>
    </xdr:to>
    <xdr:cxnSp macro="">
      <xdr:nvCxnSpPr>
        <xdr:cNvPr id="494" name="直線コネクタ 493"/>
        <xdr:cNvCxnSpPr/>
      </xdr:nvCxnSpPr>
      <xdr:spPr>
        <a:xfrm>
          <a:off x="14592300" y="6558537"/>
          <a:ext cx="889000" cy="1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152037</xdr:rowOff>
    </xdr:from>
    <xdr:ext cx="469744" cy="259045"/>
    <xdr:sp macro="" textlink="">
      <xdr:nvSpPr>
        <xdr:cNvPr id="496" name="テキスト ボックス 495"/>
        <xdr:cNvSpPr txBox="1"/>
      </xdr:nvSpPr>
      <xdr:spPr>
        <a:xfrm>
          <a:off x="15246427" y="66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164709</xdr:rowOff>
    </xdr:from>
    <xdr:to>
      <xdr:col>21</xdr:col>
      <xdr:colOff>161925</xdr:colOff>
      <xdr:row>38</xdr:row>
      <xdr:rowOff>43437</xdr:rowOff>
    </xdr:to>
    <xdr:cxnSp macro="">
      <xdr:nvCxnSpPr>
        <xdr:cNvPr id="497" name="直線コネクタ 496"/>
        <xdr:cNvCxnSpPr/>
      </xdr:nvCxnSpPr>
      <xdr:spPr>
        <a:xfrm>
          <a:off x="13703300" y="6508359"/>
          <a:ext cx="889000" cy="5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147397</xdr:rowOff>
    </xdr:from>
    <xdr:ext cx="469744" cy="259045"/>
    <xdr:sp macro="" textlink="">
      <xdr:nvSpPr>
        <xdr:cNvPr id="499" name="テキスト ボックス 498"/>
        <xdr:cNvSpPr txBox="1"/>
      </xdr:nvSpPr>
      <xdr:spPr>
        <a:xfrm>
          <a:off x="14357427" y="66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164709</xdr:rowOff>
    </xdr:from>
    <xdr:to>
      <xdr:col>19</xdr:col>
      <xdr:colOff>644525</xdr:colOff>
      <xdr:row>38</xdr:row>
      <xdr:rowOff>99448</xdr:rowOff>
    </xdr:to>
    <xdr:cxnSp macro="">
      <xdr:nvCxnSpPr>
        <xdr:cNvPr id="500" name="直線コネクタ 499"/>
        <xdr:cNvCxnSpPr/>
      </xdr:nvCxnSpPr>
      <xdr:spPr>
        <a:xfrm flipV="1">
          <a:off x="12814300" y="6508359"/>
          <a:ext cx="889000" cy="10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130247</xdr:rowOff>
    </xdr:from>
    <xdr:ext cx="534377" cy="259045"/>
    <xdr:sp macro="" textlink="">
      <xdr:nvSpPr>
        <xdr:cNvPr id="502" name="テキスト ボックス 501"/>
        <xdr:cNvSpPr txBox="1"/>
      </xdr:nvSpPr>
      <xdr:spPr>
        <a:xfrm>
          <a:off x="13436111" y="664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118764</xdr:rowOff>
    </xdr:from>
    <xdr:to>
      <xdr:col>23</xdr:col>
      <xdr:colOff>568325</xdr:colOff>
      <xdr:row>38</xdr:row>
      <xdr:rowOff>48915</xdr:rowOff>
    </xdr:to>
    <xdr:sp macro="" textlink="">
      <xdr:nvSpPr>
        <xdr:cNvPr id="510" name="円/楕円 509"/>
        <xdr:cNvSpPr/>
      </xdr:nvSpPr>
      <xdr:spPr>
        <a:xfrm>
          <a:off x="16268700" y="64624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141641</xdr:rowOff>
    </xdr:from>
    <xdr:ext cx="534377" cy="259045"/>
    <xdr:sp macro="" textlink="">
      <xdr:nvSpPr>
        <xdr:cNvPr id="511" name="災害復旧事業費該当値テキスト"/>
        <xdr:cNvSpPr txBox="1"/>
      </xdr:nvSpPr>
      <xdr:spPr>
        <a:xfrm>
          <a:off x="16370300" y="631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30,968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12191</xdr:rowOff>
    </xdr:from>
    <xdr:to>
      <xdr:col>22</xdr:col>
      <xdr:colOff>415925</xdr:colOff>
      <xdr:row>38</xdr:row>
      <xdr:rowOff>113791</xdr:rowOff>
    </xdr:to>
    <xdr:sp macro="" textlink="">
      <xdr:nvSpPr>
        <xdr:cNvPr id="512" name="円/楕円 511"/>
        <xdr:cNvSpPr/>
      </xdr:nvSpPr>
      <xdr:spPr>
        <a:xfrm>
          <a:off x="15430500" y="652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130318</xdr:rowOff>
    </xdr:from>
    <xdr:ext cx="534377" cy="259045"/>
    <xdr:sp macro="" textlink="">
      <xdr:nvSpPr>
        <xdr:cNvPr id="513" name="テキスト ボックス 512"/>
        <xdr:cNvSpPr txBox="1"/>
      </xdr:nvSpPr>
      <xdr:spPr>
        <a:xfrm>
          <a:off x="15214111" y="630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164087</xdr:rowOff>
    </xdr:from>
    <xdr:to>
      <xdr:col>21</xdr:col>
      <xdr:colOff>212725</xdr:colOff>
      <xdr:row>38</xdr:row>
      <xdr:rowOff>94237</xdr:rowOff>
    </xdr:to>
    <xdr:sp macro="" textlink="">
      <xdr:nvSpPr>
        <xdr:cNvPr id="514" name="円/楕円 513"/>
        <xdr:cNvSpPr/>
      </xdr:nvSpPr>
      <xdr:spPr>
        <a:xfrm>
          <a:off x="14541500" y="650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110763</xdr:rowOff>
    </xdr:from>
    <xdr:ext cx="534377" cy="259045"/>
    <xdr:sp macro="" textlink="">
      <xdr:nvSpPr>
        <xdr:cNvPr id="515" name="テキスト ボックス 514"/>
        <xdr:cNvSpPr txBox="1"/>
      </xdr:nvSpPr>
      <xdr:spPr>
        <a:xfrm>
          <a:off x="14325111" y="62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113909</xdr:rowOff>
    </xdr:from>
    <xdr:to>
      <xdr:col>20</xdr:col>
      <xdr:colOff>9525</xdr:colOff>
      <xdr:row>38</xdr:row>
      <xdr:rowOff>44059</xdr:rowOff>
    </xdr:to>
    <xdr:sp macro="" textlink="">
      <xdr:nvSpPr>
        <xdr:cNvPr id="516" name="円/楕円 515"/>
        <xdr:cNvSpPr/>
      </xdr:nvSpPr>
      <xdr:spPr>
        <a:xfrm>
          <a:off x="13652500" y="645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60586</xdr:rowOff>
    </xdr:from>
    <xdr:ext cx="534377" cy="259045"/>
    <xdr:sp macro="" textlink="">
      <xdr:nvSpPr>
        <xdr:cNvPr id="517" name="テキスト ボックス 516"/>
        <xdr:cNvSpPr txBox="1"/>
      </xdr:nvSpPr>
      <xdr:spPr>
        <a:xfrm>
          <a:off x="13436111" y="623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32,030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48648</xdr:rowOff>
    </xdr:from>
    <xdr:to>
      <xdr:col>18</xdr:col>
      <xdr:colOff>492125</xdr:colOff>
      <xdr:row>38</xdr:row>
      <xdr:rowOff>150248</xdr:rowOff>
    </xdr:to>
    <xdr:sp macro="" textlink="">
      <xdr:nvSpPr>
        <xdr:cNvPr id="518" name="円/楕円 517"/>
        <xdr:cNvSpPr/>
      </xdr:nvSpPr>
      <xdr:spPr>
        <a:xfrm>
          <a:off x="12763500" y="656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141375</xdr:rowOff>
    </xdr:from>
    <xdr:ext cx="469744" cy="259045"/>
    <xdr:sp macro="" textlink="">
      <xdr:nvSpPr>
        <xdr:cNvPr id="519" name="テキスト ボックス 518"/>
        <xdr:cNvSpPr txBox="1"/>
      </xdr:nvSpPr>
      <xdr:spPr>
        <a:xfrm>
          <a:off x="12579427" y="665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76040</xdr:rowOff>
    </xdr:from>
    <xdr:to>
      <xdr:col>23</xdr:col>
      <xdr:colOff>517525</xdr:colOff>
      <xdr:row>75</xdr:row>
      <xdr:rowOff>90830</xdr:rowOff>
    </xdr:to>
    <xdr:cxnSp macro="">
      <xdr:nvCxnSpPr>
        <xdr:cNvPr id="601" name="直線コネクタ 600"/>
        <xdr:cNvCxnSpPr/>
      </xdr:nvCxnSpPr>
      <xdr:spPr>
        <a:xfrm flipV="1">
          <a:off x="15481300" y="12934790"/>
          <a:ext cx="838200" cy="1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100876</xdr:rowOff>
    </xdr:from>
    <xdr:ext cx="599010" cy="259045"/>
    <xdr:sp macro="" textlink="">
      <xdr:nvSpPr>
        <xdr:cNvPr id="602" name="公債費平均値テキスト"/>
        <xdr:cNvSpPr txBox="1"/>
      </xdr:nvSpPr>
      <xdr:spPr>
        <a:xfrm>
          <a:off x="16370300" y="12959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90830</xdr:rowOff>
    </xdr:from>
    <xdr:to>
      <xdr:col>22</xdr:col>
      <xdr:colOff>365125</xdr:colOff>
      <xdr:row>75</xdr:row>
      <xdr:rowOff>116675</xdr:rowOff>
    </xdr:to>
    <xdr:cxnSp macro="">
      <xdr:nvCxnSpPr>
        <xdr:cNvPr id="604" name="直線コネクタ 603"/>
        <xdr:cNvCxnSpPr/>
      </xdr:nvCxnSpPr>
      <xdr:spPr>
        <a:xfrm flipV="1">
          <a:off x="14592300" y="12949580"/>
          <a:ext cx="889000" cy="2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20890</xdr:rowOff>
    </xdr:from>
    <xdr:ext cx="599010" cy="259045"/>
    <xdr:sp macro="" textlink="">
      <xdr:nvSpPr>
        <xdr:cNvPr id="606" name="テキスト ボックス 605"/>
        <xdr:cNvSpPr txBox="1"/>
      </xdr:nvSpPr>
      <xdr:spPr>
        <a:xfrm>
          <a:off x="15181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76739</xdr:rowOff>
    </xdr:from>
    <xdr:to>
      <xdr:col>21</xdr:col>
      <xdr:colOff>161925</xdr:colOff>
      <xdr:row>75</xdr:row>
      <xdr:rowOff>116675</xdr:rowOff>
    </xdr:to>
    <xdr:cxnSp macro="">
      <xdr:nvCxnSpPr>
        <xdr:cNvPr id="607" name="直線コネクタ 606"/>
        <xdr:cNvCxnSpPr/>
      </xdr:nvCxnSpPr>
      <xdr:spPr>
        <a:xfrm>
          <a:off x="13703300" y="12935489"/>
          <a:ext cx="889000" cy="3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25581</xdr:rowOff>
    </xdr:from>
    <xdr:ext cx="599010" cy="259045"/>
    <xdr:sp macro="" textlink="">
      <xdr:nvSpPr>
        <xdr:cNvPr id="609" name="テキスト ボックス 608"/>
        <xdr:cNvSpPr txBox="1"/>
      </xdr:nvSpPr>
      <xdr:spPr>
        <a:xfrm>
          <a:off x="14292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76739</xdr:rowOff>
    </xdr:from>
    <xdr:to>
      <xdr:col>19</xdr:col>
      <xdr:colOff>644525</xdr:colOff>
      <xdr:row>75</xdr:row>
      <xdr:rowOff>127643</xdr:rowOff>
    </xdr:to>
    <xdr:cxnSp macro="">
      <xdr:nvCxnSpPr>
        <xdr:cNvPr id="610" name="直線コネクタ 609"/>
        <xdr:cNvCxnSpPr/>
      </xdr:nvCxnSpPr>
      <xdr:spPr>
        <a:xfrm flipV="1">
          <a:off x="12814300" y="12935489"/>
          <a:ext cx="889000" cy="5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15659</xdr:rowOff>
    </xdr:from>
    <xdr:ext cx="599010" cy="259045"/>
    <xdr:sp macro="" textlink="">
      <xdr:nvSpPr>
        <xdr:cNvPr id="612" name="テキスト ボックス 611"/>
        <xdr:cNvSpPr txBox="1"/>
      </xdr:nvSpPr>
      <xdr:spPr>
        <a:xfrm>
          <a:off x="13403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4" name="テキスト ボックス 613"/>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25240</xdr:rowOff>
    </xdr:from>
    <xdr:to>
      <xdr:col>23</xdr:col>
      <xdr:colOff>568325</xdr:colOff>
      <xdr:row>75</xdr:row>
      <xdr:rowOff>126840</xdr:rowOff>
    </xdr:to>
    <xdr:sp macro="" textlink="">
      <xdr:nvSpPr>
        <xdr:cNvPr id="620" name="円/楕円 619"/>
        <xdr:cNvSpPr/>
      </xdr:nvSpPr>
      <xdr:spPr>
        <a:xfrm>
          <a:off x="16268700" y="1288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48117</xdr:rowOff>
    </xdr:from>
    <xdr:ext cx="599010" cy="259045"/>
    <xdr:sp macro="" textlink="">
      <xdr:nvSpPr>
        <xdr:cNvPr id="621" name="公債費該当値テキスト"/>
        <xdr:cNvSpPr txBox="1"/>
      </xdr:nvSpPr>
      <xdr:spPr>
        <a:xfrm>
          <a:off x="16370300" y="1273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126,424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40030</xdr:rowOff>
    </xdr:from>
    <xdr:to>
      <xdr:col>22</xdr:col>
      <xdr:colOff>415925</xdr:colOff>
      <xdr:row>75</xdr:row>
      <xdr:rowOff>141630</xdr:rowOff>
    </xdr:to>
    <xdr:sp macro="" textlink="">
      <xdr:nvSpPr>
        <xdr:cNvPr id="622" name="円/楕円 621"/>
        <xdr:cNvSpPr/>
      </xdr:nvSpPr>
      <xdr:spPr>
        <a:xfrm>
          <a:off x="15430500" y="128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158157</xdr:rowOff>
    </xdr:from>
    <xdr:ext cx="599010" cy="259045"/>
    <xdr:sp macro="" textlink="">
      <xdr:nvSpPr>
        <xdr:cNvPr id="623" name="テキスト ボックス 622"/>
        <xdr:cNvSpPr txBox="1"/>
      </xdr:nvSpPr>
      <xdr:spPr>
        <a:xfrm>
          <a:off x="15181794" y="12674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123,189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65875</xdr:rowOff>
    </xdr:from>
    <xdr:to>
      <xdr:col>21</xdr:col>
      <xdr:colOff>212725</xdr:colOff>
      <xdr:row>75</xdr:row>
      <xdr:rowOff>167475</xdr:rowOff>
    </xdr:to>
    <xdr:sp macro="" textlink="">
      <xdr:nvSpPr>
        <xdr:cNvPr id="624" name="円/楕円 623"/>
        <xdr:cNvSpPr/>
      </xdr:nvSpPr>
      <xdr:spPr>
        <a:xfrm>
          <a:off x="14541500" y="129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12552</xdr:rowOff>
    </xdr:from>
    <xdr:ext cx="599010" cy="259045"/>
    <xdr:sp macro="" textlink="">
      <xdr:nvSpPr>
        <xdr:cNvPr id="625" name="テキスト ボックス 624"/>
        <xdr:cNvSpPr txBox="1"/>
      </xdr:nvSpPr>
      <xdr:spPr>
        <a:xfrm>
          <a:off x="14292794" y="1269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117,536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25939</xdr:rowOff>
    </xdr:from>
    <xdr:to>
      <xdr:col>20</xdr:col>
      <xdr:colOff>9525</xdr:colOff>
      <xdr:row>75</xdr:row>
      <xdr:rowOff>127539</xdr:rowOff>
    </xdr:to>
    <xdr:sp macro="" textlink="">
      <xdr:nvSpPr>
        <xdr:cNvPr id="626" name="円/楕円 625"/>
        <xdr:cNvSpPr/>
      </xdr:nvSpPr>
      <xdr:spPr>
        <a:xfrm>
          <a:off x="13652500" y="1288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144066</xdr:rowOff>
    </xdr:from>
    <xdr:ext cx="599010" cy="259045"/>
    <xdr:sp macro="" textlink="">
      <xdr:nvSpPr>
        <xdr:cNvPr id="627" name="テキスト ボックス 626"/>
        <xdr:cNvSpPr txBox="1"/>
      </xdr:nvSpPr>
      <xdr:spPr>
        <a:xfrm>
          <a:off x="13403794" y="1265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126,271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76843</xdr:rowOff>
    </xdr:from>
    <xdr:to>
      <xdr:col>18</xdr:col>
      <xdr:colOff>492125</xdr:colOff>
      <xdr:row>76</xdr:row>
      <xdr:rowOff>6993</xdr:rowOff>
    </xdr:to>
    <xdr:sp macro="" textlink="">
      <xdr:nvSpPr>
        <xdr:cNvPr id="628" name="円/楕円 627"/>
        <xdr:cNvSpPr/>
      </xdr:nvSpPr>
      <xdr:spPr>
        <a:xfrm>
          <a:off x="12763500" y="1293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169570</xdr:rowOff>
    </xdr:from>
    <xdr:ext cx="599010" cy="259045"/>
    <xdr:sp macro="" textlink="">
      <xdr:nvSpPr>
        <xdr:cNvPr id="629" name="テキスト ボックス 628"/>
        <xdr:cNvSpPr txBox="1"/>
      </xdr:nvSpPr>
      <xdr:spPr>
        <a:xfrm>
          <a:off x="12514794" y="1302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75395</xdr:rowOff>
    </xdr:from>
    <xdr:to>
      <xdr:col>23</xdr:col>
      <xdr:colOff>517525</xdr:colOff>
      <xdr:row>98</xdr:row>
      <xdr:rowOff>2243</xdr:rowOff>
    </xdr:to>
    <xdr:cxnSp macro="">
      <xdr:nvCxnSpPr>
        <xdr:cNvPr id="654" name="直線コネクタ 653"/>
        <xdr:cNvCxnSpPr/>
      </xdr:nvCxnSpPr>
      <xdr:spPr>
        <a:xfrm flipV="1">
          <a:off x="15481300" y="16706045"/>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5" name="積立金平均値テキスト"/>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2243</xdr:rowOff>
    </xdr:from>
    <xdr:to>
      <xdr:col>22</xdr:col>
      <xdr:colOff>365125</xdr:colOff>
      <xdr:row>98</xdr:row>
      <xdr:rowOff>7421</xdr:rowOff>
    </xdr:to>
    <xdr:cxnSp macro="">
      <xdr:nvCxnSpPr>
        <xdr:cNvPr id="657" name="直線コネクタ 656"/>
        <xdr:cNvCxnSpPr/>
      </xdr:nvCxnSpPr>
      <xdr:spPr>
        <a:xfrm flipV="1">
          <a:off x="14592300" y="16804343"/>
          <a:ext cx="889000" cy="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9" name="テキスト ボックス 658"/>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7421</xdr:rowOff>
    </xdr:from>
    <xdr:to>
      <xdr:col>21</xdr:col>
      <xdr:colOff>161925</xdr:colOff>
      <xdr:row>98</xdr:row>
      <xdr:rowOff>21582</xdr:rowOff>
    </xdr:to>
    <xdr:cxnSp macro="">
      <xdr:nvCxnSpPr>
        <xdr:cNvPr id="660" name="直線コネクタ 659"/>
        <xdr:cNvCxnSpPr/>
      </xdr:nvCxnSpPr>
      <xdr:spPr>
        <a:xfrm flipV="1">
          <a:off x="13703300" y="16809521"/>
          <a:ext cx="889000" cy="1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152381</xdr:rowOff>
    </xdr:from>
    <xdr:to>
      <xdr:col>19</xdr:col>
      <xdr:colOff>644525</xdr:colOff>
      <xdr:row>98</xdr:row>
      <xdr:rowOff>21582</xdr:rowOff>
    </xdr:to>
    <xdr:cxnSp macro="">
      <xdr:nvCxnSpPr>
        <xdr:cNvPr id="663" name="直線コネクタ 662"/>
        <xdr:cNvCxnSpPr/>
      </xdr:nvCxnSpPr>
      <xdr:spPr>
        <a:xfrm>
          <a:off x="12814300" y="16783031"/>
          <a:ext cx="889000" cy="4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7" name="テキスト ボックス 666"/>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24595</xdr:rowOff>
    </xdr:from>
    <xdr:to>
      <xdr:col>23</xdr:col>
      <xdr:colOff>568325</xdr:colOff>
      <xdr:row>97</xdr:row>
      <xdr:rowOff>126195</xdr:rowOff>
    </xdr:to>
    <xdr:sp macro="" textlink="">
      <xdr:nvSpPr>
        <xdr:cNvPr id="673" name="円/楕円 672"/>
        <xdr:cNvSpPr/>
      </xdr:nvSpPr>
      <xdr:spPr>
        <a:xfrm>
          <a:off x="16268700" y="1665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110972</xdr:rowOff>
    </xdr:from>
    <xdr:ext cx="534377" cy="259045"/>
    <xdr:sp macro="" textlink="">
      <xdr:nvSpPr>
        <xdr:cNvPr id="674" name="積立金該当値テキスト"/>
        <xdr:cNvSpPr txBox="1"/>
      </xdr:nvSpPr>
      <xdr:spPr>
        <a:xfrm>
          <a:off x="16370300" y="16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21,252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122893</xdr:rowOff>
    </xdr:from>
    <xdr:to>
      <xdr:col>22</xdr:col>
      <xdr:colOff>415925</xdr:colOff>
      <xdr:row>98</xdr:row>
      <xdr:rowOff>53043</xdr:rowOff>
    </xdr:to>
    <xdr:sp macro="" textlink="">
      <xdr:nvSpPr>
        <xdr:cNvPr id="675" name="円/楕円 674"/>
        <xdr:cNvSpPr/>
      </xdr:nvSpPr>
      <xdr:spPr>
        <a:xfrm>
          <a:off x="15430500" y="1675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44170</xdr:rowOff>
    </xdr:from>
    <xdr:ext cx="469744" cy="259045"/>
    <xdr:sp macro="" textlink="">
      <xdr:nvSpPr>
        <xdr:cNvPr id="676" name="テキスト ボックス 675"/>
        <xdr:cNvSpPr txBox="1"/>
      </xdr:nvSpPr>
      <xdr:spPr>
        <a:xfrm>
          <a:off x="15246427" y="1684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128071</xdr:rowOff>
    </xdr:from>
    <xdr:to>
      <xdr:col>21</xdr:col>
      <xdr:colOff>212725</xdr:colOff>
      <xdr:row>98</xdr:row>
      <xdr:rowOff>58221</xdr:rowOff>
    </xdr:to>
    <xdr:sp macro="" textlink="">
      <xdr:nvSpPr>
        <xdr:cNvPr id="677" name="円/楕円 676"/>
        <xdr:cNvSpPr/>
      </xdr:nvSpPr>
      <xdr:spPr>
        <a:xfrm>
          <a:off x="14541500" y="1675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49348</xdr:rowOff>
    </xdr:from>
    <xdr:ext cx="469744" cy="259045"/>
    <xdr:sp macro="" textlink="">
      <xdr:nvSpPr>
        <xdr:cNvPr id="678" name="テキスト ボックス 677"/>
        <xdr:cNvSpPr txBox="1"/>
      </xdr:nvSpPr>
      <xdr:spPr>
        <a:xfrm>
          <a:off x="14357427" y="1685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142232</xdr:rowOff>
    </xdr:from>
    <xdr:to>
      <xdr:col>20</xdr:col>
      <xdr:colOff>9525</xdr:colOff>
      <xdr:row>98</xdr:row>
      <xdr:rowOff>72382</xdr:rowOff>
    </xdr:to>
    <xdr:sp macro="" textlink="">
      <xdr:nvSpPr>
        <xdr:cNvPr id="679" name="円/楕円 678"/>
        <xdr:cNvSpPr/>
      </xdr:nvSpPr>
      <xdr:spPr>
        <a:xfrm>
          <a:off x="13652500" y="1677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98</xdr:row>
      <xdr:rowOff>63509</xdr:rowOff>
    </xdr:from>
    <xdr:ext cx="378565" cy="259045"/>
    <xdr:sp macro="" textlink="">
      <xdr:nvSpPr>
        <xdr:cNvPr id="680" name="テキスト ボックス 679"/>
        <xdr:cNvSpPr txBox="1"/>
      </xdr:nvSpPr>
      <xdr:spPr>
        <a:xfrm>
          <a:off x="13514017" y="16865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101581</xdr:rowOff>
    </xdr:from>
    <xdr:to>
      <xdr:col>18</xdr:col>
      <xdr:colOff>492125</xdr:colOff>
      <xdr:row>98</xdr:row>
      <xdr:rowOff>31731</xdr:rowOff>
    </xdr:to>
    <xdr:sp macro="" textlink="">
      <xdr:nvSpPr>
        <xdr:cNvPr id="681" name="円/楕円 680"/>
        <xdr:cNvSpPr/>
      </xdr:nvSpPr>
      <xdr:spPr>
        <a:xfrm>
          <a:off x="12763500" y="1673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22858</xdr:rowOff>
    </xdr:from>
    <xdr:ext cx="469744" cy="259045"/>
    <xdr:sp macro="" textlink="">
      <xdr:nvSpPr>
        <xdr:cNvPr id="682" name="テキスト ボックス 681"/>
        <xdr:cNvSpPr txBox="1"/>
      </xdr:nvSpPr>
      <xdr:spPr>
        <a:xfrm>
          <a:off x="12579427" y="1682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40422</xdr:rowOff>
    </xdr:from>
    <xdr:to>
      <xdr:col>32</xdr:col>
      <xdr:colOff>187325</xdr:colOff>
      <xdr:row>39</xdr:row>
      <xdr:rowOff>52669</xdr:rowOff>
    </xdr:to>
    <xdr:cxnSp macro="">
      <xdr:nvCxnSpPr>
        <xdr:cNvPr id="713" name="直線コネクタ 712"/>
        <xdr:cNvCxnSpPr/>
      </xdr:nvCxnSpPr>
      <xdr:spPr>
        <a:xfrm>
          <a:off x="21323300" y="6726972"/>
          <a:ext cx="838200" cy="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27066</xdr:rowOff>
    </xdr:from>
    <xdr:to>
      <xdr:col>31</xdr:col>
      <xdr:colOff>34925</xdr:colOff>
      <xdr:row>39</xdr:row>
      <xdr:rowOff>40422</xdr:rowOff>
    </xdr:to>
    <xdr:cxnSp macro="">
      <xdr:nvCxnSpPr>
        <xdr:cNvPr id="716" name="直線コネクタ 715"/>
        <xdr:cNvCxnSpPr/>
      </xdr:nvCxnSpPr>
      <xdr:spPr>
        <a:xfrm>
          <a:off x="20434300" y="6713616"/>
          <a:ext cx="889000" cy="1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139733</xdr:rowOff>
    </xdr:from>
    <xdr:to>
      <xdr:col>29</xdr:col>
      <xdr:colOff>517525</xdr:colOff>
      <xdr:row>39</xdr:row>
      <xdr:rowOff>27066</xdr:rowOff>
    </xdr:to>
    <xdr:cxnSp macro="">
      <xdr:nvCxnSpPr>
        <xdr:cNvPr id="719" name="直線コネクタ 718"/>
        <xdr:cNvCxnSpPr/>
      </xdr:nvCxnSpPr>
      <xdr:spPr>
        <a:xfrm>
          <a:off x="19545300" y="665483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139733</xdr:rowOff>
    </xdr:from>
    <xdr:to>
      <xdr:col>28</xdr:col>
      <xdr:colOff>314325</xdr:colOff>
      <xdr:row>39</xdr:row>
      <xdr:rowOff>3879</xdr:rowOff>
    </xdr:to>
    <xdr:cxnSp macro="">
      <xdr:nvCxnSpPr>
        <xdr:cNvPr id="722" name="直線コネクタ 721"/>
        <xdr:cNvCxnSpPr/>
      </xdr:nvCxnSpPr>
      <xdr:spPr>
        <a:xfrm flipV="1">
          <a:off x="18656300" y="6654833"/>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62200</xdr:rowOff>
    </xdr:from>
    <xdr:ext cx="469744" cy="259045"/>
    <xdr:sp macro="" textlink="">
      <xdr:nvSpPr>
        <xdr:cNvPr id="724" name="テキスト ボックス 723"/>
        <xdr:cNvSpPr txBox="1"/>
      </xdr:nvSpPr>
      <xdr:spPr>
        <a:xfrm>
          <a:off x="19310427" y="674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65367</xdr:rowOff>
    </xdr:from>
    <xdr:ext cx="469744" cy="259045"/>
    <xdr:sp macro="" textlink="">
      <xdr:nvSpPr>
        <xdr:cNvPr id="726" name="テキスト ボックス 725"/>
        <xdr:cNvSpPr txBox="1"/>
      </xdr:nvSpPr>
      <xdr:spPr>
        <a:xfrm>
          <a:off x="18421427" y="675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1869</xdr:rowOff>
    </xdr:from>
    <xdr:to>
      <xdr:col>32</xdr:col>
      <xdr:colOff>238125</xdr:colOff>
      <xdr:row>39</xdr:row>
      <xdr:rowOff>103469</xdr:rowOff>
    </xdr:to>
    <xdr:sp macro="" textlink="">
      <xdr:nvSpPr>
        <xdr:cNvPr id="732" name="円/楕円 731"/>
        <xdr:cNvSpPr/>
      </xdr:nvSpPr>
      <xdr:spPr>
        <a:xfrm>
          <a:off x="22110700" y="668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100964</xdr:rowOff>
    </xdr:from>
    <xdr:ext cx="469744" cy="259045"/>
    <xdr:sp macro="" textlink="">
      <xdr:nvSpPr>
        <xdr:cNvPr id="733" name="投資及び出資金該当値テキスト"/>
        <xdr:cNvSpPr txBox="1"/>
      </xdr:nvSpPr>
      <xdr:spPr>
        <a:xfrm>
          <a:off x="22212300" y="661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161072</xdr:rowOff>
    </xdr:from>
    <xdr:to>
      <xdr:col>31</xdr:col>
      <xdr:colOff>85725</xdr:colOff>
      <xdr:row>39</xdr:row>
      <xdr:rowOff>91222</xdr:rowOff>
    </xdr:to>
    <xdr:sp macro="" textlink="">
      <xdr:nvSpPr>
        <xdr:cNvPr id="734" name="円/楕円 733"/>
        <xdr:cNvSpPr/>
      </xdr:nvSpPr>
      <xdr:spPr>
        <a:xfrm>
          <a:off x="21272500" y="667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82349</xdr:rowOff>
    </xdr:from>
    <xdr:ext cx="469744" cy="259045"/>
    <xdr:sp macro="" textlink="">
      <xdr:nvSpPr>
        <xdr:cNvPr id="735" name="テキスト ボックス 734"/>
        <xdr:cNvSpPr txBox="1"/>
      </xdr:nvSpPr>
      <xdr:spPr>
        <a:xfrm>
          <a:off x="21088427" y="67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147716</xdr:rowOff>
    </xdr:from>
    <xdr:to>
      <xdr:col>29</xdr:col>
      <xdr:colOff>568325</xdr:colOff>
      <xdr:row>39</xdr:row>
      <xdr:rowOff>77866</xdr:rowOff>
    </xdr:to>
    <xdr:sp macro="" textlink="">
      <xdr:nvSpPr>
        <xdr:cNvPr id="736" name="円/楕円 735"/>
        <xdr:cNvSpPr/>
      </xdr:nvSpPr>
      <xdr:spPr>
        <a:xfrm>
          <a:off x="20383500" y="666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68993</xdr:rowOff>
    </xdr:from>
    <xdr:ext cx="469744" cy="259045"/>
    <xdr:sp macro="" textlink="">
      <xdr:nvSpPr>
        <xdr:cNvPr id="737" name="テキスト ボックス 736"/>
        <xdr:cNvSpPr txBox="1"/>
      </xdr:nvSpPr>
      <xdr:spPr>
        <a:xfrm>
          <a:off x="20199427" y="67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88933</xdr:rowOff>
    </xdr:from>
    <xdr:to>
      <xdr:col>28</xdr:col>
      <xdr:colOff>365125</xdr:colOff>
      <xdr:row>39</xdr:row>
      <xdr:rowOff>19083</xdr:rowOff>
    </xdr:to>
    <xdr:sp macro="" textlink="">
      <xdr:nvSpPr>
        <xdr:cNvPr id="738" name="円/楕円 737"/>
        <xdr:cNvSpPr/>
      </xdr:nvSpPr>
      <xdr:spPr>
        <a:xfrm>
          <a:off x="19494500" y="660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35610</xdr:rowOff>
    </xdr:from>
    <xdr:ext cx="469744" cy="259045"/>
    <xdr:sp macro="" textlink="">
      <xdr:nvSpPr>
        <xdr:cNvPr id="739" name="テキスト ボックス 738"/>
        <xdr:cNvSpPr txBox="1"/>
      </xdr:nvSpPr>
      <xdr:spPr>
        <a:xfrm>
          <a:off x="19310427" y="637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124529</xdr:rowOff>
    </xdr:from>
    <xdr:to>
      <xdr:col>27</xdr:col>
      <xdr:colOff>161925</xdr:colOff>
      <xdr:row>39</xdr:row>
      <xdr:rowOff>54679</xdr:rowOff>
    </xdr:to>
    <xdr:sp macro="" textlink="">
      <xdr:nvSpPr>
        <xdr:cNvPr id="740" name="円/楕円 739"/>
        <xdr:cNvSpPr/>
      </xdr:nvSpPr>
      <xdr:spPr>
        <a:xfrm>
          <a:off x="18605500" y="663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71206</xdr:rowOff>
    </xdr:from>
    <xdr:ext cx="469744" cy="259045"/>
    <xdr:sp macro="" textlink="">
      <xdr:nvSpPr>
        <xdr:cNvPr id="741" name="テキスト ボックス 740"/>
        <xdr:cNvSpPr txBox="1"/>
      </xdr:nvSpPr>
      <xdr:spPr>
        <a:xfrm>
          <a:off x="18421427" y="641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118349</xdr:rowOff>
    </xdr:from>
    <xdr:to>
      <xdr:col>32</xdr:col>
      <xdr:colOff>187325</xdr:colOff>
      <xdr:row>58</xdr:row>
      <xdr:rowOff>123538</xdr:rowOff>
    </xdr:to>
    <xdr:cxnSp macro="">
      <xdr:nvCxnSpPr>
        <xdr:cNvPr id="768" name="直線コネクタ 767"/>
        <xdr:cNvCxnSpPr/>
      </xdr:nvCxnSpPr>
      <xdr:spPr>
        <a:xfrm flipV="1">
          <a:off x="21323300" y="10062449"/>
          <a:ext cx="8382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122007</xdr:rowOff>
    </xdr:from>
    <xdr:to>
      <xdr:col>31</xdr:col>
      <xdr:colOff>34925</xdr:colOff>
      <xdr:row>58</xdr:row>
      <xdr:rowOff>123538</xdr:rowOff>
    </xdr:to>
    <xdr:cxnSp macro="">
      <xdr:nvCxnSpPr>
        <xdr:cNvPr id="771" name="直線コネクタ 770"/>
        <xdr:cNvCxnSpPr/>
      </xdr:nvCxnSpPr>
      <xdr:spPr>
        <a:xfrm>
          <a:off x="20434300" y="10066107"/>
          <a:ext cx="8890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122007</xdr:rowOff>
    </xdr:from>
    <xdr:to>
      <xdr:col>29</xdr:col>
      <xdr:colOff>517525</xdr:colOff>
      <xdr:row>58</xdr:row>
      <xdr:rowOff>123538</xdr:rowOff>
    </xdr:to>
    <xdr:cxnSp macro="">
      <xdr:nvCxnSpPr>
        <xdr:cNvPr id="774" name="直線コネクタ 773"/>
        <xdr:cNvCxnSpPr/>
      </xdr:nvCxnSpPr>
      <xdr:spPr>
        <a:xfrm flipV="1">
          <a:off x="19545300" y="10066107"/>
          <a:ext cx="8890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123538</xdr:rowOff>
    </xdr:from>
    <xdr:to>
      <xdr:col>28</xdr:col>
      <xdr:colOff>314325</xdr:colOff>
      <xdr:row>58</xdr:row>
      <xdr:rowOff>123721</xdr:rowOff>
    </xdr:to>
    <xdr:cxnSp macro="">
      <xdr:nvCxnSpPr>
        <xdr:cNvPr id="777" name="直線コネクタ 776"/>
        <xdr:cNvCxnSpPr/>
      </xdr:nvCxnSpPr>
      <xdr:spPr>
        <a:xfrm flipV="1">
          <a:off x="18656300" y="1006763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67549</xdr:rowOff>
    </xdr:from>
    <xdr:to>
      <xdr:col>32</xdr:col>
      <xdr:colOff>238125</xdr:colOff>
      <xdr:row>58</xdr:row>
      <xdr:rowOff>169149</xdr:rowOff>
    </xdr:to>
    <xdr:sp macro="" textlink="">
      <xdr:nvSpPr>
        <xdr:cNvPr id="787" name="円/楕円 786"/>
        <xdr:cNvSpPr/>
      </xdr:nvSpPr>
      <xdr:spPr>
        <a:xfrm>
          <a:off x="22110700" y="100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153926</xdr:rowOff>
    </xdr:from>
    <xdr:ext cx="378565" cy="259045"/>
    <xdr:sp macro="" textlink="">
      <xdr:nvSpPr>
        <xdr:cNvPr id="788" name="貸付金該当値テキスト"/>
        <xdr:cNvSpPr txBox="1"/>
      </xdr:nvSpPr>
      <xdr:spPr>
        <a:xfrm>
          <a:off x="22212300" y="9926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72738</xdr:rowOff>
    </xdr:from>
    <xdr:to>
      <xdr:col>31</xdr:col>
      <xdr:colOff>85725</xdr:colOff>
      <xdr:row>59</xdr:row>
      <xdr:rowOff>2888</xdr:rowOff>
    </xdr:to>
    <xdr:sp macro="" textlink="">
      <xdr:nvSpPr>
        <xdr:cNvPr id="789" name="円/楕円 788"/>
        <xdr:cNvSpPr/>
      </xdr:nvSpPr>
      <xdr:spPr>
        <a:xfrm>
          <a:off x="21272500" y="1001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165465</xdr:rowOff>
    </xdr:from>
    <xdr:ext cx="378565" cy="259045"/>
    <xdr:sp macro="" textlink="">
      <xdr:nvSpPr>
        <xdr:cNvPr id="790" name="テキスト ボックス 789"/>
        <xdr:cNvSpPr txBox="1"/>
      </xdr:nvSpPr>
      <xdr:spPr>
        <a:xfrm>
          <a:off x="21134017" y="10109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71207</xdr:rowOff>
    </xdr:from>
    <xdr:to>
      <xdr:col>29</xdr:col>
      <xdr:colOff>568325</xdr:colOff>
      <xdr:row>59</xdr:row>
      <xdr:rowOff>1357</xdr:rowOff>
    </xdr:to>
    <xdr:sp macro="" textlink="">
      <xdr:nvSpPr>
        <xdr:cNvPr id="791" name="円/楕円 790"/>
        <xdr:cNvSpPr/>
      </xdr:nvSpPr>
      <xdr:spPr>
        <a:xfrm>
          <a:off x="20383500" y="1001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163934</xdr:rowOff>
    </xdr:from>
    <xdr:ext cx="378565" cy="259045"/>
    <xdr:sp macro="" textlink="">
      <xdr:nvSpPr>
        <xdr:cNvPr id="792" name="テキスト ボックス 791"/>
        <xdr:cNvSpPr txBox="1"/>
      </xdr:nvSpPr>
      <xdr:spPr>
        <a:xfrm>
          <a:off x="20245017" y="10108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72738</xdr:rowOff>
    </xdr:from>
    <xdr:to>
      <xdr:col>28</xdr:col>
      <xdr:colOff>365125</xdr:colOff>
      <xdr:row>59</xdr:row>
      <xdr:rowOff>2888</xdr:rowOff>
    </xdr:to>
    <xdr:sp macro="" textlink="">
      <xdr:nvSpPr>
        <xdr:cNvPr id="793" name="円/楕円 792"/>
        <xdr:cNvSpPr/>
      </xdr:nvSpPr>
      <xdr:spPr>
        <a:xfrm>
          <a:off x="19494500" y="1001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165465</xdr:rowOff>
    </xdr:from>
    <xdr:ext cx="378565" cy="259045"/>
    <xdr:sp macro="" textlink="">
      <xdr:nvSpPr>
        <xdr:cNvPr id="794" name="テキスト ボックス 793"/>
        <xdr:cNvSpPr txBox="1"/>
      </xdr:nvSpPr>
      <xdr:spPr>
        <a:xfrm>
          <a:off x="19356017" y="10109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72921</xdr:rowOff>
    </xdr:from>
    <xdr:to>
      <xdr:col>27</xdr:col>
      <xdr:colOff>161925</xdr:colOff>
      <xdr:row>59</xdr:row>
      <xdr:rowOff>3071</xdr:rowOff>
    </xdr:to>
    <xdr:sp macro="" textlink="">
      <xdr:nvSpPr>
        <xdr:cNvPr id="795" name="円/楕円 794"/>
        <xdr:cNvSpPr/>
      </xdr:nvSpPr>
      <xdr:spPr>
        <a:xfrm>
          <a:off x="18605500" y="1001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165648</xdr:rowOff>
    </xdr:from>
    <xdr:ext cx="378565" cy="259045"/>
    <xdr:sp macro="" textlink="">
      <xdr:nvSpPr>
        <xdr:cNvPr id="796" name="テキスト ボックス 795"/>
        <xdr:cNvSpPr txBox="1"/>
      </xdr:nvSpPr>
      <xdr:spPr>
        <a:xfrm>
          <a:off x="18467017" y="10109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19152</xdr:rowOff>
    </xdr:from>
    <xdr:to>
      <xdr:col>32</xdr:col>
      <xdr:colOff>187325</xdr:colOff>
      <xdr:row>75</xdr:row>
      <xdr:rowOff>33096</xdr:rowOff>
    </xdr:to>
    <xdr:cxnSp macro="">
      <xdr:nvCxnSpPr>
        <xdr:cNvPr id="829" name="直線コネクタ 828"/>
        <xdr:cNvCxnSpPr/>
      </xdr:nvCxnSpPr>
      <xdr:spPr>
        <a:xfrm>
          <a:off x="21323300" y="12877902"/>
          <a:ext cx="8382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158357</xdr:rowOff>
    </xdr:from>
    <xdr:ext cx="534377" cy="259045"/>
    <xdr:sp macro="" textlink="">
      <xdr:nvSpPr>
        <xdr:cNvPr id="830" name="繰出金平均値テキスト"/>
        <xdr:cNvSpPr txBox="1"/>
      </xdr:nvSpPr>
      <xdr:spPr>
        <a:xfrm>
          <a:off x="22212300" y="12845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19152</xdr:rowOff>
    </xdr:from>
    <xdr:to>
      <xdr:col>31</xdr:col>
      <xdr:colOff>34925</xdr:colOff>
      <xdr:row>75</xdr:row>
      <xdr:rowOff>100838</xdr:rowOff>
    </xdr:to>
    <xdr:cxnSp macro="">
      <xdr:nvCxnSpPr>
        <xdr:cNvPr id="832" name="直線コネクタ 831"/>
        <xdr:cNvCxnSpPr/>
      </xdr:nvCxnSpPr>
      <xdr:spPr>
        <a:xfrm flipV="1">
          <a:off x="20434300" y="12877902"/>
          <a:ext cx="889000" cy="8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96873</xdr:rowOff>
    </xdr:from>
    <xdr:ext cx="534377" cy="259045"/>
    <xdr:sp macro="" textlink="">
      <xdr:nvSpPr>
        <xdr:cNvPr id="834" name="テキスト ボックス 833"/>
        <xdr:cNvSpPr txBox="1"/>
      </xdr:nvSpPr>
      <xdr:spPr>
        <a:xfrm>
          <a:off x="21056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86626</xdr:rowOff>
    </xdr:from>
    <xdr:to>
      <xdr:col>29</xdr:col>
      <xdr:colOff>517525</xdr:colOff>
      <xdr:row>75</xdr:row>
      <xdr:rowOff>100838</xdr:rowOff>
    </xdr:to>
    <xdr:cxnSp macro="">
      <xdr:nvCxnSpPr>
        <xdr:cNvPr id="835" name="直線コネクタ 834"/>
        <xdr:cNvCxnSpPr/>
      </xdr:nvCxnSpPr>
      <xdr:spPr>
        <a:xfrm>
          <a:off x="19545300" y="12945376"/>
          <a:ext cx="889000" cy="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7" name="テキスト ボックス 836"/>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82283</xdr:rowOff>
    </xdr:from>
    <xdr:to>
      <xdr:col>28</xdr:col>
      <xdr:colOff>314325</xdr:colOff>
      <xdr:row>75</xdr:row>
      <xdr:rowOff>86626</xdr:rowOff>
    </xdr:to>
    <xdr:cxnSp macro="">
      <xdr:nvCxnSpPr>
        <xdr:cNvPr id="838" name="直線コネクタ 837"/>
        <xdr:cNvCxnSpPr/>
      </xdr:nvCxnSpPr>
      <xdr:spPr>
        <a:xfrm>
          <a:off x="18656300" y="12941033"/>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140985</xdr:rowOff>
    </xdr:from>
    <xdr:ext cx="534377" cy="259045"/>
    <xdr:sp macro="" textlink="">
      <xdr:nvSpPr>
        <xdr:cNvPr id="840" name="テキスト ボックス 839"/>
        <xdr:cNvSpPr txBox="1"/>
      </xdr:nvSpPr>
      <xdr:spPr>
        <a:xfrm>
          <a:off x="19278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157605</xdr:rowOff>
    </xdr:from>
    <xdr:ext cx="534377" cy="259045"/>
    <xdr:sp macro="" textlink="">
      <xdr:nvSpPr>
        <xdr:cNvPr id="842" name="テキスト ボックス 841"/>
        <xdr:cNvSpPr txBox="1"/>
      </xdr:nvSpPr>
      <xdr:spPr>
        <a:xfrm>
          <a:off x="18389111" y="130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153746</xdr:rowOff>
    </xdr:from>
    <xdr:to>
      <xdr:col>32</xdr:col>
      <xdr:colOff>238125</xdr:colOff>
      <xdr:row>75</xdr:row>
      <xdr:rowOff>83896</xdr:rowOff>
    </xdr:to>
    <xdr:sp macro="" textlink="">
      <xdr:nvSpPr>
        <xdr:cNvPr id="848" name="円/楕円 847"/>
        <xdr:cNvSpPr/>
      </xdr:nvSpPr>
      <xdr:spPr>
        <a:xfrm>
          <a:off x="22110700" y="1284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5173</xdr:rowOff>
    </xdr:from>
    <xdr:ext cx="534377" cy="259045"/>
    <xdr:sp macro="" textlink="">
      <xdr:nvSpPr>
        <xdr:cNvPr id="849" name="繰出金該当値テキスト"/>
        <xdr:cNvSpPr txBox="1"/>
      </xdr:nvSpPr>
      <xdr:spPr>
        <a:xfrm>
          <a:off x="22212300" y="1269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83,192</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139802</xdr:rowOff>
    </xdr:from>
    <xdr:to>
      <xdr:col>31</xdr:col>
      <xdr:colOff>85725</xdr:colOff>
      <xdr:row>75</xdr:row>
      <xdr:rowOff>69952</xdr:rowOff>
    </xdr:to>
    <xdr:sp macro="" textlink="">
      <xdr:nvSpPr>
        <xdr:cNvPr id="850" name="円/楕円 849"/>
        <xdr:cNvSpPr/>
      </xdr:nvSpPr>
      <xdr:spPr>
        <a:xfrm>
          <a:off x="21272500" y="1282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86479</xdr:rowOff>
    </xdr:from>
    <xdr:ext cx="534377" cy="259045"/>
    <xdr:sp macro="" textlink="">
      <xdr:nvSpPr>
        <xdr:cNvPr id="851" name="テキスト ボックス 850"/>
        <xdr:cNvSpPr txBox="1"/>
      </xdr:nvSpPr>
      <xdr:spPr>
        <a:xfrm>
          <a:off x="21056111" y="1260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84,656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50038</xdr:rowOff>
    </xdr:from>
    <xdr:to>
      <xdr:col>29</xdr:col>
      <xdr:colOff>568325</xdr:colOff>
      <xdr:row>75</xdr:row>
      <xdr:rowOff>151637</xdr:rowOff>
    </xdr:to>
    <xdr:sp macro="" textlink="">
      <xdr:nvSpPr>
        <xdr:cNvPr id="852" name="円/楕円 851"/>
        <xdr:cNvSpPr/>
      </xdr:nvSpPr>
      <xdr:spPr>
        <a:xfrm>
          <a:off x="20383500" y="129087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142764</xdr:rowOff>
    </xdr:from>
    <xdr:ext cx="534377" cy="259045"/>
    <xdr:sp macro="" textlink="">
      <xdr:nvSpPr>
        <xdr:cNvPr id="853" name="テキスト ボックス 852"/>
        <xdr:cNvSpPr txBox="1"/>
      </xdr:nvSpPr>
      <xdr:spPr>
        <a:xfrm>
          <a:off x="20167111" y="1300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76,080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35826</xdr:rowOff>
    </xdr:from>
    <xdr:to>
      <xdr:col>28</xdr:col>
      <xdr:colOff>365125</xdr:colOff>
      <xdr:row>75</xdr:row>
      <xdr:rowOff>137426</xdr:rowOff>
    </xdr:to>
    <xdr:sp macro="" textlink="">
      <xdr:nvSpPr>
        <xdr:cNvPr id="854" name="円/楕円 853"/>
        <xdr:cNvSpPr/>
      </xdr:nvSpPr>
      <xdr:spPr>
        <a:xfrm>
          <a:off x="19494500" y="1289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153953</xdr:rowOff>
    </xdr:from>
    <xdr:ext cx="534377" cy="259045"/>
    <xdr:sp macro="" textlink="">
      <xdr:nvSpPr>
        <xdr:cNvPr id="855" name="テキスト ボックス 854"/>
        <xdr:cNvSpPr txBox="1"/>
      </xdr:nvSpPr>
      <xdr:spPr>
        <a:xfrm>
          <a:off x="19278111" y="126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77,572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31483</xdr:rowOff>
    </xdr:from>
    <xdr:to>
      <xdr:col>27</xdr:col>
      <xdr:colOff>161925</xdr:colOff>
      <xdr:row>75</xdr:row>
      <xdr:rowOff>133083</xdr:rowOff>
    </xdr:to>
    <xdr:sp macro="" textlink="">
      <xdr:nvSpPr>
        <xdr:cNvPr id="856" name="円/楕円 855"/>
        <xdr:cNvSpPr/>
      </xdr:nvSpPr>
      <xdr:spPr>
        <a:xfrm>
          <a:off x="18605500" y="1289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149610</xdr:rowOff>
    </xdr:from>
    <xdr:ext cx="534377" cy="259045"/>
    <xdr:sp macro="" textlink="">
      <xdr:nvSpPr>
        <xdr:cNvPr id="857" name="テキスト ボックス 856"/>
        <xdr:cNvSpPr txBox="1"/>
      </xdr:nvSpPr>
      <xdr:spPr>
        <a:xfrm>
          <a:off x="18389111" y="1266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78,028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u="none" strike="noStrike" baseline="0" smtClean="0">
              <a:solidFill>
                <a:schemeClr val="dk1"/>
              </a:solidFill>
              <a:latin typeface="+mn-lt"/>
              <a:ea typeface="+mn-ea"/>
              <a:cs typeface="+mn-cs"/>
            </a:rPr>
            <a:t>類似団体平均に比べ高くなっているのは、主に扶助費を要因としており</a:t>
          </a:r>
          <a:r>
            <a:rPr lang="ja-JP" altLang="ja-JP" sz="11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社会福祉費及び児童福祉費の額が急激に膨らんでいることなどが挙げられる。資格審査等の適正化や各種手当への独自加算等の見直しを進めていくことで、財政を圧迫する上昇傾向に歯止めをかけるよう努める。 </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鹿児島県伊仙町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6,961
6,939
6,271.00
5,993,308
5,910,998
75,991
3,630,105
8,290,391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123.4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113284</xdr:rowOff>
    </xdr:from>
    <xdr:to>
      <xdr:col>6</xdr:col>
      <xdr:colOff>511175</xdr:colOff>
      <xdr:row>34</xdr:row>
      <xdr:rowOff>15621</xdr:rowOff>
    </xdr:to>
    <xdr:cxnSp macro="">
      <xdr:nvCxnSpPr>
        <xdr:cNvPr id="61" name="直線コネクタ 60"/>
        <xdr:cNvCxnSpPr/>
      </xdr:nvCxnSpPr>
      <xdr:spPr>
        <a:xfrm flipV="1">
          <a:off x="3797300" y="5771134"/>
          <a:ext cx="838200" cy="7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14351</xdr:rowOff>
    </xdr:from>
    <xdr:to>
      <xdr:col>5</xdr:col>
      <xdr:colOff>358775</xdr:colOff>
      <xdr:row>34</xdr:row>
      <xdr:rowOff>15621</xdr:rowOff>
    </xdr:to>
    <xdr:cxnSp macro="">
      <xdr:nvCxnSpPr>
        <xdr:cNvPr id="64" name="直線コネクタ 63"/>
        <xdr:cNvCxnSpPr/>
      </xdr:nvCxnSpPr>
      <xdr:spPr>
        <a:xfrm>
          <a:off x="2908300" y="5843651"/>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137050</xdr:rowOff>
    </xdr:from>
    <xdr:ext cx="534377" cy="259045"/>
    <xdr:sp macro="" textlink="">
      <xdr:nvSpPr>
        <xdr:cNvPr id="66" name="テキスト ボックス 65"/>
        <xdr:cNvSpPr txBox="1"/>
      </xdr:nvSpPr>
      <xdr:spPr>
        <a:xfrm>
          <a:off x="3530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14351</xdr:rowOff>
    </xdr:from>
    <xdr:to>
      <xdr:col>4</xdr:col>
      <xdr:colOff>155575</xdr:colOff>
      <xdr:row>34</xdr:row>
      <xdr:rowOff>42418</xdr:rowOff>
    </xdr:to>
    <xdr:cxnSp macro="">
      <xdr:nvCxnSpPr>
        <xdr:cNvPr id="67" name="直線コネクタ 66"/>
        <xdr:cNvCxnSpPr/>
      </xdr:nvCxnSpPr>
      <xdr:spPr>
        <a:xfrm flipV="1">
          <a:off x="2019300" y="5843651"/>
          <a:ext cx="889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14241</xdr:rowOff>
    </xdr:from>
    <xdr:ext cx="534377" cy="259045"/>
    <xdr:sp macro="" textlink="">
      <xdr:nvSpPr>
        <xdr:cNvPr id="69" name="テキスト ボックス 68"/>
        <xdr:cNvSpPr txBox="1"/>
      </xdr:nvSpPr>
      <xdr:spPr>
        <a:xfrm>
          <a:off x="2641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106934</xdr:rowOff>
    </xdr:from>
    <xdr:to>
      <xdr:col>2</xdr:col>
      <xdr:colOff>638175</xdr:colOff>
      <xdr:row>34</xdr:row>
      <xdr:rowOff>42418</xdr:rowOff>
    </xdr:to>
    <xdr:cxnSp macro="">
      <xdr:nvCxnSpPr>
        <xdr:cNvPr id="70" name="直線コネクタ 69"/>
        <xdr:cNvCxnSpPr/>
      </xdr:nvCxnSpPr>
      <xdr:spPr>
        <a:xfrm>
          <a:off x="1130300" y="5593334"/>
          <a:ext cx="889000" cy="27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154830</xdr:rowOff>
    </xdr:from>
    <xdr:ext cx="534377" cy="259045"/>
    <xdr:sp macro="" textlink="">
      <xdr:nvSpPr>
        <xdr:cNvPr id="72" name="テキスト ボックス 71"/>
        <xdr:cNvSpPr txBox="1"/>
      </xdr:nvSpPr>
      <xdr:spPr>
        <a:xfrm>
          <a:off x="1752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160418</xdr:rowOff>
    </xdr:from>
    <xdr:ext cx="534377" cy="259045"/>
    <xdr:sp macro="" textlink="">
      <xdr:nvSpPr>
        <xdr:cNvPr id="74" name="テキスト ボックス 73"/>
        <xdr:cNvSpPr txBox="1"/>
      </xdr:nvSpPr>
      <xdr:spPr>
        <a:xfrm>
          <a:off x="863111" y="59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62484</xdr:rowOff>
    </xdr:from>
    <xdr:to>
      <xdr:col>6</xdr:col>
      <xdr:colOff>561975</xdr:colOff>
      <xdr:row>33</xdr:row>
      <xdr:rowOff>164084</xdr:rowOff>
    </xdr:to>
    <xdr:sp macro="" textlink="">
      <xdr:nvSpPr>
        <xdr:cNvPr id="80" name="円/楕円 79"/>
        <xdr:cNvSpPr/>
      </xdr:nvSpPr>
      <xdr:spPr>
        <a:xfrm>
          <a:off x="4584700" y="572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85361</xdr:rowOff>
    </xdr:from>
    <xdr:ext cx="534377" cy="259045"/>
    <xdr:sp macro="" textlink="">
      <xdr:nvSpPr>
        <xdr:cNvPr id="81" name="議会費該当値テキスト"/>
        <xdr:cNvSpPr txBox="1"/>
      </xdr:nvSpPr>
      <xdr:spPr>
        <a:xfrm>
          <a:off x="4686300" y="55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13,558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136271</xdr:rowOff>
    </xdr:from>
    <xdr:to>
      <xdr:col>5</xdr:col>
      <xdr:colOff>409575</xdr:colOff>
      <xdr:row>34</xdr:row>
      <xdr:rowOff>66421</xdr:rowOff>
    </xdr:to>
    <xdr:sp macro="" textlink="">
      <xdr:nvSpPr>
        <xdr:cNvPr id="82" name="円/楕円 81"/>
        <xdr:cNvSpPr/>
      </xdr:nvSpPr>
      <xdr:spPr>
        <a:xfrm>
          <a:off x="3746500" y="579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82948</xdr:rowOff>
    </xdr:from>
    <xdr:ext cx="534377" cy="259045"/>
    <xdr:sp macro="" textlink="">
      <xdr:nvSpPr>
        <xdr:cNvPr id="83" name="テキスト ボックス 82"/>
        <xdr:cNvSpPr txBox="1"/>
      </xdr:nvSpPr>
      <xdr:spPr>
        <a:xfrm>
          <a:off x="3530111" y="556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135001</xdr:rowOff>
    </xdr:from>
    <xdr:to>
      <xdr:col>4</xdr:col>
      <xdr:colOff>206375</xdr:colOff>
      <xdr:row>34</xdr:row>
      <xdr:rowOff>65151</xdr:rowOff>
    </xdr:to>
    <xdr:sp macro="" textlink="">
      <xdr:nvSpPr>
        <xdr:cNvPr id="84" name="円/楕円 83"/>
        <xdr:cNvSpPr/>
      </xdr:nvSpPr>
      <xdr:spPr>
        <a:xfrm>
          <a:off x="2857500" y="579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81678</xdr:rowOff>
    </xdr:from>
    <xdr:ext cx="534377" cy="259045"/>
    <xdr:sp macro="" textlink="">
      <xdr:nvSpPr>
        <xdr:cNvPr id="85" name="テキスト ボックス 84"/>
        <xdr:cNvSpPr txBox="1"/>
      </xdr:nvSpPr>
      <xdr:spPr>
        <a:xfrm>
          <a:off x="2641111" y="55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163068</xdr:rowOff>
    </xdr:from>
    <xdr:to>
      <xdr:col>3</xdr:col>
      <xdr:colOff>3175</xdr:colOff>
      <xdr:row>34</xdr:row>
      <xdr:rowOff>93218</xdr:rowOff>
    </xdr:to>
    <xdr:sp macro="" textlink="">
      <xdr:nvSpPr>
        <xdr:cNvPr id="86" name="円/楕円 85"/>
        <xdr:cNvSpPr/>
      </xdr:nvSpPr>
      <xdr:spPr>
        <a:xfrm>
          <a:off x="1968500" y="582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109745</xdr:rowOff>
    </xdr:from>
    <xdr:ext cx="534377" cy="259045"/>
    <xdr:sp macro="" textlink="">
      <xdr:nvSpPr>
        <xdr:cNvPr id="87" name="テキスト ボックス 86"/>
        <xdr:cNvSpPr txBox="1"/>
      </xdr:nvSpPr>
      <xdr:spPr>
        <a:xfrm>
          <a:off x="1752111" y="559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56134</xdr:rowOff>
    </xdr:from>
    <xdr:to>
      <xdr:col>1</xdr:col>
      <xdr:colOff>485775</xdr:colOff>
      <xdr:row>32</xdr:row>
      <xdr:rowOff>157734</xdr:rowOff>
    </xdr:to>
    <xdr:sp macro="" textlink="">
      <xdr:nvSpPr>
        <xdr:cNvPr id="88" name="円/楕円 87"/>
        <xdr:cNvSpPr/>
      </xdr:nvSpPr>
      <xdr:spPr>
        <a:xfrm>
          <a:off x="1079500" y="554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2811</xdr:rowOff>
    </xdr:from>
    <xdr:ext cx="534377" cy="259045"/>
    <xdr:sp macro="" textlink="">
      <xdr:nvSpPr>
        <xdr:cNvPr id="89" name="テキスト ボックス 88"/>
        <xdr:cNvSpPr txBox="1"/>
      </xdr:nvSpPr>
      <xdr:spPr>
        <a:xfrm>
          <a:off x="863111" y="53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128280</xdr:rowOff>
    </xdr:from>
    <xdr:to>
      <xdr:col>6</xdr:col>
      <xdr:colOff>511175</xdr:colOff>
      <xdr:row>57</xdr:row>
      <xdr:rowOff>78908</xdr:rowOff>
    </xdr:to>
    <xdr:cxnSp macro="">
      <xdr:nvCxnSpPr>
        <xdr:cNvPr id="120" name="直線コネクタ 119"/>
        <xdr:cNvCxnSpPr/>
      </xdr:nvCxnSpPr>
      <xdr:spPr>
        <a:xfrm flipV="1">
          <a:off x="3797300" y="9558030"/>
          <a:ext cx="838200" cy="29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168146</xdr:rowOff>
    </xdr:from>
    <xdr:ext cx="599010" cy="259045"/>
    <xdr:sp macro="" textlink="">
      <xdr:nvSpPr>
        <xdr:cNvPr id="121" name="総務費平均値テキスト"/>
        <xdr:cNvSpPr txBox="1"/>
      </xdr:nvSpPr>
      <xdr:spPr>
        <a:xfrm>
          <a:off x="4686300" y="9597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78908</xdr:rowOff>
    </xdr:from>
    <xdr:to>
      <xdr:col>5</xdr:col>
      <xdr:colOff>358775</xdr:colOff>
      <xdr:row>57</xdr:row>
      <xdr:rowOff>118927</xdr:rowOff>
    </xdr:to>
    <xdr:cxnSp macro="">
      <xdr:nvCxnSpPr>
        <xdr:cNvPr id="123" name="直線コネクタ 122"/>
        <xdr:cNvCxnSpPr/>
      </xdr:nvCxnSpPr>
      <xdr:spPr>
        <a:xfrm flipV="1">
          <a:off x="2908300" y="9851558"/>
          <a:ext cx="889000" cy="4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161724</xdr:rowOff>
    </xdr:from>
    <xdr:to>
      <xdr:col>4</xdr:col>
      <xdr:colOff>155575</xdr:colOff>
      <xdr:row>57</xdr:row>
      <xdr:rowOff>118927</xdr:rowOff>
    </xdr:to>
    <xdr:cxnSp macro="">
      <xdr:nvCxnSpPr>
        <xdr:cNvPr id="126" name="直線コネクタ 125"/>
        <xdr:cNvCxnSpPr/>
      </xdr:nvCxnSpPr>
      <xdr:spPr>
        <a:xfrm>
          <a:off x="2019300" y="9762924"/>
          <a:ext cx="889000" cy="12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161724</xdr:rowOff>
    </xdr:from>
    <xdr:to>
      <xdr:col>2</xdr:col>
      <xdr:colOff>638175</xdr:colOff>
      <xdr:row>57</xdr:row>
      <xdr:rowOff>97549</xdr:rowOff>
    </xdr:to>
    <xdr:cxnSp macro="">
      <xdr:nvCxnSpPr>
        <xdr:cNvPr id="129" name="直線コネクタ 128"/>
        <xdr:cNvCxnSpPr/>
      </xdr:nvCxnSpPr>
      <xdr:spPr>
        <a:xfrm flipV="1">
          <a:off x="1130300" y="9762924"/>
          <a:ext cx="889000" cy="10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77480</xdr:rowOff>
    </xdr:from>
    <xdr:to>
      <xdr:col>6</xdr:col>
      <xdr:colOff>561975</xdr:colOff>
      <xdr:row>56</xdr:row>
      <xdr:rowOff>7630</xdr:rowOff>
    </xdr:to>
    <xdr:sp macro="" textlink="">
      <xdr:nvSpPr>
        <xdr:cNvPr id="139" name="円/楕円 138"/>
        <xdr:cNvSpPr/>
      </xdr:nvSpPr>
      <xdr:spPr>
        <a:xfrm>
          <a:off x="4584700" y="950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100357</xdr:rowOff>
    </xdr:from>
    <xdr:ext cx="599010" cy="259045"/>
    <xdr:sp macro="" textlink="">
      <xdr:nvSpPr>
        <xdr:cNvPr id="140" name="総務費該当値テキスト"/>
        <xdr:cNvSpPr txBox="1"/>
      </xdr:nvSpPr>
      <xdr:spPr>
        <a:xfrm>
          <a:off x="4686300" y="935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200,997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28108</xdr:rowOff>
    </xdr:from>
    <xdr:to>
      <xdr:col>5</xdr:col>
      <xdr:colOff>409575</xdr:colOff>
      <xdr:row>57</xdr:row>
      <xdr:rowOff>129708</xdr:rowOff>
    </xdr:to>
    <xdr:sp macro="" textlink="">
      <xdr:nvSpPr>
        <xdr:cNvPr id="141" name="円/楕円 140"/>
        <xdr:cNvSpPr/>
      </xdr:nvSpPr>
      <xdr:spPr>
        <a:xfrm>
          <a:off x="3746500" y="980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120835</xdr:rowOff>
    </xdr:from>
    <xdr:ext cx="599010" cy="259045"/>
    <xdr:sp macro="" textlink="">
      <xdr:nvSpPr>
        <xdr:cNvPr id="142" name="テキスト ボックス 141"/>
        <xdr:cNvSpPr txBox="1"/>
      </xdr:nvSpPr>
      <xdr:spPr>
        <a:xfrm>
          <a:off x="3497794" y="989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111,115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68127</xdr:rowOff>
    </xdr:from>
    <xdr:to>
      <xdr:col>4</xdr:col>
      <xdr:colOff>206375</xdr:colOff>
      <xdr:row>57</xdr:row>
      <xdr:rowOff>169727</xdr:rowOff>
    </xdr:to>
    <xdr:sp macro="" textlink="">
      <xdr:nvSpPr>
        <xdr:cNvPr id="143" name="円/楕円 142"/>
        <xdr:cNvSpPr/>
      </xdr:nvSpPr>
      <xdr:spPr>
        <a:xfrm>
          <a:off x="2857500" y="984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160854</xdr:rowOff>
    </xdr:from>
    <xdr:ext cx="534377" cy="259045"/>
    <xdr:sp macro="" textlink="">
      <xdr:nvSpPr>
        <xdr:cNvPr id="144" name="テキスト ボックス 143"/>
        <xdr:cNvSpPr txBox="1"/>
      </xdr:nvSpPr>
      <xdr:spPr>
        <a:xfrm>
          <a:off x="2641111" y="993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98,861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110924</xdr:rowOff>
    </xdr:from>
    <xdr:to>
      <xdr:col>3</xdr:col>
      <xdr:colOff>3175</xdr:colOff>
      <xdr:row>57</xdr:row>
      <xdr:rowOff>41074</xdr:rowOff>
    </xdr:to>
    <xdr:sp macro="" textlink="">
      <xdr:nvSpPr>
        <xdr:cNvPr id="145" name="円/楕円 144"/>
        <xdr:cNvSpPr/>
      </xdr:nvSpPr>
      <xdr:spPr>
        <a:xfrm>
          <a:off x="1968500" y="971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32201</xdr:rowOff>
    </xdr:from>
    <xdr:ext cx="599010" cy="259045"/>
    <xdr:sp macro="" textlink="">
      <xdr:nvSpPr>
        <xdr:cNvPr id="146" name="テキスト ボックス 145"/>
        <xdr:cNvSpPr txBox="1"/>
      </xdr:nvSpPr>
      <xdr:spPr>
        <a:xfrm>
          <a:off x="1719794" y="9804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138,256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46749</xdr:rowOff>
    </xdr:from>
    <xdr:to>
      <xdr:col>1</xdr:col>
      <xdr:colOff>485775</xdr:colOff>
      <xdr:row>57</xdr:row>
      <xdr:rowOff>148349</xdr:rowOff>
    </xdr:to>
    <xdr:sp macro="" textlink="">
      <xdr:nvSpPr>
        <xdr:cNvPr id="147" name="円/楕円 146"/>
        <xdr:cNvSpPr/>
      </xdr:nvSpPr>
      <xdr:spPr>
        <a:xfrm>
          <a:off x="1079500" y="981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139476</xdr:rowOff>
    </xdr:from>
    <xdr:ext cx="599010" cy="259045"/>
    <xdr:sp macro="" textlink="">
      <xdr:nvSpPr>
        <xdr:cNvPr id="148" name="テキスト ボックス 147"/>
        <xdr:cNvSpPr txBox="1"/>
      </xdr:nvSpPr>
      <xdr:spPr>
        <a:xfrm>
          <a:off x="830794" y="991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19003</xdr:rowOff>
    </xdr:from>
    <xdr:to>
      <xdr:col>6</xdr:col>
      <xdr:colOff>511175</xdr:colOff>
      <xdr:row>76</xdr:row>
      <xdr:rowOff>48585</xdr:rowOff>
    </xdr:to>
    <xdr:cxnSp macro="">
      <xdr:nvCxnSpPr>
        <xdr:cNvPr id="176" name="直線コネクタ 175"/>
        <xdr:cNvCxnSpPr/>
      </xdr:nvCxnSpPr>
      <xdr:spPr>
        <a:xfrm flipV="1">
          <a:off x="3797300" y="13049203"/>
          <a:ext cx="838200" cy="2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79393</xdr:rowOff>
    </xdr:from>
    <xdr:ext cx="599010" cy="259045"/>
    <xdr:sp macro="" textlink="">
      <xdr:nvSpPr>
        <xdr:cNvPr id="177" name="民生費平均値テキスト"/>
        <xdr:cNvSpPr txBox="1"/>
      </xdr:nvSpPr>
      <xdr:spPr>
        <a:xfrm>
          <a:off x="4686300" y="13109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48585</xdr:rowOff>
    </xdr:from>
    <xdr:to>
      <xdr:col>5</xdr:col>
      <xdr:colOff>358775</xdr:colOff>
      <xdr:row>76</xdr:row>
      <xdr:rowOff>132736</xdr:rowOff>
    </xdr:to>
    <xdr:cxnSp macro="">
      <xdr:nvCxnSpPr>
        <xdr:cNvPr id="179" name="直線コネクタ 178"/>
        <xdr:cNvCxnSpPr/>
      </xdr:nvCxnSpPr>
      <xdr:spPr>
        <a:xfrm flipV="1">
          <a:off x="2908300" y="13078785"/>
          <a:ext cx="889000" cy="8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20085</xdr:rowOff>
    </xdr:from>
    <xdr:ext cx="599010" cy="259045"/>
    <xdr:sp macro="" textlink="">
      <xdr:nvSpPr>
        <xdr:cNvPr id="181" name="テキスト ボックス 180"/>
        <xdr:cNvSpPr txBox="1"/>
      </xdr:nvSpPr>
      <xdr:spPr>
        <a:xfrm>
          <a:off x="3497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132736</xdr:rowOff>
    </xdr:from>
    <xdr:to>
      <xdr:col>4</xdr:col>
      <xdr:colOff>155575</xdr:colOff>
      <xdr:row>76</xdr:row>
      <xdr:rowOff>156045</xdr:rowOff>
    </xdr:to>
    <xdr:cxnSp macro="">
      <xdr:nvCxnSpPr>
        <xdr:cNvPr id="182" name="直線コネクタ 181"/>
        <xdr:cNvCxnSpPr/>
      </xdr:nvCxnSpPr>
      <xdr:spPr>
        <a:xfrm flipV="1">
          <a:off x="2019300" y="13162936"/>
          <a:ext cx="889000" cy="2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77540</xdr:rowOff>
    </xdr:from>
    <xdr:ext cx="599010" cy="259045"/>
    <xdr:sp macro="" textlink="">
      <xdr:nvSpPr>
        <xdr:cNvPr id="184" name="テキスト ボックス 183"/>
        <xdr:cNvSpPr txBox="1"/>
      </xdr:nvSpPr>
      <xdr:spPr>
        <a:xfrm>
          <a:off x="2608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156045</xdr:rowOff>
    </xdr:from>
    <xdr:to>
      <xdr:col>2</xdr:col>
      <xdr:colOff>638175</xdr:colOff>
      <xdr:row>76</xdr:row>
      <xdr:rowOff>157846</xdr:rowOff>
    </xdr:to>
    <xdr:cxnSp macro="">
      <xdr:nvCxnSpPr>
        <xdr:cNvPr id="185" name="直線コネクタ 184"/>
        <xdr:cNvCxnSpPr/>
      </xdr:nvCxnSpPr>
      <xdr:spPr>
        <a:xfrm flipV="1">
          <a:off x="1130300" y="13186245"/>
          <a:ext cx="889000" cy="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92308</xdr:rowOff>
    </xdr:from>
    <xdr:ext cx="599010" cy="259045"/>
    <xdr:sp macro="" textlink="">
      <xdr:nvSpPr>
        <xdr:cNvPr id="187" name="テキスト ボックス 186"/>
        <xdr:cNvSpPr txBox="1"/>
      </xdr:nvSpPr>
      <xdr:spPr>
        <a:xfrm>
          <a:off x="1719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110131</xdr:rowOff>
    </xdr:from>
    <xdr:ext cx="599010" cy="259045"/>
    <xdr:sp macro="" textlink="">
      <xdr:nvSpPr>
        <xdr:cNvPr id="189" name="テキスト ボックス 188"/>
        <xdr:cNvSpPr txBox="1"/>
      </xdr:nvSpPr>
      <xdr:spPr>
        <a:xfrm>
          <a:off x="830794" y="1331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139653</xdr:rowOff>
    </xdr:from>
    <xdr:to>
      <xdr:col>6</xdr:col>
      <xdr:colOff>561975</xdr:colOff>
      <xdr:row>76</xdr:row>
      <xdr:rowOff>69803</xdr:rowOff>
    </xdr:to>
    <xdr:sp macro="" textlink="">
      <xdr:nvSpPr>
        <xdr:cNvPr id="195" name="円/楕円 194"/>
        <xdr:cNvSpPr/>
      </xdr:nvSpPr>
      <xdr:spPr>
        <a:xfrm>
          <a:off x="4584700" y="1299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162530</xdr:rowOff>
    </xdr:from>
    <xdr:ext cx="599010" cy="259045"/>
    <xdr:sp macro="" textlink="">
      <xdr:nvSpPr>
        <xdr:cNvPr id="196" name="民生費該当値テキスト"/>
        <xdr:cNvSpPr txBox="1"/>
      </xdr:nvSpPr>
      <xdr:spPr>
        <a:xfrm>
          <a:off x="4686300" y="1284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201,399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169235</xdr:rowOff>
    </xdr:from>
    <xdr:to>
      <xdr:col>5</xdr:col>
      <xdr:colOff>409575</xdr:colOff>
      <xdr:row>76</xdr:row>
      <xdr:rowOff>99385</xdr:rowOff>
    </xdr:to>
    <xdr:sp macro="" textlink="">
      <xdr:nvSpPr>
        <xdr:cNvPr id="197" name="円/楕円 196"/>
        <xdr:cNvSpPr/>
      </xdr:nvSpPr>
      <xdr:spPr>
        <a:xfrm>
          <a:off x="3746500" y="130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115912</xdr:rowOff>
    </xdr:from>
    <xdr:ext cx="599010" cy="259045"/>
    <xdr:sp macro="" textlink="">
      <xdr:nvSpPr>
        <xdr:cNvPr id="198" name="テキスト ボックス 197"/>
        <xdr:cNvSpPr txBox="1"/>
      </xdr:nvSpPr>
      <xdr:spPr>
        <a:xfrm>
          <a:off x="3497794" y="128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194,929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81936</xdr:rowOff>
    </xdr:from>
    <xdr:to>
      <xdr:col>4</xdr:col>
      <xdr:colOff>206375</xdr:colOff>
      <xdr:row>77</xdr:row>
      <xdr:rowOff>12086</xdr:rowOff>
    </xdr:to>
    <xdr:sp macro="" textlink="">
      <xdr:nvSpPr>
        <xdr:cNvPr id="199" name="円/楕円 198"/>
        <xdr:cNvSpPr/>
      </xdr:nvSpPr>
      <xdr:spPr>
        <a:xfrm>
          <a:off x="2857500" y="1311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28614</xdr:rowOff>
    </xdr:from>
    <xdr:ext cx="599010" cy="259045"/>
    <xdr:sp macro="" textlink="">
      <xdr:nvSpPr>
        <xdr:cNvPr id="200" name="テキスト ボックス 199"/>
        <xdr:cNvSpPr txBox="1"/>
      </xdr:nvSpPr>
      <xdr:spPr>
        <a:xfrm>
          <a:off x="2608794" y="12887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176,523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105245</xdr:rowOff>
    </xdr:from>
    <xdr:to>
      <xdr:col>3</xdr:col>
      <xdr:colOff>3175</xdr:colOff>
      <xdr:row>77</xdr:row>
      <xdr:rowOff>35395</xdr:rowOff>
    </xdr:to>
    <xdr:sp macro="" textlink="">
      <xdr:nvSpPr>
        <xdr:cNvPr id="201" name="円/楕円 200"/>
        <xdr:cNvSpPr/>
      </xdr:nvSpPr>
      <xdr:spPr>
        <a:xfrm>
          <a:off x="1968500" y="131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51922</xdr:rowOff>
    </xdr:from>
    <xdr:ext cx="599010" cy="259045"/>
    <xdr:sp macro="" textlink="">
      <xdr:nvSpPr>
        <xdr:cNvPr id="202" name="テキスト ボックス 201"/>
        <xdr:cNvSpPr txBox="1"/>
      </xdr:nvSpPr>
      <xdr:spPr>
        <a:xfrm>
          <a:off x="1719794" y="1291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171,425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107046</xdr:rowOff>
    </xdr:from>
    <xdr:to>
      <xdr:col>1</xdr:col>
      <xdr:colOff>485775</xdr:colOff>
      <xdr:row>77</xdr:row>
      <xdr:rowOff>37196</xdr:rowOff>
    </xdr:to>
    <xdr:sp macro="" textlink="">
      <xdr:nvSpPr>
        <xdr:cNvPr id="203" name="円/楕円 202"/>
        <xdr:cNvSpPr/>
      </xdr:nvSpPr>
      <xdr:spPr>
        <a:xfrm>
          <a:off x="1079500" y="1313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53723</xdr:rowOff>
    </xdr:from>
    <xdr:ext cx="599010" cy="259045"/>
    <xdr:sp macro="" textlink="">
      <xdr:nvSpPr>
        <xdr:cNvPr id="204" name="テキスト ボックス 203"/>
        <xdr:cNvSpPr txBox="1"/>
      </xdr:nvSpPr>
      <xdr:spPr>
        <a:xfrm>
          <a:off x="830794" y="1291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133651</xdr:rowOff>
    </xdr:from>
    <xdr:to>
      <xdr:col>6</xdr:col>
      <xdr:colOff>511175</xdr:colOff>
      <xdr:row>96</xdr:row>
      <xdr:rowOff>135082</xdr:rowOff>
    </xdr:to>
    <xdr:cxnSp macro="">
      <xdr:nvCxnSpPr>
        <xdr:cNvPr id="231" name="直線コネクタ 230"/>
        <xdr:cNvCxnSpPr/>
      </xdr:nvCxnSpPr>
      <xdr:spPr>
        <a:xfrm>
          <a:off x="3797300" y="16592851"/>
          <a:ext cx="838200" cy="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133651</xdr:rowOff>
    </xdr:from>
    <xdr:to>
      <xdr:col>5</xdr:col>
      <xdr:colOff>358775</xdr:colOff>
      <xdr:row>96</xdr:row>
      <xdr:rowOff>144061</xdr:rowOff>
    </xdr:to>
    <xdr:cxnSp macro="">
      <xdr:nvCxnSpPr>
        <xdr:cNvPr id="234" name="直線コネクタ 233"/>
        <xdr:cNvCxnSpPr/>
      </xdr:nvCxnSpPr>
      <xdr:spPr>
        <a:xfrm flipV="1">
          <a:off x="2908300" y="16592851"/>
          <a:ext cx="889000" cy="1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144061</xdr:rowOff>
    </xdr:from>
    <xdr:to>
      <xdr:col>4</xdr:col>
      <xdr:colOff>155575</xdr:colOff>
      <xdr:row>96</xdr:row>
      <xdr:rowOff>163914</xdr:rowOff>
    </xdr:to>
    <xdr:cxnSp macro="">
      <xdr:nvCxnSpPr>
        <xdr:cNvPr id="237" name="直線コネクタ 236"/>
        <xdr:cNvCxnSpPr/>
      </xdr:nvCxnSpPr>
      <xdr:spPr>
        <a:xfrm flipV="1">
          <a:off x="2019300" y="16603261"/>
          <a:ext cx="889000" cy="1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22801</xdr:rowOff>
    </xdr:from>
    <xdr:ext cx="534377" cy="259045"/>
    <xdr:sp macro="" textlink="">
      <xdr:nvSpPr>
        <xdr:cNvPr id="239" name="テキスト ボックス 238"/>
        <xdr:cNvSpPr txBox="1"/>
      </xdr:nvSpPr>
      <xdr:spPr>
        <a:xfrm>
          <a:off x="2641111" y="1665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163914</xdr:rowOff>
    </xdr:from>
    <xdr:to>
      <xdr:col>2</xdr:col>
      <xdr:colOff>638175</xdr:colOff>
      <xdr:row>96</xdr:row>
      <xdr:rowOff>171041</xdr:rowOff>
    </xdr:to>
    <xdr:cxnSp macro="">
      <xdr:nvCxnSpPr>
        <xdr:cNvPr id="240" name="直線コネクタ 239"/>
        <xdr:cNvCxnSpPr/>
      </xdr:nvCxnSpPr>
      <xdr:spPr>
        <a:xfrm flipV="1">
          <a:off x="1130300" y="16623114"/>
          <a:ext cx="889000" cy="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37436</xdr:rowOff>
    </xdr:from>
    <xdr:ext cx="534377" cy="259045"/>
    <xdr:sp macro="" textlink="">
      <xdr:nvSpPr>
        <xdr:cNvPr id="242" name="テキスト ボックス 241"/>
        <xdr:cNvSpPr txBox="1"/>
      </xdr:nvSpPr>
      <xdr:spPr>
        <a:xfrm>
          <a:off x="1752111" y="1666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84282</xdr:rowOff>
    </xdr:from>
    <xdr:to>
      <xdr:col>6</xdr:col>
      <xdr:colOff>561975</xdr:colOff>
      <xdr:row>97</xdr:row>
      <xdr:rowOff>14432</xdr:rowOff>
    </xdr:to>
    <xdr:sp macro="" textlink="">
      <xdr:nvSpPr>
        <xdr:cNvPr id="250" name="円/楕円 249"/>
        <xdr:cNvSpPr/>
      </xdr:nvSpPr>
      <xdr:spPr>
        <a:xfrm>
          <a:off x="4584700" y="165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62709</xdr:rowOff>
    </xdr:from>
    <xdr:ext cx="534377" cy="259045"/>
    <xdr:sp macro="" textlink="">
      <xdr:nvSpPr>
        <xdr:cNvPr id="251" name="衛生費該当値テキスト"/>
        <xdr:cNvSpPr txBox="1"/>
      </xdr:nvSpPr>
      <xdr:spPr>
        <a:xfrm>
          <a:off x="4686300" y="1652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76,010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82851</xdr:rowOff>
    </xdr:from>
    <xdr:to>
      <xdr:col>5</xdr:col>
      <xdr:colOff>409575</xdr:colOff>
      <xdr:row>97</xdr:row>
      <xdr:rowOff>13001</xdr:rowOff>
    </xdr:to>
    <xdr:sp macro="" textlink="">
      <xdr:nvSpPr>
        <xdr:cNvPr id="252" name="円/楕円 251"/>
        <xdr:cNvSpPr/>
      </xdr:nvSpPr>
      <xdr:spPr>
        <a:xfrm>
          <a:off x="3746500" y="165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4128</xdr:rowOff>
    </xdr:from>
    <xdr:ext cx="534377" cy="259045"/>
    <xdr:sp macro="" textlink="">
      <xdr:nvSpPr>
        <xdr:cNvPr id="253" name="テキスト ボックス 252"/>
        <xdr:cNvSpPr txBox="1"/>
      </xdr:nvSpPr>
      <xdr:spPr>
        <a:xfrm>
          <a:off x="3530111" y="1663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76,323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93261</xdr:rowOff>
    </xdr:from>
    <xdr:to>
      <xdr:col>4</xdr:col>
      <xdr:colOff>206375</xdr:colOff>
      <xdr:row>97</xdr:row>
      <xdr:rowOff>23411</xdr:rowOff>
    </xdr:to>
    <xdr:sp macro="" textlink="">
      <xdr:nvSpPr>
        <xdr:cNvPr id="254" name="円/楕円 253"/>
        <xdr:cNvSpPr/>
      </xdr:nvSpPr>
      <xdr:spPr>
        <a:xfrm>
          <a:off x="2857500" y="1655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39938</xdr:rowOff>
    </xdr:from>
    <xdr:ext cx="534377" cy="259045"/>
    <xdr:sp macro="" textlink="">
      <xdr:nvSpPr>
        <xdr:cNvPr id="255" name="テキスト ボックス 254"/>
        <xdr:cNvSpPr txBox="1"/>
      </xdr:nvSpPr>
      <xdr:spPr>
        <a:xfrm>
          <a:off x="2641111" y="1632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74,046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113114</xdr:rowOff>
    </xdr:from>
    <xdr:to>
      <xdr:col>3</xdr:col>
      <xdr:colOff>3175</xdr:colOff>
      <xdr:row>97</xdr:row>
      <xdr:rowOff>43264</xdr:rowOff>
    </xdr:to>
    <xdr:sp macro="" textlink="">
      <xdr:nvSpPr>
        <xdr:cNvPr id="256" name="円/楕円 255"/>
        <xdr:cNvSpPr/>
      </xdr:nvSpPr>
      <xdr:spPr>
        <a:xfrm>
          <a:off x="1968500" y="1657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59791</xdr:rowOff>
    </xdr:from>
    <xdr:ext cx="534377" cy="259045"/>
    <xdr:sp macro="" textlink="">
      <xdr:nvSpPr>
        <xdr:cNvPr id="257" name="テキスト ボックス 256"/>
        <xdr:cNvSpPr txBox="1"/>
      </xdr:nvSpPr>
      <xdr:spPr>
        <a:xfrm>
          <a:off x="1752111" y="163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69,704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120241</xdr:rowOff>
    </xdr:from>
    <xdr:to>
      <xdr:col>1</xdr:col>
      <xdr:colOff>485775</xdr:colOff>
      <xdr:row>97</xdr:row>
      <xdr:rowOff>50391</xdr:rowOff>
    </xdr:to>
    <xdr:sp macro="" textlink="">
      <xdr:nvSpPr>
        <xdr:cNvPr id="258" name="円/楕円 257"/>
        <xdr:cNvSpPr/>
      </xdr:nvSpPr>
      <xdr:spPr>
        <a:xfrm>
          <a:off x="1079500" y="1657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41518</xdr:rowOff>
    </xdr:from>
    <xdr:ext cx="534377" cy="259045"/>
    <xdr:sp macro="" textlink="">
      <xdr:nvSpPr>
        <xdr:cNvPr id="259" name="テキスト ボックス 258"/>
        <xdr:cNvSpPr txBox="1"/>
      </xdr:nvSpPr>
      <xdr:spPr>
        <a:xfrm>
          <a:off x="863111" y="1667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114005</xdr:rowOff>
    </xdr:from>
    <xdr:to>
      <xdr:col>15</xdr:col>
      <xdr:colOff>180975</xdr:colOff>
      <xdr:row>38</xdr:row>
      <xdr:rowOff>139700</xdr:rowOff>
    </xdr:to>
    <xdr:cxnSp macro="">
      <xdr:nvCxnSpPr>
        <xdr:cNvPr id="286" name="直線コネクタ 285"/>
        <xdr:cNvCxnSpPr/>
      </xdr:nvCxnSpPr>
      <xdr:spPr>
        <a:xfrm>
          <a:off x="9639300" y="6629105"/>
          <a:ext cx="8382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15662</xdr:rowOff>
    </xdr:from>
    <xdr:to>
      <xdr:col>14</xdr:col>
      <xdr:colOff>28575</xdr:colOff>
      <xdr:row>38</xdr:row>
      <xdr:rowOff>114005</xdr:rowOff>
    </xdr:to>
    <xdr:cxnSp macro="">
      <xdr:nvCxnSpPr>
        <xdr:cNvPr id="289" name="直線コネクタ 288"/>
        <xdr:cNvCxnSpPr/>
      </xdr:nvCxnSpPr>
      <xdr:spPr>
        <a:xfrm>
          <a:off x="8750300" y="6530762"/>
          <a:ext cx="889000" cy="9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15662</xdr:rowOff>
    </xdr:from>
    <xdr:to>
      <xdr:col>12</xdr:col>
      <xdr:colOff>511175</xdr:colOff>
      <xdr:row>38</xdr:row>
      <xdr:rowOff>29606</xdr:rowOff>
    </xdr:to>
    <xdr:cxnSp macro="">
      <xdr:nvCxnSpPr>
        <xdr:cNvPr id="292" name="直線コネクタ 291"/>
        <xdr:cNvCxnSpPr/>
      </xdr:nvCxnSpPr>
      <xdr:spPr>
        <a:xfrm flipV="1">
          <a:off x="7861300" y="6530762"/>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72172</xdr:rowOff>
    </xdr:from>
    <xdr:to>
      <xdr:col>11</xdr:col>
      <xdr:colOff>307975</xdr:colOff>
      <xdr:row>38</xdr:row>
      <xdr:rowOff>29606</xdr:rowOff>
    </xdr:to>
    <xdr:cxnSp macro="">
      <xdr:nvCxnSpPr>
        <xdr:cNvPr id="295" name="直線コネクタ 294"/>
        <xdr:cNvCxnSpPr/>
      </xdr:nvCxnSpPr>
      <xdr:spPr>
        <a:xfrm>
          <a:off x="6972300" y="6244372"/>
          <a:ext cx="889000" cy="30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127037</xdr:rowOff>
    </xdr:from>
    <xdr:ext cx="469744" cy="259045"/>
    <xdr:sp macro="" textlink="">
      <xdr:nvSpPr>
        <xdr:cNvPr id="299" name="テキスト ボックス 298"/>
        <xdr:cNvSpPr txBox="1"/>
      </xdr:nvSpPr>
      <xdr:spPr>
        <a:xfrm>
          <a:off x="6737427" y="64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5" name="円/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249299" cy="259045"/>
    <xdr:sp macro="" textlink="">
      <xdr:nvSpPr>
        <xdr:cNvPr id="306" name="労働費該当値テキスト"/>
        <xdr:cNvSpPr txBox="1"/>
      </xdr:nvSpPr>
      <xdr:spPr>
        <a:xfrm>
          <a:off x="10528300" y="6528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63205</xdr:rowOff>
    </xdr:from>
    <xdr:to>
      <xdr:col>14</xdr:col>
      <xdr:colOff>79375</xdr:colOff>
      <xdr:row>38</xdr:row>
      <xdr:rowOff>164805</xdr:rowOff>
    </xdr:to>
    <xdr:sp macro="" textlink="">
      <xdr:nvSpPr>
        <xdr:cNvPr id="307" name="円/楕円 306"/>
        <xdr:cNvSpPr/>
      </xdr:nvSpPr>
      <xdr:spPr>
        <a:xfrm>
          <a:off x="9588500" y="657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155932</xdr:rowOff>
    </xdr:from>
    <xdr:ext cx="378565" cy="259045"/>
    <xdr:sp macro="" textlink="">
      <xdr:nvSpPr>
        <xdr:cNvPr id="308" name="テキスト ボックス 307"/>
        <xdr:cNvSpPr txBox="1"/>
      </xdr:nvSpPr>
      <xdr:spPr>
        <a:xfrm>
          <a:off x="9450017" y="6671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136311</xdr:rowOff>
    </xdr:from>
    <xdr:to>
      <xdr:col>12</xdr:col>
      <xdr:colOff>561975</xdr:colOff>
      <xdr:row>38</xdr:row>
      <xdr:rowOff>66461</xdr:rowOff>
    </xdr:to>
    <xdr:sp macro="" textlink="">
      <xdr:nvSpPr>
        <xdr:cNvPr id="309" name="円/楕円 308"/>
        <xdr:cNvSpPr/>
      </xdr:nvSpPr>
      <xdr:spPr>
        <a:xfrm>
          <a:off x="8699500" y="647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57589</xdr:rowOff>
    </xdr:from>
    <xdr:ext cx="469744" cy="259045"/>
    <xdr:sp macro="" textlink="">
      <xdr:nvSpPr>
        <xdr:cNvPr id="310" name="テキスト ボックス 309"/>
        <xdr:cNvSpPr txBox="1"/>
      </xdr:nvSpPr>
      <xdr:spPr>
        <a:xfrm>
          <a:off x="8515427" y="657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150256</xdr:rowOff>
    </xdr:from>
    <xdr:to>
      <xdr:col>11</xdr:col>
      <xdr:colOff>358775</xdr:colOff>
      <xdr:row>38</xdr:row>
      <xdr:rowOff>80406</xdr:rowOff>
    </xdr:to>
    <xdr:sp macro="" textlink="">
      <xdr:nvSpPr>
        <xdr:cNvPr id="311" name="円/楕円 310"/>
        <xdr:cNvSpPr/>
      </xdr:nvSpPr>
      <xdr:spPr>
        <a:xfrm>
          <a:off x="7810500" y="649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71533</xdr:rowOff>
    </xdr:from>
    <xdr:ext cx="469744" cy="259045"/>
    <xdr:sp macro="" textlink="">
      <xdr:nvSpPr>
        <xdr:cNvPr id="312" name="テキスト ボックス 311"/>
        <xdr:cNvSpPr txBox="1"/>
      </xdr:nvSpPr>
      <xdr:spPr>
        <a:xfrm>
          <a:off x="7626427" y="658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21372</xdr:rowOff>
    </xdr:from>
    <xdr:to>
      <xdr:col>10</xdr:col>
      <xdr:colOff>155575</xdr:colOff>
      <xdr:row>36</xdr:row>
      <xdr:rowOff>122972</xdr:rowOff>
    </xdr:to>
    <xdr:sp macro="" textlink="">
      <xdr:nvSpPr>
        <xdr:cNvPr id="313" name="円/楕円 312"/>
        <xdr:cNvSpPr/>
      </xdr:nvSpPr>
      <xdr:spPr>
        <a:xfrm>
          <a:off x="6921500" y="619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139499</xdr:rowOff>
    </xdr:from>
    <xdr:ext cx="469744" cy="259045"/>
    <xdr:sp macro="" textlink="">
      <xdr:nvSpPr>
        <xdr:cNvPr id="314" name="テキスト ボックス 313"/>
        <xdr:cNvSpPr txBox="1"/>
      </xdr:nvSpPr>
      <xdr:spPr>
        <a:xfrm>
          <a:off x="6737427" y="596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113655</xdr:rowOff>
    </xdr:from>
    <xdr:to>
      <xdr:col>15</xdr:col>
      <xdr:colOff>180975</xdr:colOff>
      <xdr:row>57</xdr:row>
      <xdr:rowOff>143674</xdr:rowOff>
    </xdr:to>
    <xdr:cxnSp macro="">
      <xdr:nvCxnSpPr>
        <xdr:cNvPr id="343" name="直線コネクタ 342"/>
        <xdr:cNvCxnSpPr/>
      </xdr:nvCxnSpPr>
      <xdr:spPr>
        <a:xfrm flipV="1">
          <a:off x="9639300" y="9886305"/>
          <a:ext cx="838200" cy="3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24421</xdr:rowOff>
    </xdr:from>
    <xdr:to>
      <xdr:col>14</xdr:col>
      <xdr:colOff>28575</xdr:colOff>
      <xdr:row>57</xdr:row>
      <xdr:rowOff>143674</xdr:rowOff>
    </xdr:to>
    <xdr:cxnSp macro="">
      <xdr:nvCxnSpPr>
        <xdr:cNvPr id="346" name="直線コネクタ 345"/>
        <xdr:cNvCxnSpPr/>
      </xdr:nvCxnSpPr>
      <xdr:spPr>
        <a:xfrm>
          <a:off x="8750300" y="9797071"/>
          <a:ext cx="889000" cy="1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24421</xdr:rowOff>
    </xdr:from>
    <xdr:to>
      <xdr:col>12</xdr:col>
      <xdr:colOff>511175</xdr:colOff>
      <xdr:row>57</xdr:row>
      <xdr:rowOff>146958</xdr:rowOff>
    </xdr:to>
    <xdr:cxnSp macro="">
      <xdr:nvCxnSpPr>
        <xdr:cNvPr id="349" name="直線コネクタ 348"/>
        <xdr:cNvCxnSpPr/>
      </xdr:nvCxnSpPr>
      <xdr:spPr>
        <a:xfrm flipV="1">
          <a:off x="7861300" y="9797071"/>
          <a:ext cx="889000" cy="12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97967</xdr:rowOff>
    </xdr:from>
    <xdr:ext cx="534377" cy="259045"/>
    <xdr:sp macro="" textlink="">
      <xdr:nvSpPr>
        <xdr:cNvPr id="351" name="テキスト ボックス 350"/>
        <xdr:cNvSpPr txBox="1"/>
      </xdr:nvSpPr>
      <xdr:spPr>
        <a:xfrm>
          <a:off x="8483111" y="98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133364</xdr:rowOff>
    </xdr:from>
    <xdr:to>
      <xdr:col>11</xdr:col>
      <xdr:colOff>307975</xdr:colOff>
      <xdr:row>57</xdr:row>
      <xdr:rowOff>146958</xdr:rowOff>
    </xdr:to>
    <xdr:cxnSp macro="">
      <xdr:nvCxnSpPr>
        <xdr:cNvPr id="352" name="直線コネクタ 351"/>
        <xdr:cNvCxnSpPr/>
      </xdr:nvCxnSpPr>
      <xdr:spPr>
        <a:xfrm>
          <a:off x="6972300" y="9906014"/>
          <a:ext cx="889000" cy="1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62855</xdr:rowOff>
    </xdr:from>
    <xdr:to>
      <xdr:col>15</xdr:col>
      <xdr:colOff>231775</xdr:colOff>
      <xdr:row>57</xdr:row>
      <xdr:rowOff>164455</xdr:rowOff>
    </xdr:to>
    <xdr:sp macro="" textlink="">
      <xdr:nvSpPr>
        <xdr:cNvPr id="362" name="円/楕円 361"/>
        <xdr:cNvSpPr/>
      </xdr:nvSpPr>
      <xdr:spPr>
        <a:xfrm>
          <a:off x="10426700" y="983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41282</xdr:rowOff>
    </xdr:from>
    <xdr:ext cx="534377" cy="259045"/>
    <xdr:sp macro="" textlink="">
      <xdr:nvSpPr>
        <xdr:cNvPr id="363" name="農林水産業費該当値テキスト"/>
        <xdr:cNvSpPr txBox="1"/>
      </xdr:nvSpPr>
      <xdr:spPr>
        <a:xfrm>
          <a:off x="10528300" y="981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71,836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92874</xdr:rowOff>
    </xdr:from>
    <xdr:to>
      <xdr:col>14</xdr:col>
      <xdr:colOff>79375</xdr:colOff>
      <xdr:row>58</xdr:row>
      <xdr:rowOff>23024</xdr:rowOff>
    </xdr:to>
    <xdr:sp macro="" textlink="">
      <xdr:nvSpPr>
        <xdr:cNvPr id="364" name="円/楕円 363"/>
        <xdr:cNvSpPr/>
      </xdr:nvSpPr>
      <xdr:spPr>
        <a:xfrm>
          <a:off x="9588500" y="986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14151</xdr:rowOff>
    </xdr:from>
    <xdr:ext cx="534377" cy="259045"/>
    <xdr:sp macro="" textlink="">
      <xdr:nvSpPr>
        <xdr:cNvPr id="365" name="テキスト ボックス 364"/>
        <xdr:cNvSpPr txBox="1"/>
      </xdr:nvSpPr>
      <xdr:spPr>
        <a:xfrm>
          <a:off x="9372111" y="995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63,957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145071</xdr:rowOff>
    </xdr:from>
    <xdr:to>
      <xdr:col>12</xdr:col>
      <xdr:colOff>561975</xdr:colOff>
      <xdr:row>57</xdr:row>
      <xdr:rowOff>75221</xdr:rowOff>
    </xdr:to>
    <xdr:sp macro="" textlink="">
      <xdr:nvSpPr>
        <xdr:cNvPr id="366" name="円/楕円 365"/>
        <xdr:cNvSpPr/>
      </xdr:nvSpPr>
      <xdr:spPr>
        <a:xfrm>
          <a:off x="8699500" y="974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91748</xdr:rowOff>
    </xdr:from>
    <xdr:ext cx="534377" cy="259045"/>
    <xdr:sp macro="" textlink="">
      <xdr:nvSpPr>
        <xdr:cNvPr id="367" name="テキスト ボックス 366"/>
        <xdr:cNvSpPr txBox="1"/>
      </xdr:nvSpPr>
      <xdr:spPr>
        <a:xfrm>
          <a:off x="8483111" y="952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95,257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96158</xdr:rowOff>
    </xdr:from>
    <xdr:to>
      <xdr:col>11</xdr:col>
      <xdr:colOff>358775</xdr:colOff>
      <xdr:row>58</xdr:row>
      <xdr:rowOff>26308</xdr:rowOff>
    </xdr:to>
    <xdr:sp macro="" textlink="">
      <xdr:nvSpPr>
        <xdr:cNvPr id="368" name="円/楕円 367"/>
        <xdr:cNvSpPr/>
      </xdr:nvSpPr>
      <xdr:spPr>
        <a:xfrm>
          <a:off x="7810500" y="986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17435</xdr:rowOff>
    </xdr:from>
    <xdr:ext cx="534377" cy="259045"/>
    <xdr:sp macro="" textlink="">
      <xdr:nvSpPr>
        <xdr:cNvPr id="369" name="テキスト ボックス 368"/>
        <xdr:cNvSpPr txBox="1"/>
      </xdr:nvSpPr>
      <xdr:spPr>
        <a:xfrm>
          <a:off x="7594111" y="996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63,095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82564</xdr:rowOff>
    </xdr:from>
    <xdr:to>
      <xdr:col>10</xdr:col>
      <xdr:colOff>155575</xdr:colOff>
      <xdr:row>58</xdr:row>
      <xdr:rowOff>12714</xdr:rowOff>
    </xdr:to>
    <xdr:sp macro="" textlink="">
      <xdr:nvSpPr>
        <xdr:cNvPr id="370" name="円/楕円 369"/>
        <xdr:cNvSpPr/>
      </xdr:nvSpPr>
      <xdr:spPr>
        <a:xfrm>
          <a:off x="6921500" y="985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3841</xdr:rowOff>
    </xdr:from>
    <xdr:ext cx="534377" cy="259045"/>
    <xdr:sp macro="" textlink="">
      <xdr:nvSpPr>
        <xdr:cNvPr id="371" name="テキスト ボックス 370"/>
        <xdr:cNvSpPr txBox="1"/>
      </xdr:nvSpPr>
      <xdr:spPr>
        <a:xfrm>
          <a:off x="6705111" y="994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16611</xdr:rowOff>
    </xdr:from>
    <xdr:to>
      <xdr:col>15</xdr:col>
      <xdr:colOff>180975</xdr:colOff>
      <xdr:row>78</xdr:row>
      <xdr:rowOff>88760</xdr:rowOff>
    </xdr:to>
    <xdr:cxnSp macro="">
      <xdr:nvCxnSpPr>
        <xdr:cNvPr id="400" name="直線コネクタ 399"/>
        <xdr:cNvCxnSpPr/>
      </xdr:nvCxnSpPr>
      <xdr:spPr>
        <a:xfrm>
          <a:off x="9639300" y="13389711"/>
          <a:ext cx="838200" cy="7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16611</xdr:rowOff>
    </xdr:from>
    <xdr:to>
      <xdr:col>14</xdr:col>
      <xdr:colOff>28575</xdr:colOff>
      <xdr:row>78</xdr:row>
      <xdr:rowOff>108762</xdr:rowOff>
    </xdr:to>
    <xdr:cxnSp macro="">
      <xdr:nvCxnSpPr>
        <xdr:cNvPr id="403" name="直線コネクタ 402"/>
        <xdr:cNvCxnSpPr/>
      </xdr:nvCxnSpPr>
      <xdr:spPr>
        <a:xfrm flipV="1">
          <a:off x="8750300" y="13389711"/>
          <a:ext cx="889000" cy="9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108762</xdr:rowOff>
    </xdr:from>
    <xdr:to>
      <xdr:col>12</xdr:col>
      <xdr:colOff>511175</xdr:colOff>
      <xdr:row>79</xdr:row>
      <xdr:rowOff>7201</xdr:rowOff>
    </xdr:to>
    <xdr:cxnSp macro="">
      <xdr:nvCxnSpPr>
        <xdr:cNvPr id="406" name="直線コネクタ 405"/>
        <xdr:cNvCxnSpPr/>
      </xdr:nvCxnSpPr>
      <xdr:spPr>
        <a:xfrm flipV="1">
          <a:off x="7861300" y="13481862"/>
          <a:ext cx="889000" cy="6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133223</xdr:rowOff>
    </xdr:from>
    <xdr:to>
      <xdr:col>11</xdr:col>
      <xdr:colOff>307975</xdr:colOff>
      <xdr:row>79</xdr:row>
      <xdr:rowOff>7201</xdr:rowOff>
    </xdr:to>
    <xdr:cxnSp macro="">
      <xdr:nvCxnSpPr>
        <xdr:cNvPr id="409" name="直線コネクタ 408"/>
        <xdr:cNvCxnSpPr/>
      </xdr:nvCxnSpPr>
      <xdr:spPr>
        <a:xfrm>
          <a:off x="6972300" y="13506323"/>
          <a:ext cx="889000" cy="4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37960</xdr:rowOff>
    </xdr:from>
    <xdr:to>
      <xdr:col>15</xdr:col>
      <xdr:colOff>231775</xdr:colOff>
      <xdr:row>78</xdr:row>
      <xdr:rowOff>139560</xdr:rowOff>
    </xdr:to>
    <xdr:sp macro="" textlink="">
      <xdr:nvSpPr>
        <xdr:cNvPr id="419" name="円/楕円 418"/>
        <xdr:cNvSpPr/>
      </xdr:nvSpPr>
      <xdr:spPr>
        <a:xfrm>
          <a:off x="10426700" y="1341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124337</xdr:rowOff>
    </xdr:from>
    <xdr:ext cx="534377" cy="259045"/>
    <xdr:sp macro="" textlink="">
      <xdr:nvSpPr>
        <xdr:cNvPr id="420" name="商工費該当値テキスト"/>
        <xdr:cNvSpPr txBox="1"/>
      </xdr:nvSpPr>
      <xdr:spPr>
        <a:xfrm>
          <a:off x="10528300" y="133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10,011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137261</xdr:rowOff>
    </xdr:from>
    <xdr:to>
      <xdr:col>14</xdr:col>
      <xdr:colOff>79375</xdr:colOff>
      <xdr:row>78</xdr:row>
      <xdr:rowOff>67411</xdr:rowOff>
    </xdr:to>
    <xdr:sp macro="" textlink="">
      <xdr:nvSpPr>
        <xdr:cNvPr id="421" name="円/楕円 420"/>
        <xdr:cNvSpPr/>
      </xdr:nvSpPr>
      <xdr:spPr>
        <a:xfrm>
          <a:off x="9588500" y="1333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58538</xdr:rowOff>
    </xdr:from>
    <xdr:ext cx="534377" cy="259045"/>
    <xdr:sp macro="" textlink="">
      <xdr:nvSpPr>
        <xdr:cNvPr id="422" name="テキスト ボックス 421"/>
        <xdr:cNvSpPr txBox="1"/>
      </xdr:nvSpPr>
      <xdr:spPr>
        <a:xfrm>
          <a:off x="9372111" y="1343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57962</xdr:rowOff>
    </xdr:from>
    <xdr:to>
      <xdr:col>12</xdr:col>
      <xdr:colOff>561975</xdr:colOff>
      <xdr:row>78</xdr:row>
      <xdr:rowOff>159562</xdr:rowOff>
    </xdr:to>
    <xdr:sp macro="" textlink="">
      <xdr:nvSpPr>
        <xdr:cNvPr id="423" name="円/楕円 422"/>
        <xdr:cNvSpPr/>
      </xdr:nvSpPr>
      <xdr:spPr>
        <a:xfrm>
          <a:off x="8699500" y="1343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150689</xdr:rowOff>
    </xdr:from>
    <xdr:ext cx="469744" cy="259045"/>
    <xdr:sp macro="" textlink="">
      <xdr:nvSpPr>
        <xdr:cNvPr id="424" name="テキスト ボックス 423"/>
        <xdr:cNvSpPr txBox="1"/>
      </xdr:nvSpPr>
      <xdr:spPr>
        <a:xfrm>
          <a:off x="8515427" y="1352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127851</xdr:rowOff>
    </xdr:from>
    <xdr:to>
      <xdr:col>11</xdr:col>
      <xdr:colOff>358775</xdr:colOff>
      <xdr:row>79</xdr:row>
      <xdr:rowOff>58001</xdr:rowOff>
    </xdr:to>
    <xdr:sp macro="" textlink="">
      <xdr:nvSpPr>
        <xdr:cNvPr id="425" name="円/楕円 424"/>
        <xdr:cNvSpPr/>
      </xdr:nvSpPr>
      <xdr:spPr>
        <a:xfrm>
          <a:off x="7810500" y="1350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49128</xdr:rowOff>
    </xdr:from>
    <xdr:ext cx="469744" cy="259045"/>
    <xdr:sp macro="" textlink="">
      <xdr:nvSpPr>
        <xdr:cNvPr id="426" name="テキスト ボックス 425"/>
        <xdr:cNvSpPr txBox="1"/>
      </xdr:nvSpPr>
      <xdr:spPr>
        <a:xfrm>
          <a:off x="7626427" y="1359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82423</xdr:rowOff>
    </xdr:from>
    <xdr:to>
      <xdr:col>10</xdr:col>
      <xdr:colOff>155575</xdr:colOff>
      <xdr:row>79</xdr:row>
      <xdr:rowOff>12573</xdr:rowOff>
    </xdr:to>
    <xdr:sp macro="" textlink="">
      <xdr:nvSpPr>
        <xdr:cNvPr id="427" name="円/楕円 426"/>
        <xdr:cNvSpPr/>
      </xdr:nvSpPr>
      <xdr:spPr>
        <a:xfrm>
          <a:off x="6921500" y="1345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3700</xdr:rowOff>
    </xdr:from>
    <xdr:ext cx="469744" cy="259045"/>
    <xdr:sp macro="" textlink="">
      <xdr:nvSpPr>
        <xdr:cNvPr id="428" name="テキスト ボックス 427"/>
        <xdr:cNvSpPr txBox="1"/>
      </xdr:nvSpPr>
      <xdr:spPr>
        <a:xfrm>
          <a:off x="6737427" y="1354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6366</xdr:rowOff>
    </xdr:from>
    <xdr:to>
      <xdr:col>15</xdr:col>
      <xdr:colOff>180975</xdr:colOff>
      <xdr:row>97</xdr:row>
      <xdr:rowOff>75067</xdr:rowOff>
    </xdr:to>
    <xdr:cxnSp macro="">
      <xdr:nvCxnSpPr>
        <xdr:cNvPr id="457" name="直線コネクタ 456"/>
        <xdr:cNvCxnSpPr/>
      </xdr:nvCxnSpPr>
      <xdr:spPr>
        <a:xfrm>
          <a:off x="9639300" y="16637016"/>
          <a:ext cx="838200" cy="6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153812</xdr:rowOff>
    </xdr:from>
    <xdr:to>
      <xdr:col>14</xdr:col>
      <xdr:colOff>28575</xdr:colOff>
      <xdr:row>97</xdr:row>
      <xdr:rowOff>6366</xdr:rowOff>
    </xdr:to>
    <xdr:cxnSp macro="">
      <xdr:nvCxnSpPr>
        <xdr:cNvPr id="460" name="直線コネクタ 459"/>
        <xdr:cNvCxnSpPr/>
      </xdr:nvCxnSpPr>
      <xdr:spPr>
        <a:xfrm>
          <a:off x="8750300" y="16270112"/>
          <a:ext cx="889000" cy="36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153812</xdr:rowOff>
    </xdr:from>
    <xdr:to>
      <xdr:col>12</xdr:col>
      <xdr:colOff>511175</xdr:colOff>
      <xdr:row>95</xdr:row>
      <xdr:rowOff>13047</xdr:rowOff>
    </xdr:to>
    <xdr:cxnSp macro="">
      <xdr:nvCxnSpPr>
        <xdr:cNvPr id="463" name="直線コネクタ 462"/>
        <xdr:cNvCxnSpPr/>
      </xdr:nvCxnSpPr>
      <xdr:spPr>
        <a:xfrm flipV="1">
          <a:off x="7861300" y="16270112"/>
          <a:ext cx="889000" cy="3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65422</xdr:rowOff>
    </xdr:from>
    <xdr:ext cx="534377" cy="259045"/>
    <xdr:sp macro="" textlink="">
      <xdr:nvSpPr>
        <xdr:cNvPr id="465" name="テキスト ボックス 464"/>
        <xdr:cNvSpPr txBox="1"/>
      </xdr:nvSpPr>
      <xdr:spPr>
        <a:xfrm>
          <a:off x="8483111" y="163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13047</xdr:rowOff>
    </xdr:from>
    <xdr:to>
      <xdr:col>11</xdr:col>
      <xdr:colOff>307975</xdr:colOff>
      <xdr:row>95</xdr:row>
      <xdr:rowOff>66511</xdr:rowOff>
    </xdr:to>
    <xdr:cxnSp macro="">
      <xdr:nvCxnSpPr>
        <xdr:cNvPr id="466" name="直線コネクタ 465"/>
        <xdr:cNvCxnSpPr/>
      </xdr:nvCxnSpPr>
      <xdr:spPr>
        <a:xfrm flipV="1">
          <a:off x="6972300" y="16300797"/>
          <a:ext cx="889000" cy="5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155613</xdr:rowOff>
    </xdr:from>
    <xdr:ext cx="534377" cy="259045"/>
    <xdr:sp macro="" textlink="">
      <xdr:nvSpPr>
        <xdr:cNvPr id="468" name="テキスト ボックス 467"/>
        <xdr:cNvSpPr txBox="1"/>
      </xdr:nvSpPr>
      <xdr:spPr>
        <a:xfrm>
          <a:off x="7594111" y="164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508</xdr:rowOff>
    </xdr:from>
    <xdr:ext cx="534377" cy="259045"/>
    <xdr:sp macro="" textlink="">
      <xdr:nvSpPr>
        <xdr:cNvPr id="470" name="テキスト ボックス 469"/>
        <xdr:cNvSpPr txBox="1"/>
      </xdr:nvSpPr>
      <xdr:spPr>
        <a:xfrm>
          <a:off x="6705111" y="164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24267</xdr:rowOff>
    </xdr:from>
    <xdr:to>
      <xdr:col>15</xdr:col>
      <xdr:colOff>231775</xdr:colOff>
      <xdr:row>97</xdr:row>
      <xdr:rowOff>125867</xdr:rowOff>
    </xdr:to>
    <xdr:sp macro="" textlink="">
      <xdr:nvSpPr>
        <xdr:cNvPr id="476" name="円/楕円 475"/>
        <xdr:cNvSpPr/>
      </xdr:nvSpPr>
      <xdr:spPr>
        <a:xfrm>
          <a:off x="10426700" y="1665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2694</xdr:rowOff>
    </xdr:from>
    <xdr:ext cx="534377" cy="259045"/>
    <xdr:sp macro="" textlink="">
      <xdr:nvSpPr>
        <xdr:cNvPr id="477" name="土木費該当値テキスト"/>
        <xdr:cNvSpPr txBox="1"/>
      </xdr:nvSpPr>
      <xdr:spPr>
        <a:xfrm>
          <a:off x="10528300" y="1663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40,982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127016</xdr:rowOff>
    </xdr:from>
    <xdr:to>
      <xdr:col>14</xdr:col>
      <xdr:colOff>79375</xdr:colOff>
      <xdr:row>97</xdr:row>
      <xdr:rowOff>57166</xdr:rowOff>
    </xdr:to>
    <xdr:sp macro="" textlink="">
      <xdr:nvSpPr>
        <xdr:cNvPr id="478" name="円/楕円 477"/>
        <xdr:cNvSpPr/>
      </xdr:nvSpPr>
      <xdr:spPr>
        <a:xfrm>
          <a:off x="9588500" y="1658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48293</xdr:rowOff>
    </xdr:from>
    <xdr:ext cx="534377" cy="259045"/>
    <xdr:sp macro="" textlink="">
      <xdr:nvSpPr>
        <xdr:cNvPr id="479" name="テキスト ボックス 478"/>
        <xdr:cNvSpPr txBox="1"/>
      </xdr:nvSpPr>
      <xdr:spPr>
        <a:xfrm>
          <a:off x="9372111" y="1667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49,998</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103012</xdr:rowOff>
    </xdr:from>
    <xdr:to>
      <xdr:col>12</xdr:col>
      <xdr:colOff>561975</xdr:colOff>
      <xdr:row>95</xdr:row>
      <xdr:rowOff>33162</xdr:rowOff>
    </xdr:to>
    <xdr:sp macro="" textlink="">
      <xdr:nvSpPr>
        <xdr:cNvPr id="480" name="円/楕円 479"/>
        <xdr:cNvSpPr/>
      </xdr:nvSpPr>
      <xdr:spPr>
        <a:xfrm>
          <a:off x="8699500" y="1621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49689</xdr:rowOff>
    </xdr:from>
    <xdr:ext cx="534377" cy="259045"/>
    <xdr:sp macro="" textlink="">
      <xdr:nvSpPr>
        <xdr:cNvPr id="481" name="テキスト ボックス 480"/>
        <xdr:cNvSpPr txBox="1"/>
      </xdr:nvSpPr>
      <xdr:spPr>
        <a:xfrm>
          <a:off x="8483111" y="1599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98,148</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133697</xdr:rowOff>
    </xdr:from>
    <xdr:to>
      <xdr:col>11</xdr:col>
      <xdr:colOff>358775</xdr:colOff>
      <xdr:row>95</xdr:row>
      <xdr:rowOff>63847</xdr:rowOff>
    </xdr:to>
    <xdr:sp macro="" textlink="">
      <xdr:nvSpPr>
        <xdr:cNvPr id="482" name="円/楕円 481"/>
        <xdr:cNvSpPr/>
      </xdr:nvSpPr>
      <xdr:spPr>
        <a:xfrm>
          <a:off x="7810500" y="1624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80374</xdr:rowOff>
    </xdr:from>
    <xdr:ext cx="534377" cy="259045"/>
    <xdr:sp macro="" textlink="">
      <xdr:nvSpPr>
        <xdr:cNvPr id="483" name="テキスト ボックス 482"/>
        <xdr:cNvSpPr txBox="1"/>
      </xdr:nvSpPr>
      <xdr:spPr>
        <a:xfrm>
          <a:off x="7594111" y="1602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94,121</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15711</xdr:rowOff>
    </xdr:from>
    <xdr:to>
      <xdr:col>10</xdr:col>
      <xdr:colOff>155575</xdr:colOff>
      <xdr:row>95</xdr:row>
      <xdr:rowOff>117311</xdr:rowOff>
    </xdr:to>
    <xdr:sp macro="" textlink="">
      <xdr:nvSpPr>
        <xdr:cNvPr id="484" name="円/楕円 483"/>
        <xdr:cNvSpPr/>
      </xdr:nvSpPr>
      <xdr:spPr>
        <a:xfrm>
          <a:off x="6921500" y="1630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133838</xdr:rowOff>
    </xdr:from>
    <xdr:ext cx="534377" cy="259045"/>
    <xdr:sp macro="" textlink="">
      <xdr:nvSpPr>
        <xdr:cNvPr id="485" name="テキスト ボックス 484"/>
        <xdr:cNvSpPr txBox="1"/>
      </xdr:nvSpPr>
      <xdr:spPr>
        <a:xfrm>
          <a:off x="6705111" y="1607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13010</xdr:rowOff>
    </xdr:from>
    <xdr:to>
      <xdr:col>23</xdr:col>
      <xdr:colOff>517525</xdr:colOff>
      <xdr:row>38</xdr:row>
      <xdr:rowOff>31565</xdr:rowOff>
    </xdr:to>
    <xdr:cxnSp macro="">
      <xdr:nvCxnSpPr>
        <xdr:cNvPr id="514" name="直線コネクタ 513"/>
        <xdr:cNvCxnSpPr/>
      </xdr:nvCxnSpPr>
      <xdr:spPr>
        <a:xfrm flipV="1">
          <a:off x="15481300" y="6528110"/>
          <a:ext cx="8382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31565</xdr:rowOff>
    </xdr:from>
    <xdr:to>
      <xdr:col>22</xdr:col>
      <xdr:colOff>365125</xdr:colOff>
      <xdr:row>38</xdr:row>
      <xdr:rowOff>37241</xdr:rowOff>
    </xdr:to>
    <xdr:cxnSp macro="">
      <xdr:nvCxnSpPr>
        <xdr:cNvPr id="517" name="直線コネクタ 516"/>
        <xdr:cNvCxnSpPr/>
      </xdr:nvCxnSpPr>
      <xdr:spPr>
        <a:xfrm flipV="1">
          <a:off x="14592300" y="6546665"/>
          <a:ext cx="889000" cy="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37241</xdr:rowOff>
    </xdr:from>
    <xdr:to>
      <xdr:col>21</xdr:col>
      <xdr:colOff>161925</xdr:colOff>
      <xdr:row>38</xdr:row>
      <xdr:rowOff>47422</xdr:rowOff>
    </xdr:to>
    <xdr:cxnSp macro="">
      <xdr:nvCxnSpPr>
        <xdr:cNvPr id="520" name="直線コネクタ 519"/>
        <xdr:cNvCxnSpPr/>
      </xdr:nvCxnSpPr>
      <xdr:spPr>
        <a:xfrm flipV="1">
          <a:off x="13703300" y="6552341"/>
          <a:ext cx="889000" cy="1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2" name="テキスト ボックス 521"/>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4094</xdr:rowOff>
    </xdr:from>
    <xdr:to>
      <xdr:col>19</xdr:col>
      <xdr:colOff>644525</xdr:colOff>
      <xdr:row>38</xdr:row>
      <xdr:rowOff>47422</xdr:rowOff>
    </xdr:to>
    <xdr:cxnSp macro="">
      <xdr:nvCxnSpPr>
        <xdr:cNvPr id="523" name="直線コネクタ 522"/>
        <xdr:cNvCxnSpPr/>
      </xdr:nvCxnSpPr>
      <xdr:spPr>
        <a:xfrm>
          <a:off x="12814300" y="6519194"/>
          <a:ext cx="889000" cy="4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5" name="テキスト ボックス 524"/>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7" name="テキスト ボックス 526"/>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133660</xdr:rowOff>
    </xdr:from>
    <xdr:to>
      <xdr:col>23</xdr:col>
      <xdr:colOff>568325</xdr:colOff>
      <xdr:row>38</xdr:row>
      <xdr:rowOff>63810</xdr:rowOff>
    </xdr:to>
    <xdr:sp macro="" textlink="">
      <xdr:nvSpPr>
        <xdr:cNvPr id="533" name="円/楕円 532"/>
        <xdr:cNvSpPr/>
      </xdr:nvSpPr>
      <xdr:spPr>
        <a:xfrm>
          <a:off x="16268700" y="64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48587</xdr:rowOff>
    </xdr:from>
    <xdr:ext cx="534377" cy="259045"/>
    <xdr:sp macro="" textlink="">
      <xdr:nvSpPr>
        <xdr:cNvPr id="534" name="消防費該当値テキスト"/>
        <xdr:cNvSpPr txBox="1"/>
      </xdr:nvSpPr>
      <xdr:spPr>
        <a:xfrm>
          <a:off x="16370300" y="63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26,626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152215</xdr:rowOff>
    </xdr:from>
    <xdr:to>
      <xdr:col>22</xdr:col>
      <xdr:colOff>415925</xdr:colOff>
      <xdr:row>38</xdr:row>
      <xdr:rowOff>82365</xdr:rowOff>
    </xdr:to>
    <xdr:sp macro="" textlink="">
      <xdr:nvSpPr>
        <xdr:cNvPr id="535" name="円/楕円 534"/>
        <xdr:cNvSpPr/>
      </xdr:nvSpPr>
      <xdr:spPr>
        <a:xfrm>
          <a:off x="15430500" y="64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73492</xdr:rowOff>
    </xdr:from>
    <xdr:ext cx="534377" cy="259045"/>
    <xdr:sp macro="" textlink="">
      <xdr:nvSpPr>
        <xdr:cNvPr id="536" name="テキスト ボックス 535"/>
        <xdr:cNvSpPr txBox="1"/>
      </xdr:nvSpPr>
      <xdr:spPr>
        <a:xfrm>
          <a:off x="15214111" y="658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24,191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157892</xdr:rowOff>
    </xdr:from>
    <xdr:to>
      <xdr:col>21</xdr:col>
      <xdr:colOff>212725</xdr:colOff>
      <xdr:row>38</xdr:row>
      <xdr:rowOff>88041</xdr:rowOff>
    </xdr:to>
    <xdr:sp macro="" textlink="">
      <xdr:nvSpPr>
        <xdr:cNvPr id="537" name="円/楕円 536"/>
        <xdr:cNvSpPr/>
      </xdr:nvSpPr>
      <xdr:spPr>
        <a:xfrm>
          <a:off x="14541500" y="65015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79168</xdr:rowOff>
    </xdr:from>
    <xdr:ext cx="534377" cy="259045"/>
    <xdr:sp macro="" textlink="">
      <xdr:nvSpPr>
        <xdr:cNvPr id="538" name="テキスト ボックス 537"/>
        <xdr:cNvSpPr txBox="1"/>
      </xdr:nvSpPr>
      <xdr:spPr>
        <a:xfrm>
          <a:off x="14325111" y="659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168072</xdr:rowOff>
    </xdr:from>
    <xdr:to>
      <xdr:col>20</xdr:col>
      <xdr:colOff>9525</xdr:colOff>
      <xdr:row>38</xdr:row>
      <xdr:rowOff>98222</xdr:rowOff>
    </xdr:to>
    <xdr:sp macro="" textlink="">
      <xdr:nvSpPr>
        <xdr:cNvPr id="539" name="円/楕円 538"/>
        <xdr:cNvSpPr/>
      </xdr:nvSpPr>
      <xdr:spPr>
        <a:xfrm>
          <a:off x="13652500" y="65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89349</xdr:rowOff>
    </xdr:from>
    <xdr:ext cx="534377" cy="259045"/>
    <xdr:sp macro="" textlink="">
      <xdr:nvSpPr>
        <xdr:cNvPr id="540" name="テキスト ボックス 539"/>
        <xdr:cNvSpPr txBox="1"/>
      </xdr:nvSpPr>
      <xdr:spPr>
        <a:xfrm>
          <a:off x="13436111" y="66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22,110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124744</xdr:rowOff>
    </xdr:from>
    <xdr:to>
      <xdr:col>18</xdr:col>
      <xdr:colOff>492125</xdr:colOff>
      <xdr:row>38</xdr:row>
      <xdr:rowOff>54894</xdr:rowOff>
    </xdr:to>
    <xdr:sp macro="" textlink="">
      <xdr:nvSpPr>
        <xdr:cNvPr id="541" name="円/楕円 540"/>
        <xdr:cNvSpPr/>
      </xdr:nvSpPr>
      <xdr:spPr>
        <a:xfrm>
          <a:off x="12763500" y="646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46021</xdr:rowOff>
    </xdr:from>
    <xdr:ext cx="534377" cy="259045"/>
    <xdr:sp macro="" textlink="">
      <xdr:nvSpPr>
        <xdr:cNvPr id="542" name="テキスト ボックス 541"/>
        <xdr:cNvSpPr txBox="1"/>
      </xdr:nvSpPr>
      <xdr:spPr>
        <a:xfrm>
          <a:off x="12547111" y="656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42298</xdr:rowOff>
    </xdr:from>
    <xdr:to>
      <xdr:col>23</xdr:col>
      <xdr:colOff>517525</xdr:colOff>
      <xdr:row>57</xdr:row>
      <xdr:rowOff>80963</xdr:rowOff>
    </xdr:to>
    <xdr:cxnSp macro="">
      <xdr:nvCxnSpPr>
        <xdr:cNvPr id="569" name="直線コネクタ 568"/>
        <xdr:cNvCxnSpPr/>
      </xdr:nvCxnSpPr>
      <xdr:spPr>
        <a:xfrm>
          <a:off x="15481300" y="9814948"/>
          <a:ext cx="838200" cy="3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42298</xdr:rowOff>
    </xdr:from>
    <xdr:to>
      <xdr:col>22</xdr:col>
      <xdr:colOff>365125</xdr:colOff>
      <xdr:row>57</xdr:row>
      <xdr:rowOff>79496</xdr:rowOff>
    </xdr:to>
    <xdr:cxnSp macro="">
      <xdr:nvCxnSpPr>
        <xdr:cNvPr id="572" name="直線コネクタ 571"/>
        <xdr:cNvCxnSpPr/>
      </xdr:nvCxnSpPr>
      <xdr:spPr>
        <a:xfrm flipV="1">
          <a:off x="14592300" y="9814948"/>
          <a:ext cx="889000" cy="3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79496</xdr:rowOff>
    </xdr:from>
    <xdr:to>
      <xdr:col>21</xdr:col>
      <xdr:colOff>161925</xdr:colOff>
      <xdr:row>57</xdr:row>
      <xdr:rowOff>81096</xdr:rowOff>
    </xdr:to>
    <xdr:cxnSp macro="">
      <xdr:nvCxnSpPr>
        <xdr:cNvPr id="575" name="直線コネクタ 574"/>
        <xdr:cNvCxnSpPr/>
      </xdr:nvCxnSpPr>
      <xdr:spPr>
        <a:xfrm flipV="1">
          <a:off x="13703300" y="985214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127799</xdr:rowOff>
    </xdr:from>
    <xdr:to>
      <xdr:col>19</xdr:col>
      <xdr:colOff>644525</xdr:colOff>
      <xdr:row>57</xdr:row>
      <xdr:rowOff>81096</xdr:rowOff>
    </xdr:to>
    <xdr:cxnSp macro="">
      <xdr:nvCxnSpPr>
        <xdr:cNvPr id="578" name="直線コネクタ 577"/>
        <xdr:cNvCxnSpPr/>
      </xdr:nvCxnSpPr>
      <xdr:spPr>
        <a:xfrm>
          <a:off x="12814300" y="9728999"/>
          <a:ext cx="889000" cy="12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30163</xdr:rowOff>
    </xdr:from>
    <xdr:to>
      <xdr:col>23</xdr:col>
      <xdr:colOff>568325</xdr:colOff>
      <xdr:row>57</xdr:row>
      <xdr:rowOff>131763</xdr:rowOff>
    </xdr:to>
    <xdr:sp macro="" textlink="">
      <xdr:nvSpPr>
        <xdr:cNvPr id="588" name="円/楕円 587"/>
        <xdr:cNvSpPr/>
      </xdr:nvSpPr>
      <xdr:spPr>
        <a:xfrm>
          <a:off x="16268700" y="98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116540</xdr:rowOff>
    </xdr:from>
    <xdr:ext cx="534377" cy="259045"/>
    <xdr:sp macro="" textlink="">
      <xdr:nvSpPr>
        <xdr:cNvPr id="589" name="教育費該当値テキスト"/>
        <xdr:cNvSpPr txBox="1"/>
      </xdr:nvSpPr>
      <xdr:spPr>
        <a:xfrm>
          <a:off x="16370300" y="971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50,347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162948</xdr:rowOff>
    </xdr:from>
    <xdr:to>
      <xdr:col>22</xdr:col>
      <xdr:colOff>415925</xdr:colOff>
      <xdr:row>57</xdr:row>
      <xdr:rowOff>93098</xdr:rowOff>
    </xdr:to>
    <xdr:sp macro="" textlink="">
      <xdr:nvSpPr>
        <xdr:cNvPr id="590" name="円/楕円 589"/>
        <xdr:cNvSpPr/>
      </xdr:nvSpPr>
      <xdr:spPr>
        <a:xfrm>
          <a:off x="15430500" y="976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84225</xdr:rowOff>
    </xdr:from>
    <xdr:ext cx="534377" cy="259045"/>
    <xdr:sp macro="" textlink="">
      <xdr:nvSpPr>
        <xdr:cNvPr id="591" name="テキスト ボックス 590"/>
        <xdr:cNvSpPr txBox="1"/>
      </xdr:nvSpPr>
      <xdr:spPr>
        <a:xfrm>
          <a:off x="15214111" y="985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58,804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28696</xdr:rowOff>
    </xdr:from>
    <xdr:to>
      <xdr:col>21</xdr:col>
      <xdr:colOff>212725</xdr:colOff>
      <xdr:row>57</xdr:row>
      <xdr:rowOff>130296</xdr:rowOff>
    </xdr:to>
    <xdr:sp macro="" textlink="">
      <xdr:nvSpPr>
        <xdr:cNvPr id="592" name="円/楕円 591"/>
        <xdr:cNvSpPr/>
      </xdr:nvSpPr>
      <xdr:spPr>
        <a:xfrm>
          <a:off x="14541500" y="980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121423</xdr:rowOff>
    </xdr:from>
    <xdr:ext cx="534377" cy="259045"/>
    <xdr:sp macro="" textlink="">
      <xdr:nvSpPr>
        <xdr:cNvPr id="593" name="テキスト ボックス 592"/>
        <xdr:cNvSpPr txBox="1"/>
      </xdr:nvSpPr>
      <xdr:spPr>
        <a:xfrm>
          <a:off x="14325111" y="989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50,668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30296</xdr:rowOff>
    </xdr:from>
    <xdr:to>
      <xdr:col>20</xdr:col>
      <xdr:colOff>9525</xdr:colOff>
      <xdr:row>57</xdr:row>
      <xdr:rowOff>131896</xdr:rowOff>
    </xdr:to>
    <xdr:sp macro="" textlink="">
      <xdr:nvSpPr>
        <xdr:cNvPr id="594" name="円/楕円 593"/>
        <xdr:cNvSpPr/>
      </xdr:nvSpPr>
      <xdr:spPr>
        <a:xfrm>
          <a:off x="13652500" y="98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123023</xdr:rowOff>
    </xdr:from>
    <xdr:ext cx="534377" cy="259045"/>
    <xdr:sp macro="" textlink="">
      <xdr:nvSpPr>
        <xdr:cNvPr id="595" name="テキスト ボックス 594"/>
        <xdr:cNvSpPr txBox="1"/>
      </xdr:nvSpPr>
      <xdr:spPr>
        <a:xfrm>
          <a:off x="13436111" y="989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50,318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76999</xdr:rowOff>
    </xdr:from>
    <xdr:to>
      <xdr:col>18</xdr:col>
      <xdr:colOff>492125</xdr:colOff>
      <xdr:row>57</xdr:row>
      <xdr:rowOff>7149</xdr:rowOff>
    </xdr:to>
    <xdr:sp macro="" textlink="">
      <xdr:nvSpPr>
        <xdr:cNvPr id="596" name="円/楕円 595"/>
        <xdr:cNvSpPr/>
      </xdr:nvSpPr>
      <xdr:spPr>
        <a:xfrm>
          <a:off x="12763500" y="967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169726</xdr:rowOff>
    </xdr:from>
    <xdr:ext cx="534377" cy="259045"/>
    <xdr:sp macro="" textlink="">
      <xdr:nvSpPr>
        <xdr:cNvPr id="597" name="テキスト ボックス 596"/>
        <xdr:cNvSpPr txBox="1"/>
      </xdr:nvSpPr>
      <xdr:spPr>
        <a:xfrm>
          <a:off x="12547111" y="977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77,603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169565</xdr:rowOff>
    </xdr:from>
    <xdr:to>
      <xdr:col>23</xdr:col>
      <xdr:colOff>517525</xdr:colOff>
      <xdr:row>78</xdr:row>
      <xdr:rowOff>62992</xdr:rowOff>
    </xdr:to>
    <xdr:cxnSp macro="">
      <xdr:nvCxnSpPr>
        <xdr:cNvPr id="624" name="直線コネクタ 623"/>
        <xdr:cNvCxnSpPr/>
      </xdr:nvCxnSpPr>
      <xdr:spPr>
        <a:xfrm flipV="1">
          <a:off x="15481300" y="13371215"/>
          <a:ext cx="838200" cy="6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17739</xdr:rowOff>
    </xdr:from>
    <xdr:ext cx="534377" cy="259045"/>
    <xdr:sp macro="" textlink="">
      <xdr:nvSpPr>
        <xdr:cNvPr id="625" name="災害復旧費平均値テキスト"/>
        <xdr:cNvSpPr txBox="1"/>
      </xdr:nvSpPr>
      <xdr:spPr>
        <a:xfrm>
          <a:off x="16370300" y="13390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43436</xdr:rowOff>
    </xdr:from>
    <xdr:to>
      <xdr:col>22</xdr:col>
      <xdr:colOff>365125</xdr:colOff>
      <xdr:row>78</xdr:row>
      <xdr:rowOff>62992</xdr:rowOff>
    </xdr:to>
    <xdr:cxnSp macro="">
      <xdr:nvCxnSpPr>
        <xdr:cNvPr id="627" name="直線コネクタ 626"/>
        <xdr:cNvCxnSpPr/>
      </xdr:nvCxnSpPr>
      <xdr:spPr>
        <a:xfrm>
          <a:off x="14592300" y="13416536"/>
          <a:ext cx="889000" cy="1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152037</xdr:rowOff>
    </xdr:from>
    <xdr:ext cx="469744" cy="259045"/>
    <xdr:sp macro="" textlink="">
      <xdr:nvSpPr>
        <xdr:cNvPr id="629" name="テキスト ボックス 628"/>
        <xdr:cNvSpPr txBox="1"/>
      </xdr:nvSpPr>
      <xdr:spPr>
        <a:xfrm>
          <a:off x="15246427" y="1352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164709</xdr:rowOff>
    </xdr:from>
    <xdr:to>
      <xdr:col>21</xdr:col>
      <xdr:colOff>161925</xdr:colOff>
      <xdr:row>78</xdr:row>
      <xdr:rowOff>43436</xdr:rowOff>
    </xdr:to>
    <xdr:cxnSp macro="">
      <xdr:nvCxnSpPr>
        <xdr:cNvPr id="630" name="直線コネクタ 629"/>
        <xdr:cNvCxnSpPr/>
      </xdr:nvCxnSpPr>
      <xdr:spPr>
        <a:xfrm>
          <a:off x="13703300" y="13366359"/>
          <a:ext cx="889000" cy="5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147397</xdr:rowOff>
    </xdr:from>
    <xdr:ext cx="469744" cy="259045"/>
    <xdr:sp macro="" textlink="">
      <xdr:nvSpPr>
        <xdr:cNvPr id="632" name="テキスト ボックス 631"/>
        <xdr:cNvSpPr txBox="1"/>
      </xdr:nvSpPr>
      <xdr:spPr>
        <a:xfrm>
          <a:off x="14357427" y="1352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164709</xdr:rowOff>
    </xdr:from>
    <xdr:to>
      <xdr:col>19</xdr:col>
      <xdr:colOff>644525</xdr:colOff>
      <xdr:row>78</xdr:row>
      <xdr:rowOff>99448</xdr:rowOff>
    </xdr:to>
    <xdr:cxnSp macro="">
      <xdr:nvCxnSpPr>
        <xdr:cNvPr id="633" name="直線コネクタ 632"/>
        <xdr:cNvCxnSpPr/>
      </xdr:nvCxnSpPr>
      <xdr:spPr>
        <a:xfrm flipV="1">
          <a:off x="12814300" y="13366359"/>
          <a:ext cx="889000" cy="10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130247</xdr:rowOff>
    </xdr:from>
    <xdr:ext cx="534377" cy="259045"/>
    <xdr:sp macro="" textlink="">
      <xdr:nvSpPr>
        <xdr:cNvPr id="635" name="テキスト ボックス 634"/>
        <xdr:cNvSpPr txBox="1"/>
      </xdr:nvSpPr>
      <xdr:spPr>
        <a:xfrm>
          <a:off x="13436111" y="135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118765</xdr:rowOff>
    </xdr:from>
    <xdr:to>
      <xdr:col>23</xdr:col>
      <xdr:colOff>568325</xdr:colOff>
      <xdr:row>78</xdr:row>
      <xdr:rowOff>48915</xdr:rowOff>
    </xdr:to>
    <xdr:sp macro="" textlink="">
      <xdr:nvSpPr>
        <xdr:cNvPr id="643" name="円/楕円 642"/>
        <xdr:cNvSpPr/>
      </xdr:nvSpPr>
      <xdr:spPr>
        <a:xfrm>
          <a:off x="16268700" y="1332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141642</xdr:rowOff>
    </xdr:from>
    <xdr:ext cx="534377" cy="259045"/>
    <xdr:sp macro="" textlink="">
      <xdr:nvSpPr>
        <xdr:cNvPr id="644" name="災害復旧費該当値テキスト"/>
        <xdr:cNvSpPr txBox="1"/>
      </xdr:nvSpPr>
      <xdr:spPr>
        <a:xfrm>
          <a:off x="16370300" y="1317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30,968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12192</xdr:rowOff>
    </xdr:from>
    <xdr:to>
      <xdr:col>22</xdr:col>
      <xdr:colOff>415925</xdr:colOff>
      <xdr:row>78</xdr:row>
      <xdr:rowOff>113792</xdr:rowOff>
    </xdr:to>
    <xdr:sp macro="" textlink="">
      <xdr:nvSpPr>
        <xdr:cNvPr id="645" name="円/楕円 644"/>
        <xdr:cNvSpPr/>
      </xdr:nvSpPr>
      <xdr:spPr>
        <a:xfrm>
          <a:off x="154305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130319</xdr:rowOff>
    </xdr:from>
    <xdr:ext cx="534377" cy="259045"/>
    <xdr:sp macro="" textlink="">
      <xdr:nvSpPr>
        <xdr:cNvPr id="646" name="テキスト ボックス 645"/>
        <xdr:cNvSpPr txBox="1"/>
      </xdr:nvSpPr>
      <xdr:spPr>
        <a:xfrm>
          <a:off x="15214111" y="1316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164086</xdr:rowOff>
    </xdr:from>
    <xdr:to>
      <xdr:col>21</xdr:col>
      <xdr:colOff>212725</xdr:colOff>
      <xdr:row>78</xdr:row>
      <xdr:rowOff>94236</xdr:rowOff>
    </xdr:to>
    <xdr:sp macro="" textlink="">
      <xdr:nvSpPr>
        <xdr:cNvPr id="647" name="円/楕円 646"/>
        <xdr:cNvSpPr/>
      </xdr:nvSpPr>
      <xdr:spPr>
        <a:xfrm>
          <a:off x="14541500" y="1336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110763</xdr:rowOff>
    </xdr:from>
    <xdr:ext cx="534377" cy="259045"/>
    <xdr:sp macro="" textlink="">
      <xdr:nvSpPr>
        <xdr:cNvPr id="648" name="テキスト ボックス 647"/>
        <xdr:cNvSpPr txBox="1"/>
      </xdr:nvSpPr>
      <xdr:spPr>
        <a:xfrm>
          <a:off x="1432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113909</xdr:rowOff>
    </xdr:from>
    <xdr:to>
      <xdr:col>20</xdr:col>
      <xdr:colOff>9525</xdr:colOff>
      <xdr:row>78</xdr:row>
      <xdr:rowOff>44059</xdr:rowOff>
    </xdr:to>
    <xdr:sp macro="" textlink="">
      <xdr:nvSpPr>
        <xdr:cNvPr id="649" name="円/楕円 648"/>
        <xdr:cNvSpPr/>
      </xdr:nvSpPr>
      <xdr:spPr>
        <a:xfrm>
          <a:off x="13652500" y="1331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60586</xdr:rowOff>
    </xdr:from>
    <xdr:ext cx="534377" cy="259045"/>
    <xdr:sp macro="" textlink="">
      <xdr:nvSpPr>
        <xdr:cNvPr id="650" name="テキスト ボックス 649"/>
        <xdr:cNvSpPr txBox="1"/>
      </xdr:nvSpPr>
      <xdr:spPr>
        <a:xfrm>
          <a:off x="13436111" y="1309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32,030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48648</xdr:rowOff>
    </xdr:from>
    <xdr:to>
      <xdr:col>18</xdr:col>
      <xdr:colOff>492125</xdr:colOff>
      <xdr:row>78</xdr:row>
      <xdr:rowOff>150248</xdr:rowOff>
    </xdr:to>
    <xdr:sp macro="" textlink="">
      <xdr:nvSpPr>
        <xdr:cNvPr id="651" name="円/楕円 650"/>
        <xdr:cNvSpPr/>
      </xdr:nvSpPr>
      <xdr:spPr>
        <a:xfrm>
          <a:off x="12763500" y="1342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141375</xdr:rowOff>
    </xdr:from>
    <xdr:ext cx="469744" cy="259045"/>
    <xdr:sp macro="" textlink="">
      <xdr:nvSpPr>
        <xdr:cNvPr id="652" name="テキスト ボックス 651"/>
        <xdr:cNvSpPr txBox="1"/>
      </xdr:nvSpPr>
      <xdr:spPr>
        <a:xfrm>
          <a:off x="12579427" y="1351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76039</xdr:rowOff>
    </xdr:from>
    <xdr:to>
      <xdr:col>23</xdr:col>
      <xdr:colOff>517525</xdr:colOff>
      <xdr:row>95</xdr:row>
      <xdr:rowOff>90830</xdr:rowOff>
    </xdr:to>
    <xdr:cxnSp macro="">
      <xdr:nvCxnSpPr>
        <xdr:cNvPr id="679" name="直線コネクタ 678"/>
        <xdr:cNvCxnSpPr/>
      </xdr:nvCxnSpPr>
      <xdr:spPr>
        <a:xfrm flipV="1">
          <a:off x="15481300" y="16363789"/>
          <a:ext cx="838200" cy="1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100734</xdr:rowOff>
    </xdr:from>
    <xdr:ext cx="599010" cy="259045"/>
    <xdr:sp macro="" textlink="">
      <xdr:nvSpPr>
        <xdr:cNvPr id="680" name="公債費平均値テキスト"/>
        <xdr:cNvSpPr txBox="1"/>
      </xdr:nvSpPr>
      <xdr:spPr>
        <a:xfrm>
          <a:off x="16370300" y="16388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90830</xdr:rowOff>
    </xdr:from>
    <xdr:to>
      <xdr:col>22</xdr:col>
      <xdr:colOff>365125</xdr:colOff>
      <xdr:row>95</xdr:row>
      <xdr:rowOff>116675</xdr:rowOff>
    </xdr:to>
    <xdr:cxnSp macro="">
      <xdr:nvCxnSpPr>
        <xdr:cNvPr id="682" name="直線コネクタ 681"/>
        <xdr:cNvCxnSpPr/>
      </xdr:nvCxnSpPr>
      <xdr:spPr>
        <a:xfrm flipV="1">
          <a:off x="14592300" y="16378580"/>
          <a:ext cx="889000" cy="2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20716</xdr:rowOff>
    </xdr:from>
    <xdr:ext cx="599010" cy="259045"/>
    <xdr:sp macro="" textlink="">
      <xdr:nvSpPr>
        <xdr:cNvPr id="684" name="テキスト ボックス 683"/>
        <xdr:cNvSpPr txBox="1"/>
      </xdr:nvSpPr>
      <xdr:spPr>
        <a:xfrm>
          <a:off x="15181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76740</xdr:rowOff>
    </xdr:from>
    <xdr:to>
      <xdr:col>21</xdr:col>
      <xdr:colOff>161925</xdr:colOff>
      <xdr:row>95</xdr:row>
      <xdr:rowOff>116675</xdr:rowOff>
    </xdr:to>
    <xdr:cxnSp macro="">
      <xdr:nvCxnSpPr>
        <xdr:cNvPr id="685" name="直線コネクタ 684"/>
        <xdr:cNvCxnSpPr/>
      </xdr:nvCxnSpPr>
      <xdr:spPr>
        <a:xfrm>
          <a:off x="13703300" y="16364490"/>
          <a:ext cx="889000" cy="3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25466</xdr:rowOff>
    </xdr:from>
    <xdr:ext cx="599010" cy="259045"/>
    <xdr:sp macro="" textlink="">
      <xdr:nvSpPr>
        <xdr:cNvPr id="687" name="テキスト ボックス 686"/>
        <xdr:cNvSpPr txBox="1"/>
      </xdr:nvSpPr>
      <xdr:spPr>
        <a:xfrm>
          <a:off x="14292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76740</xdr:rowOff>
    </xdr:from>
    <xdr:to>
      <xdr:col>19</xdr:col>
      <xdr:colOff>644525</xdr:colOff>
      <xdr:row>95</xdr:row>
      <xdr:rowOff>127643</xdr:rowOff>
    </xdr:to>
    <xdr:cxnSp macro="">
      <xdr:nvCxnSpPr>
        <xdr:cNvPr id="688" name="直線コネクタ 687"/>
        <xdr:cNvCxnSpPr/>
      </xdr:nvCxnSpPr>
      <xdr:spPr>
        <a:xfrm flipV="1">
          <a:off x="12814300" y="16364490"/>
          <a:ext cx="889000" cy="5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15577</xdr:rowOff>
    </xdr:from>
    <xdr:ext cx="599010" cy="259045"/>
    <xdr:sp macro="" textlink="">
      <xdr:nvSpPr>
        <xdr:cNvPr id="690" name="テキスト ボックス 689"/>
        <xdr:cNvSpPr txBox="1"/>
      </xdr:nvSpPr>
      <xdr:spPr>
        <a:xfrm>
          <a:off x="13403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25239</xdr:rowOff>
    </xdr:from>
    <xdr:to>
      <xdr:col>23</xdr:col>
      <xdr:colOff>568325</xdr:colOff>
      <xdr:row>95</xdr:row>
      <xdr:rowOff>126839</xdr:rowOff>
    </xdr:to>
    <xdr:sp macro="" textlink="">
      <xdr:nvSpPr>
        <xdr:cNvPr id="698" name="円/楕円 697"/>
        <xdr:cNvSpPr/>
      </xdr:nvSpPr>
      <xdr:spPr>
        <a:xfrm>
          <a:off x="16268700" y="1631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48116</xdr:rowOff>
    </xdr:from>
    <xdr:ext cx="599010" cy="259045"/>
    <xdr:sp macro="" textlink="">
      <xdr:nvSpPr>
        <xdr:cNvPr id="699" name="公債費該当値テキスト"/>
        <xdr:cNvSpPr txBox="1"/>
      </xdr:nvSpPr>
      <xdr:spPr>
        <a:xfrm>
          <a:off x="16370300" y="1616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126,424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40030</xdr:rowOff>
    </xdr:from>
    <xdr:to>
      <xdr:col>22</xdr:col>
      <xdr:colOff>415925</xdr:colOff>
      <xdr:row>95</xdr:row>
      <xdr:rowOff>141630</xdr:rowOff>
    </xdr:to>
    <xdr:sp macro="" textlink="">
      <xdr:nvSpPr>
        <xdr:cNvPr id="700" name="円/楕円 699"/>
        <xdr:cNvSpPr/>
      </xdr:nvSpPr>
      <xdr:spPr>
        <a:xfrm>
          <a:off x="15430500" y="1632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158157</xdr:rowOff>
    </xdr:from>
    <xdr:ext cx="599010" cy="259045"/>
    <xdr:sp macro="" textlink="">
      <xdr:nvSpPr>
        <xdr:cNvPr id="701" name="テキスト ボックス 700"/>
        <xdr:cNvSpPr txBox="1"/>
      </xdr:nvSpPr>
      <xdr:spPr>
        <a:xfrm>
          <a:off x="15181794" y="16103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123,189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65875</xdr:rowOff>
    </xdr:from>
    <xdr:to>
      <xdr:col>21</xdr:col>
      <xdr:colOff>212725</xdr:colOff>
      <xdr:row>95</xdr:row>
      <xdr:rowOff>167475</xdr:rowOff>
    </xdr:to>
    <xdr:sp macro="" textlink="">
      <xdr:nvSpPr>
        <xdr:cNvPr id="702" name="円/楕円 701"/>
        <xdr:cNvSpPr/>
      </xdr:nvSpPr>
      <xdr:spPr>
        <a:xfrm>
          <a:off x="14541500" y="163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12552</xdr:rowOff>
    </xdr:from>
    <xdr:ext cx="599010" cy="259045"/>
    <xdr:sp macro="" textlink="">
      <xdr:nvSpPr>
        <xdr:cNvPr id="703" name="テキスト ボックス 702"/>
        <xdr:cNvSpPr txBox="1"/>
      </xdr:nvSpPr>
      <xdr:spPr>
        <a:xfrm>
          <a:off x="14292794" y="1612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117,536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25940</xdr:rowOff>
    </xdr:from>
    <xdr:to>
      <xdr:col>20</xdr:col>
      <xdr:colOff>9525</xdr:colOff>
      <xdr:row>95</xdr:row>
      <xdr:rowOff>127540</xdr:rowOff>
    </xdr:to>
    <xdr:sp macro="" textlink="">
      <xdr:nvSpPr>
        <xdr:cNvPr id="704" name="円/楕円 703"/>
        <xdr:cNvSpPr/>
      </xdr:nvSpPr>
      <xdr:spPr>
        <a:xfrm>
          <a:off x="13652500" y="1631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144067</xdr:rowOff>
    </xdr:from>
    <xdr:ext cx="599010" cy="259045"/>
    <xdr:sp macro="" textlink="">
      <xdr:nvSpPr>
        <xdr:cNvPr id="705" name="テキスト ボックス 704"/>
        <xdr:cNvSpPr txBox="1"/>
      </xdr:nvSpPr>
      <xdr:spPr>
        <a:xfrm>
          <a:off x="13403794" y="1608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126,271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76843</xdr:rowOff>
    </xdr:from>
    <xdr:to>
      <xdr:col>18</xdr:col>
      <xdr:colOff>492125</xdr:colOff>
      <xdr:row>96</xdr:row>
      <xdr:rowOff>6993</xdr:rowOff>
    </xdr:to>
    <xdr:sp macro="" textlink="">
      <xdr:nvSpPr>
        <xdr:cNvPr id="706" name="円/楕円 705"/>
        <xdr:cNvSpPr/>
      </xdr:nvSpPr>
      <xdr:spPr>
        <a:xfrm>
          <a:off x="12763500" y="1636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169570</xdr:rowOff>
    </xdr:from>
    <xdr:ext cx="599010" cy="259045"/>
    <xdr:sp macro="" textlink="">
      <xdr:nvSpPr>
        <xdr:cNvPr id="707" name="テキスト ボックス 706"/>
        <xdr:cNvSpPr txBox="1"/>
      </xdr:nvSpPr>
      <xdr:spPr>
        <a:xfrm>
          <a:off x="12514794" y="1645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総務費が</a:t>
          </a:r>
          <a:r>
            <a:rPr lang="ja-JP" altLang="en-US" sz="1300" b="0" i="0" u="none" strike="noStrike" baseline="0" smtClean="0">
              <a:solidFill>
                <a:schemeClr val="dk1"/>
              </a:solidFill>
              <a:latin typeface="+mn-lt"/>
              <a:ea typeface="+mn-ea"/>
              <a:cs typeface="+mn-cs"/>
            </a:rPr>
            <a:t>住民一人当たり２００，９９７円となっており、類似団体と比較して一人当たりコストが高い状況となっている。これは</a:t>
          </a:r>
          <a:r>
            <a:rPr kumimoji="1" lang="ja-JP" altLang="en-US" sz="1300">
              <a:latin typeface="ＭＳ Ｐゴシック"/>
            </a:rPr>
            <a:t>企業誘致促進整備対策事業のため普通建設事業費が増加したことが主な要因である。</a:t>
          </a:r>
          <a:endParaRPr kumimoji="1" lang="en-US" altLang="ja-JP" sz="1300">
            <a:latin typeface="ＭＳ Ｐゴシック"/>
          </a:endParaRPr>
        </a:p>
        <a:p>
          <a:r>
            <a:rPr kumimoji="1" lang="ja-JP" altLang="en-US" sz="1300">
              <a:latin typeface="ＭＳ Ｐゴシック"/>
            </a:rPr>
            <a:t>民生費が住民一人当たり２０１，３９９円</a:t>
          </a:r>
          <a:r>
            <a:rPr lang="ja-JP" altLang="ja-JP" sz="1300" b="0" i="0" baseline="0">
              <a:solidFill>
                <a:schemeClr val="dk1"/>
              </a:solidFill>
              <a:effectLst/>
              <a:latin typeface="+mn-lt"/>
              <a:ea typeface="+mn-ea"/>
              <a:cs typeface="+mn-cs"/>
            </a:rPr>
            <a:t>となっており</a:t>
          </a:r>
          <a:r>
            <a:rPr lang="ja-JP" altLang="en-US" sz="1300" b="0" i="0" baseline="0">
              <a:solidFill>
                <a:schemeClr val="dk1"/>
              </a:solidFill>
              <a:effectLst/>
              <a:latin typeface="+mn-lt"/>
              <a:ea typeface="+mn-ea"/>
              <a:cs typeface="+mn-cs"/>
            </a:rPr>
            <a:t>増加傾向にある。要因として</a:t>
          </a:r>
          <a:r>
            <a:rPr lang="ja-JP" altLang="ja-JP" sz="1300" b="0" i="0" baseline="0">
              <a:solidFill>
                <a:schemeClr val="dk1"/>
              </a:solidFill>
              <a:effectLst/>
              <a:latin typeface="+mn-lt"/>
              <a:ea typeface="+mn-ea"/>
              <a:cs typeface="+mn-cs"/>
            </a:rPr>
            <a:t>社会福祉費及び児童福祉費の額が</a:t>
          </a:r>
          <a:r>
            <a:rPr lang="ja-JP" altLang="en-US" sz="1300" b="0" i="0" baseline="0">
              <a:solidFill>
                <a:schemeClr val="dk1"/>
              </a:solidFill>
              <a:effectLst/>
              <a:latin typeface="+mn-lt"/>
              <a:ea typeface="+mn-ea"/>
              <a:cs typeface="+mn-cs"/>
            </a:rPr>
            <a:t>増加している</a:t>
          </a:r>
          <a:r>
            <a:rPr lang="ja-JP" altLang="ja-JP" sz="1300" b="0" i="0" baseline="0">
              <a:solidFill>
                <a:schemeClr val="dk1"/>
              </a:solidFill>
              <a:effectLst/>
              <a:latin typeface="+mn-lt"/>
              <a:ea typeface="+mn-ea"/>
              <a:cs typeface="+mn-cs"/>
            </a:rPr>
            <a:t>ことなどが挙げられる。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公債</a:t>
          </a:r>
          <a:r>
            <a:rPr kumimoji="1" lang="ja-JP" altLang="ja-JP" sz="1300">
              <a:solidFill>
                <a:schemeClr val="dk1"/>
              </a:solidFill>
              <a:effectLst/>
              <a:latin typeface="+mn-lt"/>
              <a:ea typeface="+mn-ea"/>
              <a:cs typeface="+mn-cs"/>
            </a:rPr>
            <a:t>費が住民一人当たり</a:t>
          </a:r>
          <a:r>
            <a:rPr kumimoji="1" lang="ja-JP" altLang="en-US" sz="1300">
              <a:solidFill>
                <a:schemeClr val="dk1"/>
              </a:solidFill>
              <a:effectLst/>
              <a:latin typeface="+mn-lt"/>
              <a:ea typeface="+mn-ea"/>
              <a:cs typeface="+mn-cs"/>
            </a:rPr>
            <a:t>１２６，４２４</a:t>
          </a:r>
          <a:r>
            <a:rPr kumimoji="1" lang="ja-JP" altLang="ja-JP" sz="1300">
              <a:solidFill>
                <a:schemeClr val="dk1"/>
              </a:solidFill>
              <a:effectLst/>
              <a:latin typeface="+mn-lt"/>
              <a:ea typeface="+mn-ea"/>
              <a:cs typeface="+mn-cs"/>
            </a:rPr>
            <a:t>円</a:t>
          </a:r>
          <a:r>
            <a:rPr lang="ja-JP" altLang="ja-JP" sz="1300" b="0" i="0" baseline="0">
              <a:solidFill>
                <a:schemeClr val="dk1"/>
              </a:solidFill>
              <a:effectLst/>
              <a:latin typeface="+mn-lt"/>
              <a:ea typeface="+mn-ea"/>
              <a:cs typeface="+mn-cs"/>
            </a:rPr>
            <a:t>となっており</a:t>
          </a:r>
          <a:r>
            <a:rPr lang="ja-JP" altLang="en-US" sz="1300" b="0" i="0" u="none" strike="noStrike" baseline="0" smtClean="0">
              <a:solidFill>
                <a:schemeClr val="dk1"/>
              </a:solidFill>
              <a:latin typeface="+mn-lt"/>
              <a:ea typeface="+mn-ea"/>
              <a:cs typeface="+mn-cs"/>
            </a:rPr>
            <a:t>類似団体平均に比べ高止まりしている。</a:t>
          </a:r>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18</a:t>
          </a:r>
          <a:r>
            <a:rPr lang="ja-JP" altLang="ja-JP" sz="1300" b="0" i="0" baseline="0">
              <a:solidFill>
                <a:schemeClr val="dk1"/>
              </a:solidFill>
              <a:effectLst/>
              <a:latin typeface="+mn-lt"/>
              <a:ea typeface="+mn-ea"/>
              <a:cs typeface="+mn-cs"/>
            </a:rPr>
            <a:t>年度～</a:t>
          </a:r>
          <a:r>
            <a:rPr lang="en-US" altLang="ja-JP" sz="1300" b="0" i="0" baseline="0">
              <a:solidFill>
                <a:schemeClr val="dk1"/>
              </a:solidFill>
              <a:effectLst/>
              <a:latin typeface="+mn-lt"/>
              <a:ea typeface="+mn-ea"/>
              <a:cs typeface="+mn-cs"/>
            </a:rPr>
            <a:t>22</a:t>
          </a:r>
          <a:r>
            <a:rPr lang="ja-JP" altLang="ja-JP" sz="1300" b="0" i="0" baseline="0">
              <a:solidFill>
                <a:schemeClr val="dk1"/>
              </a:solidFill>
              <a:effectLst/>
              <a:latin typeface="+mn-lt"/>
              <a:ea typeface="+mn-ea"/>
              <a:cs typeface="+mn-cs"/>
            </a:rPr>
            <a:t>年度にかけての大型普通建設事業の元利償還が始まり、平成</a:t>
          </a:r>
          <a:r>
            <a:rPr lang="en-US" altLang="ja-JP" sz="1300" b="0" i="0" baseline="0">
              <a:solidFill>
                <a:schemeClr val="dk1"/>
              </a:solidFill>
              <a:effectLst/>
              <a:latin typeface="+mn-lt"/>
              <a:ea typeface="+mn-ea"/>
              <a:cs typeface="+mn-cs"/>
            </a:rPr>
            <a:t>31</a:t>
          </a:r>
          <a:r>
            <a:rPr lang="ja-JP" altLang="ja-JP" sz="1300" b="0" i="0" baseline="0">
              <a:solidFill>
                <a:schemeClr val="dk1"/>
              </a:solidFill>
              <a:effectLst/>
              <a:latin typeface="+mn-lt"/>
              <a:ea typeface="+mn-ea"/>
              <a:cs typeface="+mn-cs"/>
            </a:rPr>
            <a:t>年度までは増加を続ける見込みである。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鹿児島県伊仙町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400" b="0" i="0" u="none" strike="noStrike" baseline="0" smtClean="0">
              <a:solidFill>
                <a:schemeClr val="dk1"/>
              </a:solidFill>
              <a:latin typeface="+mn-lt"/>
              <a:ea typeface="+mn-ea"/>
              <a:cs typeface="+mn-cs"/>
            </a:rPr>
            <a:t>実質収支額は</a:t>
          </a:r>
          <a:r>
            <a:rPr lang="ja-JP" altLang="ja-JP" sz="1400" b="0" i="0" baseline="0">
              <a:solidFill>
                <a:schemeClr val="dk1"/>
              </a:solidFill>
              <a:effectLst/>
              <a:latin typeface="+mn-lt"/>
              <a:ea typeface="+mn-ea"/>
              <a:cs typeface="+mn-cs"/>
            </a:rPr>
            <a:t>人口減少に比例して、平成２３年度より減小が続いている</a:t>
          </a:r>
          <a:r>
            <a:rPr lang="ja-JP" altLang="en-US" sz="1400" b="0" i="0" baseline="0">
              <a:solidFill>
                <a:schemeClr val="dk1"/>
              </a:solidFill>
              <a:effectLst/>
              <a:latin typeface="+mn-lt"/>
              <a:ea typeface="+mn-ea"/>
              <a:cs typeface="+mn-cs"/>
            </a:rPr>
            <a:t>が</a:t>
          </a:r>
          <a:r>
            <a:rPr lang="ja-JP" altLang="en-US" sz="1400" b="0" i="0" u="none" strike="noStrike" baseline="0" smtClean="0">
              <a:solidFill>
                <a:schemeClr val="dk1"/>
              </a:solidFill>
              <a:latin typeface="+mn-lt"/>
              <a:ea typeface="+mn-ea"/>
              <a:cs typeface="+mn-cs"/>
            </a:rPr>
            <a:t>継続的に黒字を確保している。実質単年度収支についても</a:t>
          </a:r>
          <a:r>
            <a:rPr lang="ja-JP" altLang="en-US" sz="1400"/>
            <a:t>財政調整基金積立額の増額により黒字化している。</a:t>
          </a:r>
          <a:r>
            <a:rPr lang="ja-JP" altLang="en-US" sz="1400" b="0" i="0" u="none" strike="noStrike" baseline="0" smtClean="0">
              <a:solidFill>
                <a:schemeClr val="dk1"/>
              </a:solidFill>
              <a:effectLst/>
              <a:latin typeface="+mn-lt"/>
              <a:ea typeface="+mn-ea"/>
              <a:cs typeface="+mn-cs"/>
            </a:rPr>
            <a:t>平成３０</a:t>
          </a:r>
          <a:r>
            <a:rPr lang="ja-JP" altLang="ja-JP" sz="1400" b="0" i="0" baseline="0">
              <a:solidFill>
                <a:schemeClr val="dk1"/>
              </a:solidFill>
              <a:effectLst/>
              <a:latin typeface="+mn-lt"/>
              <a:ea typeface="+mn-ea"/>
              <a:cs typeface="+mn-cs"/>
            </a:rPr>
            <a:t>年</a:t>
          </a:r>
          <a:r>
            <a:rPr lang="ja-JP" altLang="en-US" sz="1400" b="0" i="0" baseline="0">
              <a:solidFill>
                <a:schemeClr val="dk1"/>
              </a:solidFill>
              <a:effectLst/>
              <a:latin typeface="+mn-lt"/>
              <a:ea typeface="+mn-ea"/>
              <a:cs typeface="+mn-cs"/>
            </a:rPr>
            <a:t>度</a:t>
          </a:r>
          <a:r>
            <a:rPr lang="ja-JP" altLang="ja-JP" sz="1400" b="0" i="0" baseline="0">
              <a:solidFill>
                <a:schemeClr val="dk1"/>
              </a:solidFill>
              <a:effectLst/>
              <a:latin typeface="+mn-lt"/>
              <a:ea typeface="+mn-ea"/>
              <a:cs typeface="+mn-cs"/>
            </a:rPr>
            <a:t>に訪れる国営ダム負担金の支払いに向けてさらなる積立を行うべく歳入確保・歳出削減に取り組む。</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鹿児島県伊仙町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全会計において黒字を計上しているが、一般会計から各特別会計へ繰出し</a:t>
          </a:r>
          <a:r>
            <a:rPr kumimoji="1" lang="ja-JP" altLang="en-US" sz="1400">
              <a:solidFill>
                <a:schemeClr val="dk1"/>
              </a:solidFill>
              <a:effectLst/>
              <a:latin typeface="+mn-lt"/>
              <a:ea typeface="+mn-ea"/>
              <a:cs typeface="+mn-cs"/>
            </a:rPr>
            <a:t>を行っており</a:t>
          </a:r>
          <a:r>
            <a:rPr kumimoji="1" lang="ja-JP" altLang="ja-JP" sz="1400">
              <a:solidFill>
                <a:schemeClr val="dk1"/>
              </a:solidFill>
              <a:effectLst/>
              <a:latin typeface="+mn-lt"/>
              <a:ea typeface="+mn-ea"/>
              <a:cs typeface="+mn-cs"/>
            </a:rPr>
            <a:t>、一般会計の負担が大きくなっている。</a:t>
          </a:r>
          <a:endParaRPr lang="ja-JP" altLang="ja-JP" sz="1400">
            <a:effectLst/>
          </a:endParaRPr>
        </a:p>
        <a:p>
          <a:r>
            <a:rPr kumimoji="1" lang="ja-JP" altLang="ja-JP" sz="1400">
              <a:solidFill>
                <a:schemeClr val="dk1"/>
              </a:solidFill>
              <a:effectLst/>
              <a:latin typeface="+mn-lt"/>
              <a:ea typeface="+mn-ea"/>
              <a:cs typeface="+mn-cs"/>
            </a:rPr>
            <a:t>特別会計や公営事業については、使用料、国保税率等の改定や徴収について検討し、健全化を図り、各会計の自立化に努め適正な財政運営を行っていく。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5993308</v>
      </c>
      <c r="BO4" s="409"/>
      <c r="BP4" s="409"/>
      <c r="BQ4" s="409"/>
      <c r="BR4" s="409"/>
      <c r="BS4" s="409"/>
      <c r="BT4" s="409"/>
      <c r="BU4" s="410"/>
      <c r="BV4" s="408">
        <v>5383412</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2.1</v>
      </c>
      <c r="CU4" s="586"/>
      <c r="CV4" s="586"/>
      <c r="CW4" s="586"/>
      <c r="CX4" s="586"/>
      <c r="CY4" s="586"/>
      <c r="CZ4" s="586"/>
      <c r="DA4" s="587"/>
      <c r="DB4" s="585">
        <v>2.5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5910998</v>
      </c>
      <c r="BO5" s="414"/>
      <c r="BP5" s="414"/>
      <c r="BQ5" s="414"/>
      <c r="BR5" s="414"/>
      <c r="BS5" s="414"/>
      <c r="BT5" s="414"/>
      <c r="BU5" s="415"/>
      <c r="BV5" s="413">
        <v>5294988</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87</v>
      </c>
      <c r="CU5" s="384"/>
      <c r="CV5" s="384"/>
      <c r="CW5" s="384"/>
      <c r="CX5" s="384"/>
      <c r="CY5" s="384"/>
      <c r="CZ5" s="384"/>
      <c r="DA5" s="385"/>
      <c r="DB5" s="383">
        <v>93</v>
      </c>
      <c r="DC5" s="384"/>
      <c r="DD5" s="384"/>
      <c r="DE5" s="384"/>
      <c r="DF5" s="384"/>
      <c r="DG5" s="384"/>
      <c r="DH5" s="384"/>
      <c r="DI5" s="385"/>
      <c r="DJ5" s="137"/>
      <c r="DK5" s="137"/>
      <c r="DL5" s="137"/>
      <c r="DM5" s="137"/>
      <c r="DN5" s="137"/>
      <c r="DO5" s="137"/>
    </row>
    <row r="6" spans="1:119" ht="18.75" customHeight="1">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82310</v>
      </c>
      <c r="BO6" s="414"/>
      <c r="BP6" s="414"/>
      <c r="BQ6" s="414"/>
      <c r="BR6" s="414"/>
      <c r="BS6" s="414"/>
      <c r="BT6" s="414"/>
      <c r="BU6" s="415"/>
      <c r="BV6" s="413">
        <v>88424</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91.1</v>
      </c>
      <c r="CU6" s="560"/>
      <c r="CV6" s="560"/>
      <c r="CW6" s="560"/>
      <c r="CX6" s="560"/>
      <c r="CY6" s="560"/>
      <c r="CZ6" s="560"/>
      <c r="DA6" s="561"/>
      <c r="DB6" s="559">
        <v>97.7</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87</v>
      </c>
      <c r="AV7" s="471"/>
      <c r="AW7" s="471"/>
      <c r="AX7" s="471"/>
      <c r="AY7" s="393" t="s">
        <v>88</v>
      </c>
      <c r="AZ7" s="394"/>
      <c r="BA7" s="394"/>
      <c r="BB7" s="394"/>
      <c r="BC7" s="394"/>
      <c r="BD7" s="394"/>
      <c r="BE7" s="394"/>
      <c r="BF7" s="394"/>
      <c r="BG7" s="394"/>
      <c r="BH7" s="394"/>
      <c r="BI7" s="394"/>
      <c r="BJ7" s="394"/>
      <c r="BK7" s="394"/>
      <c r="BL7" s="394"/>
      <c r="BM7" s="395"/>
      <c r="BN7" s="413">
        <v>6319</v>
      </c>
      <c r="BO7" s="414"/>
      <c r="BP7" s="414"/>
      <c r="BQ7" s="414"/>
      <c r="BR7" s="414"/>
      <c r="BS7" s="414"/>
      <c r="BT7" s="414"/>
      <c r="BU7" s="415"/>
      <c r="BV7" s="413">
        <v>341</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3630105</v>
      </c>
      <c r="CU7" s="414"/>
      <c r="CV7" s="414"/>
      <c r="CW7" s="414"/>
      <c r="CX7" s="414"/>
      <c r="CY7" s="414"/>
      <c r="CZ7" s="414"/>
      <c r="DA7" s="415"/>
      <c r="DB7" s="413">
        <v>3500739</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75991</v>
      </c>
      <c r="BO8" s="414"/>
      <c r="BP8" s="414"/>
      <c r="BQ8" s="414"/>
      <c r="BR8" s="414"/>
      <c r="BS8" s="414"/>
      <c r="BT8" s="414"/>
      <c r="BU8" s="415"/>
      <c r="BV8" s="413">
        <v>88083</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0.11</v>
      </c>
      <c r="CU8" s="523"/>
      <c r="CV8" s="523"/>
      <c r="CW8" s="523"/>
      <c r="CX8" s="523"/>
      <c r="CY8" s="523"/>
      <c r="CZ8" s="523"/>
      <c r="DA8" s="524"/>
      <c r="DB8" s="522">
        <v>0.11</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6362</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76</v>
      </c>
      <c r="AV9" s="471"/>
      <c r="AW9" s="471"/>
      <c r="AX9" s="471"/>
      <c r="AY9" s="393" t="s">
        <v>98</v>
      </c>
      <c r="AZ9" s="394"/>
      <c r="BA9" s="394"/>
      <c r="BB9" s="394"/>
      <c r="BC9" s="394"/>
      <c r="BD9" s="394"/>
      <c r="BE9" s="394"/>
      <c r="BF9" s="394"/>
      <c r="BG9" s="394"/>
      <c r="BH9" s="394"/>
      <c r="BI9" s="394"/>
      <c r="BJ9" s="394"/>
      <c r="BK9" s="394"/>
      <c r="BL9" s="394"/>
      <c r="BM9" s="395"/>
      <c r="BN9" s="413">
        <v>-12092</v>
      </c>
      <c r="BO9" s="414"/>
      <c r="BP9" s="414"/>
      <c r="BQ9" s="414"/>
      <c r="BR9" s="414"/>
      <c r="BS9" s="414"/>
      <c r="BT9" s="414"/>
      <c r="BU9" s="415"/>
      <c r="BV9" s="413">
        <v>-24084</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21.2</v>
      </c>
      <c r="CU9" s="384"/>
      <c r="CV9" s="384"/>
      <c r="CW9" s="384"/>
      <c r="CX9" s="384"/>
      <c r="CY9" s="384"/>
      <c r="CZ9" s="384"/>
      <c r="DA9" s="385"/>
      <c r="DB9" s="383">
        <v>22.4</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6844</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135000</v>
      </c>
      <c r="BO10" s="414"/>
      <c r="BP10" s="414"/>
      <c r="BQ10" s="414"/>
      <c r="BR10" s="414"/>
      <c r="BS10" s="414"/>
      <c r="BT10" s="414"/>
      <c r="BU10" s="415"/>
      <c r="BV10" s="413">
        <v>20000</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76</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6961</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6939</v>
      </c>
      <c r="S13" s="515"/>
      <c r="T13" s="515"/>
      <c r="U13" s="515"/>
      <c r="V13" s="516"/>
      <c r="W13" s="502" t="s">
        <v>121</v>
      </c>
      <c r="X13" s="426"/>
      <c r="Y13" s="426"/>
      <c r="Z13" s="426"/>
      <c r="AA13" s="426"/>
      <c r="AB13" s="427"/>
      <c r="AC13" s="389">
        <v>1010</v>
      </c>
      <c r="AD13" s="390"/>
      <c r="AE13" s="390"/>
      <c r="AF13" s="390"/>
      <c r="AG13" s="391"/>
      <c r="AH13" s="389">
        <v>1058</v>
      </c>
      <c r="AI13" s="390"/>
      <c r="AJ13" s="390"/>
      <c r="AK13" s="390"/>
      <c r="AL13" s="392"/>
      <c r="AM13" s="482" t="s">
        <v>122</v>
      </c>
      <c r="AN13" s="387"/>
      <c r="AO13" s="387"/>
      <c r="AP13" s="387"/>
      <c r="AQ13" s="387"/>
      <c r="AR13" s="387"/>
      <c r="AS13" s="387"/>
      <c r="AT13" s="388"/>
      <c r="AU13" s="470" t="s">
        <v>116</v>
      </c>
      <c r="AV13" s="471"/>
      <c r="AW13" s="471"/>
      <c r="AX13" s="471"/>
      <c r="AY13" s="393" t="s">
        <v>123</v>
      </c>
      <c r="AZ13" s="394"/>
      <c r="BA13" s="394"/>
      <c r="BB13" s="394"/>
      <c r="BC13" s="394"/>
      <c r="BD13" s="394"/>
      <c r="BE13" s="394"/>
      <c r="BF13" s="394"/>
      <c r="BG13" s="394"/>
      <c r="BH13" s="394"/>
      <c r="BI13" s="394"/>
      <c r="BJ13" s="394"/>
      <c r="BK13" s="394"/>
      <c r="BL13" s="394"/>
      <c r="BM13" s="395"/>
      <c r="BN13" s="413">
        <v>122908</v>
      </c>
      <c r="BO13" s="414"/>
      <c r="BP13" s="414"/>
      <c r="BQ13" s="414"/>
      <c r="BR13" s="414"/>
      <c r="BS13" s="414"/>
      <c r="BT13" s="414"/>
      <c r="BU13" s="415"/>
      <c r="BV13" s="413">
        <v>-4084</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11.7</v>
      </c>
      <c r="CU13" s="384"/>
      <c r="CV13" s="384"/>
      <c r="CW13" s="384"/>
      <c r="CX13" s="384"/>
      <c r="CY13" s="384"/>
      <c r="CZ13" s="384"/>
      <c r="DA13" s="385"/>
      <c r="DB13" s="383">
        <v>12.7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7074</v>
      </c>
      <c r="S14" s="515"/>
      <c r="T14" s="515"/>
      <c r="U14" s="515"/>
      <c r="V14" s="516"/>
      <c r="W14" s="517"/>
      <c r="X14" s="429"/>
      <c r="Y14" s="429"/>
      <c r="Z14" s="429"/>
      <c r="AA14" s="429"/>
      <c r="AB14" s="430"/>
      <c r="AC14" s="507">
        <v>35.1</v>
      </c>
      <c r="AD14" s="508"/>
      <c r="AE14" s="508"/>
      <c r="AF14" s="508"/>
      <c r="AG14" s="509"/>
      <c r="AH14" s="507">
        <v>36.4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123.4</v>
      </c>
      <c r="CU14" s="486"/>
      <c r="CV14" s="486"/>
      <c r="CW14" s="486"/>
      <c r="CX14" s="486"/>
      <c r="CY14" s="486"/>
      <c r="CZ14" s="486"/>
      <c r="DA14" s="487"/>
      <c r="DB14" s="518">
        <v>128.80000000000001</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7055</v>
      </c>
      <c r="S15" s="515"/>
      <c r="T15" s="515"/>
      <c r="U15" s="515"/>
      <c r="V15" s="516"/>
      <c r="W15" s="502" t="s">
        <v>127</v>
      </c>
      <c r="X15" s="426"/>
      <c r="Y15" s="426"/>
      <c r="Z15" s="426"/>
      <c r="AA15" s="426"/>
      <c r="AB15" s="427"/>
      <c r="AC15" s="389">
        <v>362</v>
      </c>
      <c r="AD15" s="390"/>
      <c r="AE15" s="390"/>
      <c r="AF15" s="390"/>
      <c r="AG15" s="391"/>
      <c r="AH15" s="389">
        <v>430</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400493</v>
      </c>
      <c r="BO15" s="409"/>
      <c r="BP15" s="409"/>
      <c r="BQ15" s="409"/>
      <c r="BR15" s="409"/>
      <c r="BS15" s="409"/>
      <c r="BT15" s="409"/>
      <c r="BU15" s="410"/>
      <c r="BV15" s="408">
        <v>366496</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12.6</v>
      </c>
      <c r="AD16" s="508"/>
      <c r="AE16" s="508"/>
      <c r="AF16" s="508"/>
      <c r="AG16" s="509"/>
      <c r="AH16" s="507">
        <v>14.8</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3380829</v>
      </c>
      <c r="BO16" s="414"/>
      <c r="BP16" s="414"/>
      <c r="BQ16" s="414"/>
      <c r="BR16" s="414"/>
      <c r="BS16" s="414"/>
      <c r="BT16" s="414"/>
      <c r="BU16" s="415"/>
      <c r="BV16" s="413">
        <v>3253560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1505</v>
      </c>
      <c r="AD17" s="390"/>
      <c r="AE17" s="390"/>
      <c r="AF17" s="390"/>
      <c r="AG17" s="391"/>
      <c r="AH17" s="389">
        <v>1418</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482677</v>
      </c>
      <c r="BO17" s="414"/>
      <c r="BP17" s="414"/>
      <c r="BQ17" s="414"/>
      <c r="BR17" s="414"/>
      <c r="BS17" s="414"/>
      <c r="BT17" s="414"/>
      <c r="BU17" s="415"/>
      <c r="BV17" s="413">
        <v>448164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62.71</v>
      </c>
      <c r="M18" s="478"/>
      <c r="N18" s="478"/>
      <c r="O18" s="478"/>
      <c r="P18" s="478"/>
      <c r="Q18" s="478"/>
      <c r="R18" s="479"/>
      <c r="S18" s="479"/>
      <c r="T18" s="479"/>
      <c r="U18" s="479"/>
      <c r="V18" s="480"/>
      <c r="W18" s="494"/>
      <c r="X18" s="495"/>
      <c r="Y18" s="495"/>
      <c r="Z18" s="495"/>
      <c r="AA18" s="495"/>
      <c r="AB18" s="503"/>
      <c r="AC18" s="377">
        <v>52.3</v>
      </c>
      <c r="AD18" s="378"/>
      <c r="AE18" s="378"/>
      <c r="AF18" s="378"/>
      <c r="AG18" s="481"/>
      <c r="AH18" s="377">
        <v>48.8</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3193575</v>
      </c>
      <c r="BO18" s="414"/>
      <c r="BP18" s="414"/>
      <c r="BQ18" s="414"/>
      <c r="BR18" s="414"/>
      <c r="BS18" s="414"/>
      <c r="BT18" s="414"/>
      <c r="BU18" s="415"/>
      <c r="BV18" s="413">
        <v>3259354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101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3982052</v>
      </c>
      <c r="BO19" s="414"/>
      <c r="BP19" s="414"/>
      <c r="BQ19" s="414"/>
      <c r="BR19" s="414"/>
      <c r="BS19" s="414"/>
      <c r="BT19" s="414"/>
      <c r="BU19" s="415"/>
      <c r="BV19" s="413">
        <v>3732231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2885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8290391</v>
      </c>
      <c r="BO23" s="414"/>
      <c r="BP23" s="414"/>
      <c r="BQ23" s="414"/>
      <c r="BR23" s="414"/>
      <c r="BS23" s="414"/>
      <c r="BT23" s="414"/>
      <c r="BU23" s="415"/>
      <c r="BV23" s="413">
        <v>8218298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7210</v>
      </c>
      <c r="R24" s="390"/>
      <c r="S24" s="390"/>
      <c r="T24" s="390"/>
      <c r="U24" s="390"/>
      <c r="V24" s="391"/>
      <c r="W24" s="455"/>
      <c r="X24" s="446"/>
      <c r="Y24" s="447"/>
      <c r="Z24" s="386" t="s">
        <v>150</v>
      </c>
      <c r="AA24" s="387"/>
      <c r="AB24" s="387"/>
      <c r="AC24" s="387"/>
      <c r="AD24" s="387"/>
      <c r="AE24" s="387"/>
      <c r="AF24" s="387"/>
      <c r="AG24" s="388"/>
      <c r="AH24" s="389">
        <v>109</v>
      </c>
      <c r="AI24" s="390"/>
      <c r="AJ24" s="390"/>
      <c r="AK24" s="390"/>
      <c r="AL24" s="391"/>
      <c r="AM24" s="389">
        <v>297461</v>
      </c>
      <c r="AN24" s="390"/>
      <c r="AO24" s="390"/>
      <c r="AP24" s="390"/>
      <c r="AQ24" s="390"/>
      <c r="AR24" s="391"/>
      <c r="AS24" s="389">
        <v>2729</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7753655</v>
      </c>
      <c r="BO24" s="414"/>
      <c r="BP24" s="414"/>
      <c r="BQ24" s="414"/>
      <c r="BR24" s="414"/>
      <c r="BS24" s="414"/>
      <c r="BT24" s="414"/>
      <c r="BU24" s="415"/>
      <c r="BV24" s="413">
        <v>7633766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5070</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930550</v>
      </c>
      <c r="BO25" s="409"/>
      <c r="BP25" s="409"/>
      <c r="BQ25" s="409"/>
      <c r="BR25" s="409"/>
      <c r="BS25" s="409"/>
      <c r="BT25" s="409"/>
      <c r="BU25" s="410"/>
      <c r="BV25" s="408">
        <v>930291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4810</v>
      </c>
      <c r="R26" s="390"/>
      <c r="S26" s="390"/>
      <c r="T26" s="390"/>
      <c r="U26" s="390"/>
      <c r="V26" s="391"/>
      <c r="W26" s="455"/>
      <c r="X26" s="446"/>
      <c r="Y26" s="447"/>
      <c r="Z26" s="386" t="s">
        <v>156</v>
      </c>
      <c r="AA26" s="468"/>
      <c r="AB26" s="468"/>
      <c r="AC26" s="468"/>
      <c r="AD26" s="468"/>
      <c r="AE26" s="468"/>
      <c r="AF26" s="468"/>
      <c r="AG26" s="469"/>
      <c r="AH26" s="389">
        <v>4</v>
      </c>
      <c r="AI26" s="390"/>
      <c r="AJ26" s="390"/>
      <c r="AK26" s="390"/>
      <c r="AL26" s="391"/>
      <c r="AM26" s="389">
        <v>10696</v>
      </c>
      <c r="AN26" s="390"/>
      <c r="AO26" s="390"/>
      <c r="AP26" s="390"/>
      <c r="AQ26" s="390"/>
      <c r="AR26" s="391"/>
      <c r="AS26" s="389">
        <v>2674</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2840</v>
      </c>
      <c r="R27" s="390"/>
      <c r="S27" s="390"/>
      <c r="T27" s="390"/>
      <c r="U27" s="390"/>
      <c r="V27" s="391"/>
      <c r="W27" s="455"/>
      <c r="X27" s="446"/>
      <c r="Y27" s="447"/>
      <c r="Z27" s="386" t="s">
        <v>159</v>
      </c>
      <c r="AA27" s="387"/>
      <c r="AB27" s="387"/>
      <c r="AC27" s="387"/>
      <c r="AD27" s="387"/>
      <c r="AE27" s="387"/>
      <c r="AF27" s="387"/>
      <c r="AG27" s="388"/>
      <c r="AH27" s="389">
        <v>6</v>
      </c>
      <c r="AI27" s="390"/>
      <c r="AJ27" s="390"/>
      <c r="AK27" s="390"/>
      <c r="AL27" s="391"/>
      <c r="AM27" s="389">
        <v>13689</v>
      </c>
      <c r="AN27" s="390"/>
      <c r="AO27" s="390"/>
      <c r="AP27" s="390"/>
      <c r="AQ27" s="390"/>
      <c r="AR27" s="391"/>
      <c r="AS27" s="389">
        <v>2282</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2520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728000</v>
      </c>
      <c r="BO28" s="409"/>
      <c r="BP28" s="409"/>
      <c r="BQ28" s="409"/>
      <c r="BR28" s="409"/>
      <c r="BS28" s="409"/>
      <c r="BT28" s="409"/>
      <c r="BU28" s="410"/>
      <c r="BV28" s="408">
        <v>543000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12</v>
      </c>
      <c r="M29" s="390"/>
      <c r="N29" s="390"/>
      <c r="O29" s="390"/>
      <c r="P29" s="391"/>
      <c r="Q29" s="389">
        <v>2320</v>
      </c>
      <c r="R29" s="390"/>
      <c r="S29" s="390"/>
      <c r="T29" s="390"/>
      <c r="U29" s="390"/>
      <c r="V29" s="391"/>
      <c r="W29" s="456"/>
      <c r="X29" s="457"/>
      <c r="Y29" s="458"/>
      <c r="Z29" s="386" t="s">
        <v>166</v>
      </c>
      <c r="AA29" s="387"/>
      <c r="AB29" s="387"/>
      <c r="AC29" s="387"/>
      <c r="AD29" s="387"/>
      <c r="AE29" s="387"/>
      <c r="AF29" s="387"/>
      <c r="AG29" s="388"/>
      <c r="AH29" s="389">
        <v>115</v>
      </c>
      <c r="AI29" s="390"/>
      <c r="AJ29" s="390"/>
      <c r="AK29" s="390"/>
      <c r="AL29" s="391"/>
      <c r="AM29" s="389">
        <v>311150</v>
      </c>
      <c r="AN29" s="390"/>
      <c r="AO29" s="390"/>
      <c r="AP29" s="390"/>
      <c r="AQ29" s="390"/>
      <c r="AR29" s="391"/>
      <c r="AS29" s="389">
        <v>2706</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130000</v>
      </c>
      <c r="BO29" s="414"/>
      <c r="BP29" s="414"/>
      <c r="BQ29" s="414"/>
      <c r="BR29" s="414"/>
      <c r="BS29" s="414"/>
      <c r="BT29" s="414"/>
      <c r="BU29" s="415"/>
      <c r="BV29" s="413">
        <v>130000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86.6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29989</v>
      </c>
      <c r="BO30" s="417"/>
      <c r="BP30" s="417"/>
      <c r="BQ30" s="417"/>
      <c r="BR30" s="417"/>
      <c r="BS30" s="417"/>
      <c r="BT30" s="417"/>
      <c r="BU30" s="418"/>
      <c r="BV30" s="416">
        <v>24437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伊仙町国民健康保険特別会計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IF('各会計、関係団体の財政状況及び健全化判断比率'!B32="","",'各会計、関係団体の財政状況及び健全化判断比率'!B32)</f>
        <v>伊仙町上水道事業会計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IF('各会計、関係団体の財政状況及び健全化判断比率'!B33="","",'各会計、関係団体の財政状況及び健全化判断比率'!B33)</f>
        <v>伊仙町簡易水道特別会計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鹿児島県市町村総合事務組合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徳之島交流ひろば「ほーらい館」特別会計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伊仙町国民健康保険直営診療施設勘定特別会計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徳之島地区消防組合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伊仙町介護保険特別会計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奄美群島広域事務組合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伊仙町後期高齢者医療特別会計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徳之島地区介護保険組合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徳之島愛ランド広域連合(一般会計)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徳之島愛ランド広域連合(徳之島食肉センター特別会計)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鹿児島県後期高齢者医療広域連合(一般会計)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鹿児島県後期高齢者医療広域連合(後期高齢者医療特別会計)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81" t="s">
        <v>523</v>
      </c>
      <c r="D34" s="1181"/>
      <c r="E34" s="1182"/>
      <c r="F34" s="32">
        <v>6.37</v>
      </c>
      <c r="G34" s="33">
        <v>7.01</v>
      </c>
      <c r="H34" s="33">
        <v>7.99</v>
      </c>
      <c r="I34" s="33">
        <v>8.6999999999999993</v>
      </c>
      <c r="J34" s="34">
        <v>9.52</v>
      </c>
      <c r="K34" s="22"/>
      <c r="L34" s="22"/>
      <c r="M34" s="22"/>
      <c r="N34" s="22"/>
      <c r="O34" s="22"/>
      <c r="P34" s="22"/>
    </row>
    <row r="35" spans="1:16" ht="39" customHeight="1">
      <c r="A35" s="22"/>
      <c r="B35" s="35"/>
      <c r="C35" s="1175" t="s">
        <v>524</v>
      </c>
      <c r="D35" s="1176"/>
      <c r="E35" s="1177"/>
      <c r="F35" s="36">
        <v>3.63</v>
      </c>
      <c r="G35" s="37">
        <v>3.24</v>
      </c>
      <c r="H35" s="37">
        <v>2.91</v>
      </c>
      <c r="I35" s="37">
        <v>2.31</v>
      </c>
      <c r="J35" s="38">
        <v>2.12</v>
      </c>
      <c r="K35" s="22"/>
      <c r="L35" s="22"/>
      <c r="M35" s="22"/>
      <c r="N35" s="22"/>
      <c r="O35" s="22"/>
      <c r="P35" s="22"/>
    </row>
    <row r="36" spans="1:16" ht="39" customHeight="1">
      <c r="A36" s="22"/>
      <c r="B36" s="35"/>
      <c r="C36" s="1175" t="s">
        <v>525</v>
      </c>
      <c r="D36" s="1176"/>
      <c r="E36" s="1177"/>
      <c r="F36" s="36">
        <v>0.18</v>
      </c>
      <c r="G36" s="37">
        <v>0.2</v>
      </c>
      <c r="H36" s="37">
        <v>0.05</v>
      </c>
      <c r="I36" s="37">
        <v>0.43</v>
      </c>
      <c r="J36" s="38">
        <v>0.41</v>
      </c>
      <c r="K36" s="22"/>
      <c r="L36" s="22"/>
      <c r="M36" s="22"/>
      <c r="N36" s="22"/>
      <c r="O36" s="22"/>
      <c r="P36" s="22"/>
    </row>
    <row r="37" spans="1:16" ht="39" customHeight="1">
      <c r="A37" s="22"/>
      <c r="B37" s="35"/>
      <c r="C37" s="1175" t="s">
        <v>526</v>
      </c>
      <c r="D37" s="1176"/>
      <c r="E37" s="1177"/>
      <c r="F37" s="36">
        <v>0.05</v>
      </c>
      <c r="G37" s="37">
        <v>0.05</v>
      </c>
      <c r="H37" s="37">
        <v>0.26</v>
      </c>
      <c r="I37" s="37">
        <v>0.31</v>
      </c>
      <c r="J37" s="38">
        <v>0.3</v>
      </c>
      <c r="K37" s="22"/>
      <c r="L37" s="22"/>
      <c r="M37" s="22"/>
      <c r="N37" s="22"/>
      <c r="O37" s="22"/>
      <c r="P37" s="22"/>
    </row>
    <row r="38" spans="1:16" ht="39" customHeight="1">
      <c r="A38" s="22"/>
      <c r="B38" s="35"/>
      <c r="C38" s="1175" t="s">
        <v>527</v>
      </c>
      <c r="D38" s="1176"/>
      <c r="E38" s="1177"/>
      <c r="F38" s="36">
        <v>0.39</v>
      </c>
      <c r="G38" s="37">
        <v>0.4</v>
      </c>
      <c r="H38" s="37">
        <v>0.36</v>
      </c>
      <c r="I38" s="37">
        <v>0.1</v>
      </c>
      <c r="J38" s="38">
        <v>0.2</v>
      </c>
      <c r="K38" s="22"/>
      <c r="L38" s="22"/>
      <c r="M38" s="22"/>
      <c r="N38" s="22"/>
      <c r="O38" s="22"/>
      <c r="P38" s="22"/>
    </row>
    <row r="39" spans="1:16" ht="39" customHeight="1">
      <c r="A39" s="22"/>
      <c r="B39" s="35"/>
      <c r="C39" s="1175" t="s">
        <v>528</v>
      </c>
      <c r="D39" s="1176"/>
      <c r="E39" s="1177"/>
      <c r="F39" s="36">
        <v>0.03</v>
      </c>
      <c r="G39" s="37">
        <v>0.03</v>
      </c>
      <c r="H39" s="37">
        <v>0.03</v>
      </c>
      <c r="I39" s="37">
        <v>0.01</v>
      </c>
      <c r="J39" s="38">
        <v>0.01</v>
      </c>
      <c r="K39" s="22"/>
      <c r="L39" s="22"/>
      <c r="M39" s="22"/>
      <c r="N39" s="22"/>
      <c r="O39" s="22"/>
      <c r="P39" s="22"/>
    </row>
    <row r="40" spans="1:16" ht="39" customHeight="1">
      <c r="A40" s="22"/>
      <c r="B40" s="35"/>
      <c r="C40" s="1175" t="s">
        <v>529</v>
      </c>
      <c r="D40" s="1176"/>
      <c r="E40" s="1177"/>
      <c r="F40" s="36">
        <v>0.31</v>
      </c>
      <c r="G40" s="37">
        <v>0.41</v>
      </c>
      <c r="H40" s="37">
        <v>0.3</v>
      </c>
      <c r="I40" s="37">
        <v>0.19</v>
      </c>
      <c r="J40" s="38">
        <v>0</v>
      </c>
      <c r="K40" s="22"/>
      <c r="L40" s="22"/>
      <c r="M40" s="22"/>
      <c r="N40" s="22"/>
      <c r="O40" s="22"/>
      <c r="P40" s="22"/>
    </row>
    <row r="41" spans="1:16" ht="39" customHeight="1">
      <c r="A41" s="22"/>
      <c r="B41" s="35"/>
      <c r="C41" s="1175" t="s">
        <v>530</v>
      </c>
      <c r="D41" s="1176"/>
      <c r="E41" s="1177"/>
      <c r="F41" s="36" t="s">
        <v>475</v>
      </c>
      <c r="G41" s="37">
        <v>0</v>
      </c>
      <c r="H41" s="37">
        <v>0</v>
      </c>
      <c r="I41" s="37">
        <v>0</v>
      </c>
      <c r="J41" s="38">
        <v>0</v>
      </c>
      <c r="K41" s="22"/>
      <c r="L41" s="22"/>
      <c r="M41" s="22"/>
      <c r="N41" s="22"/>
      <c r="O41" s="22"/>
      <c r="P41" s="22"/>
    </row>
    <row r="42" spans="1:16" ht="39" customHeight="1">
      <c r="A42" s="22"/>
      <c r="B42" s="39"/>
      <c r="C42" s="1175" t="s">
        <v>531</v>
      </c>
      <c r="D42" s="1176"/>
      <c r="E42" s="1177"/>
      <c r="F42" s="36" t="s">
        <v>475</v>
      </c>
      <c r="G42" s="37" t="s">
        <v>475</v>
      </c>
      <c r="H42" s="37" t="s">
        <v>475</v>
      </c>
      <c r="I42" s="37" t="s">
        <v>475</v>
      </c>
      <c r="J42" s="38" t="s">
        <v>475</v>
      </c>
      <c r="K42" s="22"/>
      <c r="L42" s="22"/>
      <c r="M42" s="22"/>
      <c r="N42" s="22"/>
      <c r="O42" s="22"/>
      <c r="P42" s="22"/>
    </row>
    <row r="43" spans="1:16" ht="39" customHeight="1" thickBot="1">
      <c r="A43" s="22"/>
      <c r="B43" s="40"/>
      <c r="C43" s="1178" t="s">
        <v>532</v>
      </c>
      <c r="D43" s="1179"/>
      <c r="E43" s="1180"/>
      <c r="F43" s="41" t="s">
        <v>475</v>
      </c>
      <c r="G43" s="42" t="s">
        <v>475</v>
      </c>
      <c r="H43" s="42" t="s">
        <v>475</v>
      </c>
      <c r="I43" s="42" t="s">
        <v>475</v>
      </c>
      <c r="J43" s="43" t="s">
        <v>475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91" t="s">
        <v>10</v>
      </c>
      <c r="C45" s="1192"/>
      <c r="D45" s="58"/>
      <c r="E45" s="1197" t="s">
        <v>11</v>
      </c>
      <c r="F45" s="1197"/>
      <c r="G45" s="1197"/>
      <c r="H45" s="1197"/>
      <c r="I45" s="1197"/>
      <c r="J45" s="1198"/>
      <c r="K45" s="59">
        <v>824</v>
      </c>
      <c r="L45" s="60">
        <v>893</v>
      </c>
      <c r="M45" s="60">
        <v>837</v>
      </c>
      <c r="N45" s="60">
        <v>871</v>
      </c>
      <c r="O45" s="61">
        <v>880</v>
      </c>
      <c r="P45" s="48"/>
      <c r="Q45" s="48"/>
      <c r="R45" s="48"/>
      <c r="S45" s="48"/>
      <c r="T45" s="48"/>
      <c r="U45" s="48"/>
    </row>
    <row r="46" spans="1:21" ht="30.75" customHeight="1">
      <c r="A46" s="48"/>
      <c r="B46" s="1193"/>
      <c r="C46" s="1194"/>
      <c r="D46" s="62"/>
      <c r="E46" s="1185" t="s">
        <v>12</v>
      </c>
      <c r="F46" s="1185"/>
      <c r="G46" s="1185"/>
      <c r="H46" s="1185"/>
      <c r="I46" s="1185"/>
      <c r="J46" s="1186"/>
      <c r="K46" s="63" t="s">
        <v>475</v>
      </c>
      <c r="L46" s="64" t="s">
        <v>475</v>
      </c>
      <c r="M46" s="64" t="s">
        <v>475</v>
      </c>
      <c r="N46" s="64" t="s">
        <v>475</v>
      </c>
      <c r="O46" s="65" t="s">
        <v>475</v>
      </c>
      <c r="P46" s="48"/>
      <c r="Q46" s="48"/>
      <c r="R46" s="48"/>
      <c r="S46" s="48"/>
      <c r="T46" s="48"/>
      <c r="U46" s="48"/>
    </row>
    <row r="47" spans="1:21" ht="30.75" customHeight="1">
      <c r="A47" s="48"/>
      <c r="B47" s="1193"/>
      <c r="C47" s="1194"/>
      <c r="D47" s="62"/>
      <c r="E47" s="1185" t="s">
        <v>13</v>
      </c>
      <c r="F47" s="1185"/>
      <c r="G47" s="1185"/>
      <c r="H47" s="1185"/>
      <c r="I47" s="1185"/>
      <c r="J47" s="1186"/>
      <c r="K47" s="63" t="s">
        <v>475</v>
      </c>
      <c r="L47" s="64" t="s">
        <v>475</v>
      </c>
      <c r="M47" s="64" t="s">
        <v>475</v>
      </c>
      <c r="N47" s="64" t="s">
        <v>475</v>
      </c>
      <c r="O47" s="65" t="s">
        <v>475</v>
      </c>
      <c r="P47" s="48"/>
      <c r="Q47" s="48"/>
      <c r="R47" s="48"/>
      <c r="S47" s="48"/>
      <c r="T47" s="48"/>
      <c r="U47" s="48"/>
    </row>
    <row r="48" spans="1:21" ht="30.75" customHeight="1">
      <c r="A48" s="48"/>
      <c r="B48" s="1193"/>
      <c r="C48" s="1194"/>
      <c r="D48" s="62"/>
      <c r="E48" s="1185" t="s">
        <v>14</v>
      </c>
      <c r="F48" s="1185"/>
      <c r="G48" s="1185"/>
      <c r="H48" s="1185"/>
      <c r="I48" s="1185"/>
      <c r="J48" s="1186"/>
      <c r="K48" s="63">
        <v>60</v>
      </c>
      <c r="L48" s="64">
        <v>64</v>
      </c>
      <c r="M48" s="64">
        <v>58</v>
      </c>
      <c r="N48" s="64">
        <v>56</v>
      </c>
      <c r="O48" s="65">
        <v>47</v>
      </c>
      <c r="P48" s="48"/>
      <c r="Q48" s="48"/>
      <c r="R48" s="48"/>
      <c r="S48" s="48"/>
      <c r="T48" s="48"/>
      <c r="U48" s="48"/>
    </row>
    <row r="49" spans="1:21" ht="30.75" customHeight="1">
      <c r="A49" s="48"/>
      <c r="B49" s="1193"/>
      <c r="C49" s="1194"/>
      <c r="D49" s="62"/>
      <c r="E49" s="1185" t="s">
        <v>15</v>
      </c>
      <c r="F49" s="1185"/>
      <c r="G49" s="1185"/>
      <c r="H49" s="1185"/>
      <c r="I49" s="1185"/>
      <c r="J49" s="1186"/>
      <c r="K49" s="63">
        <v>102</v>
      </c>
      <c r="L49" s="64">
        <v>99</v>
      </c>
      <c r="M49" s="64">
        <v>99</v>
      </c>
      <c r="N49" s="64">
        <v>92</v>
      </c>
      <c r="O49" s="65">
        <v>106</v>
      </c>
      <c r="P49" s="48"/>
      <c r="Q49" s="48"/>
      <c r="R49" s="48"/>
      <c r="S49" s="48"/>
      <c r="T49" s="48"/>
      <c r="U49" s="48"/>
    </row>
    <row r="50" spans="1:21" ht="30.75" customHeight="1">
      <c r="A50" s="48"/>
      <c r="B50" s="1193"/>
      <c r="C50" s="1194"/>
      <c r="D50" s="62"/>
      <c r="E50" s="1185" t="s">
        <v>16</v>
      </c>
      <c r="F50" s="1185"/>
      <c r="G50" s="1185"/>
      <c r="H50" s="1185"/>
      <c r="I50" s="1185"/>
      <c r="J50" s="1186"/>
      <c r="K50" s="63">
        <v>12</v>
      </c>
      <c r="L50" s="64">
        <v>12</v>
      </c>
      <c r="M50" s="64" t="s">
        <v>475</v>
      </c>
      <c r="N50" s="64" t="s">
        <v>475</v>
      </c>
      <c r="O50" s="65" t="s">
        <v>475</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597</v>
      </c>
      <c r="L52" s="64">
        <v>662</v>
      </c>
      <c r="M52" s="64">
        <v>635</v>
      </c>
      <c r="N52" s="64">
        <v>690</v>
      </c>
      <c r="O52" s="65">
        <v>698</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401</v>
      </c>
      <c r="L53" s="69">
        <v>406</v>
      </c>
      <c r="M53" s="69">
        <v>359</v>
      </c>
      <c r="N53" s="69">
        <v>329</v>
      </c>
      <c r="O53" s="70">
        <v>335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211" t="s">
        <v>23</v>
      </c>
      <c r="C41" s="1212"/>
      <c r="D41" s="81"/>
      <c r="E41" s="1213" t="s">
        <v>24</v>
      </c>
      <c r="F41" s="1213"/>
      <c r="G41" s="1213"/>
      <c r="H41" s="1214"/>
      <c r="I41" s="82">
        <v>8694</v>
      </c>
      <c r="J41" s="83">
        <v>8542</v>
      </c>
      <c r="K41" s="83">
        <v>8492</v>
      </c>
      <c r="L41" s="83">
        <v>8218</v>
      </c>
      <c r="M41" s="84">
        <v>8290</v>
      </c>
    </row>
    <row r="42" spans="2:13" ht="27.75" customHeight="1">
      <c r="B42" s="1201"/>
      <c r="C42" s="1202"/>
      <c r="D42" s="85"/>
      <c r="E42" s="1205" t="s">
        <v>25</v>
      </c>
      <c r="F42" s="1205"/>
      <c r="G42" s="1205"/>
      <c r="H42" s="1206"/>
      <c r="I42" s="86">
        <v>612</v>
      </c>
      <c r="J42" s="87">
        <v>600</v>
      </c>
      <c r="K42" s="87">
        <v>600</v>
      </c>
      <c r="L42" s="87">
        <v>602</v>
      </c>
      <c r="M42" s="88">
        <v>602</v>
      </c>
    </row>
    <row r="43" spans="2:13" ht="27.75" customHeight="1">
      <c r="B43" s="1201"/>
      <c r="C43" s="1202"/>
      <c r="D43" s="85"/>
      <c r="E43" s="1205" t="s">
        <v>26</v>
      </c>
      <c r="F43" s="1205"/>
      <c r="G43" s="1205"/>
      <c r="H43" s="1206"/>
      <c r="I43" s="86">
        <v>662</v>
      </c>
      <c r="J43" s="87">
        <v>675</v>
      </c>
      <c r="K43" s="87">
        <v>689</v>
      </c>
      <c r="L43" s="87">
        <v>590</v>
      </c>
      <c r="M43" s="88">
        <v>752</v>
      </c>
    </row>
    <row r="44" spans="2:13" ht="27.75" customHeight="1">
      <c r="B44" s="1201"/>
      <c r="C44" s="1202"/>
      <c r="D44" s="85"/>
      <c r="E44" s="1205" t="s">
        <v>27</v>
      </c>
      <c r="F44" s="1205"/>
      <c r="G44" s="1205"/>
      <c r="H44" s="1206"/>
      <c r="I44" s="86">
        <v>540</v>
      </c>
      <c r="J44" s="87">
        <v>440</v>
      </c>
      <c r="K44" s="87">
        <v>492</v>
      </c>
      <c r="L44" s="87">
        <v>399</v>
      </c>
      <c r="M44" s="88">
        <v>287</v>
      </c>
    </row>
    <row r="45" spans="2:13" ht="27.75" customHeight="1">
      <c r="B45" s="1201"/>
      <c r="C45" s="1202"/>
      <c r="D45" s="85"/>
      <c r="E45" s="1205" t="s">
        <v>28</v>
      </c>
      <c r="F45" s="1205"/>
      <c r="G45" s="1205"/>
      <c r="H45" s="1206"/>
      <c r="I45" s="86">
        <v>858</v>
      </c>
      <c r="J45" s="87">
        <v>717</v>
      </c>
      <c r="K45" s="87">
        <v>703</v>
      </c>
      <c r="L45" s="87">
        <v>646</v>
      </c>
      <c r="M45" s="88">
        <v>592</v>
      </c>
    </row>
    <row r="46" spans="2:13" ht="27.75" customHeight="1">
      <c r="B46" s="1201"/>
      <c r="C46" s="1202"/>
      <c r="D46" s="85"/>
      <c r="E46" s="1205" t="s">
        <v>29</v>
      </c>
      <c r="F46" s="1205"/>
      <c r="G46" s="1205"/>
      <c r="H46" s="1206"/>
      <c r="I46" s="86" t="s">
        <v>475</v>
      </c>
      <c r="J46" s="87" t="s">
        <v>475</v>
      </c>
      <c r="K46" s="87" t="s">
        <v>475</v>
      </c>
      <c r="L46" s="87" t="s">
        <v>475</v>
      </c>
      <c r="M46" s="88" t="s">
        <v>475</v>
      </c>
    </row>
    <row r="47" spans="2:13" ht="27.75" customHeight="1">
      <c r="B47" s="1201"/>
      <c r="C47" s="1202"/>
      <c r="D47" s="85"/>
      <c r="E47" s="1205" t="s">
        <v>30</v>
      </c>
      <c r="F47" s="1205"/>
      <c r="G47" s="1205"/>
      <c r="H47" s="1206"/>
      <c r="I47" s="86" t="s">
        <v>475</v>
      </c>
      <c r="J47" s="87" t="s">
        <v>475</v>
      </c>
      <c r="K47" s="87" t="s">
        <v>475</v>
      </c>
      <c r="L47" s="87" t="s">
        <v>475</v>
      </c>
      <c r="M47" s="88" t="s">
        <v>475</v>
      </c>
    </row>
    <row r="48" spans="2:13" ht="27.75" customHeight="1">
      <c r="B48" s="1203"/>
      <c r="C48" s="1204"/>
      <c r="D48" s="85"/>
      <c r="E48" s="1205" t="s">
        <v>31</v>
      </c>
      <c r="F48" s="1205"/>
      <c r="G48" s="1205"/>
      <c r="H48" s="1206"/>
      <c r="I48" s="86" t="s">
        <v>475</v>
      </c>
      <c r="J48" s="87" t="s">
        <v>475</v>
      </c>
      <c r="K48" s="87" t="s">
        <v>475</v>
      </c>
      <c r="L48" s="87" t="s">
        <v>475</v>
      </c>
      <c r="M48" s="88" t="s">
        <v>475</v>
      </c>
    </row>
    <row r="49" spans="2:13" ht="27.75" customHeight="1">
      <c r="B49" s="1199" t="s">
        <v>32</v>
      </c>
      <c r="C49" s="1200"/>
      <c r="D49" s="89"/>
      <c r="E49" s="1205" t="s">
        <v>33</v>
      </c>
      <c r="F49" s="1205"/>
      <c r="G49" s="1205"/>
      <c r="H49" s="1206"/>
      <c r="I49" s="86">
        <v>712</v>
      </c>
      <c r="J49" s="87">
        <v>599</v>
      </c>
      <c r="K49" s="87">
        <v>674</v>
      </c>
      <c r="L49" s="87">
        <v>767</v>
      </c>
      <c r="M49" s="88">
        <v>963</v>
      </c>
    </row>
    <row r="50" spans="2:13" ht="27.75" customHeight="1">
      <c r="B50" s="1201"/>
      <c r="C50" s="1202"/>
      <c r="D50" s="85"/>
      <c r="E50" s="1205" t="s">
        <v>34</v>
      </c>
      <c r="F50" s="1205"/>
      <c r="G50" s="1205"/>
      <c r="H50" s="1206"/>
      <c r="I50" s="86">
        <v>610</v>
      </c>
      <c r="J50" s="87">
        <v>504</v>
      </c>
      <c r="K50" s="87">
        <v>548</v>
      </c>
      <c r="L50" s="87">
        <v>604</v>
      </c>
      <c r="M50" s="88">
        <v>693</v>
      </c>
    </row>
    <row r="51" spans="2:13" ht="27.75" customHeight="1">
      <c r="B51" s="1203"/>
      <c r="C51" s="1204"/>
      <c r="D51" s="85"/>
      <c r="E51" s="1205" t="s">
        <v>35</v>
      </c>
      <c r="F51" s="1205"/>
      <c r="G51" s="1205"/>
      <c r="H51" s="1206"/>
      <c r="I51" s="86">
        <v>5978</v>
      </c>
      <c r="J51" s="87">
        <v>5904</v>
      </c>
      <c r="K51" s="87">
        <v>5767</v>
      </c>
      <c r="L51" s="87">
        <v>5418</v>
      </c>
      <c r="M51" s="88">
        <v>5206</v>
      </c>
    </row>
    <row r="52" spans="2:13" ht="27.75" customHeight="1" thickBot="1">
      <c r="B52" s="1207" t="s">
        <v>20</v>
      </c>
      <c r="C52" s="1208"/>
      <c r="D52" s="90"/>
      <c r="E52" s="1209" t="s">
        <v>36</v>
      </c>
      <c r="F52" s="1209"/>
      <c r="G52" s="1209"/>
      <c r="H52" s="1210"/>
      <c r="I52" s="91">
        <v>4066</v>
      </c>
      <c r="J52" s="92">
        <v>3967</v>
      </c>
      <c r="K52" s="92">
        <v>3986</v>
      </c>
      <c r="L52" s="92">
        <v>3667</v>
      </c>
      <c r="M52" s="93">
        <v>3662</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548</v>
      </c>
      <c r="C41" s="246"/>
      <c r="D41" s="246"/>
      <c r="E41" s="246"/>
      <c r="F41" s="246"/>
      <c r="G41" s="246"/>
      <c r="H41" s="246"/>
      <c r="I41" s="246"/>
      <c r="J41" s="246"/>
      <c r="K41" s="246"/>
      <c r="L41" s="246"/>
      <c r="M41" s="246"/>
      <c r="N41" s="246"/>
      <c r="O41" s="246"/>
      <c r="P41" s="247"/>
    </row>
    <row r="42" spans="2:17">
      <c r="B42" s="248"/>
      <c r="C42" s="244"/>
      <c r="D42" s="244"/>
      <c r="E42" s="244"/>
      <c r="F42" s="244"/>
      <c r="G42" s="351" t="s">
        <v>549</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550</v>
      </c>
    </row>
    <row r="50" spans="1:17">
      <c r="B50" s="248"/>
      <c r="C50" s="244"/>
      <c r="D50" s="244"/>
      <c r="E50" s="244"/>
      <c r="F50" s="244"/>
      <c r="G50" s="1224"/>
      <c r="H50" s="1225"/>
      <c r="I50" s="1225"/>
      <c r="J50" s="1226"/>
      <c r="K50" s="354" t="s">
        <v>514</v>
      </c>
      <c r="L50" s="354" t="s">
        <v>515</v>
      </c>
      <c r="M50" s="354" t="s">
        <v>516</v>
      </c>
      <c r="N50" s="354" t="s">
        <v>517</v>
      </c>
      <c r="O50" s="354" t="s">
        <v>518</v>
      </c>
    </row>
    <row r="51" spans="1:17">
      <c r="B51" s="248"/>
      <c r="C51" s="244"/>
      <c r="D51" s="244"/>
      <c r="E51" s="244"/>
      <c r="F51" s="244"/>
      <c r="G51" s="1227" t="s">
        <v>551</v>
      </c>
      <c r="H51" s="1228"/>
      <c r="I51" s="1233" t="s">
        <v>552</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553</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554</v>
      </c>
      <c r="H55" s="1241"/>
      <c r="I55" s="1237" t="s">
        <v>552</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555</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556</v>
      </c>
      <c r="C63" s="244"/>
      <c r="D63" s="244"/>
      <c r="E63" s="244"/>
      <c r="F63" s="244"/>
      <c r="G63" s="244"/>
      <c r="H63" s="244"/>
      <c r="I63" s="244"/>
      <c r="J63" s="244"/>
      <c r="K63" s="244"/>
      <c r="L63" s="244"/>
      <c r="M63" s="244"/>
      <c r="N63" s="244"/>
      <c r="O63" s="244"/>
    </row>
    <row r="64" spans="1:17">
      <c r="B64" s="248"/>
      <c r="C64" s="244"/>
      <c r="D64" s="244"/>
      <c r="E64" s="244"/>
      <c r="F64" s="244"/>
      <c r="G64" s="351" t="s">
        <v>549</v>
      </c>
      <c r="I64" s="352"/>
      <c r="J64" s="352"/>
      <c r="K64" s="352"/>
      <c r="L64" s="244"/>
      <c r="M64" s="244"/>
      <c r="N64" s="244"/>
      <c r="O64" s="244"/>
    </row>
    <row r="65" spans="2:30">
      <c r="B65" s="248"/>
      <c r="C65" s="244"/>
      <c r="D65" s="244"/>
      <c r="E65" s="244"/>
      <c r="F65" s="244"/>
      <c r="G65" s="1247" t="s">
        <v>559</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557</v>
      </c>
      <c r="I71" s="368"/>
      <c r="J71" s="364"/>
      <c r="K71" s="364"/>
      <c r="L71" s="365"/>
      <c r="M71" s="364"/>
      <c r="N71" s="365"/>
      <c r="O71" s="366"/>
    </row>
    <row r="72" spans="2:30">
      <c r="B72" s="248"/>
      <c r="C72" s="244"/>
      <c r="D72" s="244"/>
      <c r="E72" s="244"/>
      <c r="F72" s="244"/>
      <c r="G72" s="1224"/>
      <c r="H72" s="1225"/>
      <c r="I72" s="1225"/>
      <c r="J72" s="1226"/>
      <c r="K72" s="354" t="s">
        <v>514</v>
      </c>
      <c r="L72" s="354" t="s">
        <v>515</v>
      </c>
      <c r="M72" s="354" t="s">
        <v>516</v>
      </c>
      <c r="N72" s="354" t="s">
        <v>517</v>
      </c>
      <c r="O72" s="354" t="s">
        <v>518</v>
      </c>
    </row>
    <row r="73" spans="2:30">
      <c r="B73" s="248"/>
      <c r="C73" s="244"/>
      <c r="D73" s="244"/>
      <c r="E73" s="244"/>
      <c r="F73" s="244"/>
      <c r="G73" s="1227" t="s">
        <v>551</v>
      </c>
      <c r="H73" s="1228"/>
      <c r="I73" s="1233" t="s">
        <v>552</v>
      </c>
      <c r="J73" s="1233"/>
      <c r="K73" s="1248">
        <v>138.5</v>
      </c>
      <c r="L73" s="1248">
        <v>138.80000000000001</v>
      </c>
      <c r="M73" s="1236">
        <v>138.69999999999999</v>
      </c>
      <c r="N73" s="1236">
        <v>128.80000000000001</v>
      </c>
      <c r="O73" s="1236">
        <v>123.4</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558</v>
      </c>
      <c r="J75" s="1237"/>
      <c r="K75" s="1249">
        <v>13.8</v>
      </c>
      <c r="L75" s="1249">
        <v>13.8</v>
      </c>
      <c r="M75" s="1249">
        <v>13.4</v>
      </c>
      <c r="N75" s="1249">
        <v>12.7</v>
      </c>
      <c r="O75" s="1249">
        <v>11.7</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554</v>
      </c>
      <c r="H77" s="1241"/>
      <c r="I77" s="1237" t="s">
        <v>552</v>
      </c>
      <c r="J77" s="1237"/>
      <c r="K77" s="1248">
        <v>20.3</v>
      </c>
      <c r="L77" s="1248">
        <v>5.7</v>
      </c>
      <c r="M77" s="1236">
        <v>0</v>
      </c>
      <c r="N77" s="1236">
        <v>0</v>
      </c>
      <c r="O77" s="1236">
        <v>0</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558</v>
      </c>
      <c r="J79" s="1246"/>
      <c r="K79" s="1251">
        <v>12.2</v>
      </c>
      <c r="L79" s="1251">
        <v>10.8</v>
      </c>
      <c r="M79" s="1251">
        <v>9.8000000000000007</v>
      </c>
      <c r="N79" s="1251">
        <v>9.1</v>
      </c>
      <c r="O79" s="1251">
        <v>8.6</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513</v>
      </c>
      <c r="G2" s="111"/>
      <c r="H2" s="112"/>
    </row>
    <row r="3" spans="1:8">
      <c r="A3" s="108" t="s">
        <v>506</v>
      </c>
      <c r="B3" s="113"/>
      <c r="C3" s="114"/>
      <c r="D3" s="115">
        <v>155679</v>
      </c>
      <c r="E3" s="116"/>
      <c r="F3" s="117">
        <v>146140</v>
      </c>
      <c r="G3" s="118"/>
      <c r="H3" s="119"/>
    </row>
    <row r="4" spans="1:8">
      <c r="A4" s="120"/>
      <c r="B4" s="121"/>
      <c r="C4" s="122"/>
      <c r="D4" s="123">
        <v>50955</v>
      </c>
      <c r="E4" s="124"/>
      <c r="F4" s="125">
        <v>75451</v>
      </c>
      <c r="G4" s="126"/>
      <c r="H4" s="127"/>
    </row>
    <row r="5" spans="1:8">
      <c r="A5" s="108" t="s">
        <v>508</v>
      </c>
      <c r="B5" s="113"/>
      <c r="C5" s="114"/>
      <c r="D5" s="115">
        <v>161950</v>
      </c>
      <c r="E5" s="116"/>
      <c r="F5" s="117">
        <v>146641</v>
      </c>
      <c r="G5" s="118"/>
      <c r="H5" s="119"/>
    </row>
    <row r="6" spans="1:8">
      <c r="A6" s="120"/>
      <c r="B6" s="121"/>
      <c r="C6" s="122"/>
      <c r="D6" s="123">
        <v>22443</v>
      </c>
      <c r="E6" s="124"/>
      <c r="F6" s="125">
        <v>68142</v>
      </c>
      <c r="G6" s="126"/>
      <c r="H6" s="127"/>
    </row>
    <row r="7" spans="1:8">
      <c r="A7" s="108" t="s">
        <v>509</v>
      </c>
      <c r="B7" s="113"/>
      <c r="C7" s="114"/>
      <c r="D7" s="115">
        <v>165142</v>
      </c>
      <c r="E7" s="116"/>
      <c r="F7" s="117">
        <v>174587</v>
      </c>
      <c r="G7" s="118"/>
      <c r="H7" s="119"/>
    </row>
    <row r="8" spans="1:8">
      <c r="A8" s="120"/>
      <c r="B8" s="121"/>
      <c r="C8" s="122"/>
      <c r="D8" s="123">
        <v>23617</v>
      </c>
      <c r="E8" s="124"/>
      <c r="F8" s="125">
        <v>79695</v>
      </c>
      <c r="G8" s="126"/>
      <c r="H8" s="127"/>
    </row>
    <row r="9" spans="1:8">
      <c r="A9" s="108" t="s">
        <v>510</v>
      </c>
      <c r="B9" s="113"/>
      <c r="C9" s="114"/>
      <c r="D9" s="115">
        <v>88204</v>
      </c>
      <c r="E9" s="116"/>
      <c r="F9" s="117">
        <v>175675</v>
      </c>
      <c r="G9" s="118"/>
      <c r="H9" s="119"/>
    </row>
    <row r="10" spans="1:8">
      <c r="A10" s="120"/>
      <c r="B10" s="121"/>
      <c r="C10" s="122"/>
      <c r="D10" s="123">
        <v>20947</v>
      </c>
      <c r="E10" s="124"/>
      <c r="F10" s="125">
        <v>87698</v>
      </c>
      <c r="G10" s="126"/>
      <c r="H10" s="127"/>
    </row>
    <row r="11" spans="1:8">
      <c r="A11" s="108" t="s">
        <v>511</v>
      </c>
      <c r="B11" s="113"/>
      <c r="C11" s="114"/>
      <c r="D11" s="115">
        <v>135272</v>
      </c>
      <c r="E11" s="116"/>
      <c r="F11" s="117">
        <v>162193</v>
      </c>
      <c r="G11" s="118"/>
      <c r="H11" s="119"/>
    </row>
    <row r="12" spans="1:8">
      <c r="A12" s="120"/>
      <c r="B12" s="121"/>
      <c r="C12" s="128"/>
      <c r="D12" s="123">
        <v>76132</v>
      </c>
      <c r="E12" s="124"/>
      <c r="F12" s="125">
        <v>79985</v>
      </c>
      <c r="G12" s="126"/>
      <c r="H12" s="127"/>
    </row>
    <row r="13" spans="1:8">
      <c r="A13" s="108"/>
      <c r="B13" s="113"/>
      <c r="C13" s="129"/>
      <c r="D13" s="130">
        <v>141249</v>
      </c>
      <c r="E13" s="131"/>
      <c r="F13" s="132">
        <v>161047</v>
      </c>
      <c r="G13" s="133"/>
      <c r="H13" s="119"/>
    </row>
    <row r="14" spans="1:8">
      <c r="A14" s="120"/>
      <c r="B14" s="121"/>
      <c r="C14" s="122"/>
      <c r="D14" s="123">
        <v>38819</v>
      </c>
      <c r="E14" s="124"/>
      <c r="F14" s="125">
        <v>78194</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3.94</v>
      </c>
      <c r="C19" s="134">
        <f>ROUND(VALUE(SUBSTITUTE(実質収支比率等に係る経年分析!G$48,"▲","-")),2)</f>
        <v>3.65</v>
      </c>
      <c r="D19" s="134">
        <f>ROUND(VALUE(SUBSTITUTE(実質収支比率等に係る経年分析!H$48,"▲","-")),2)</f>
        <v>3.22</v>
      </c>
      <c r="E19" s="134">
        <f>ROUND(VALUE(SUBSTITUTE(実質収支比率等に係る経年分析!I$48,"▲","-")),2)</f>
        <v>2.52</v>
      </c>
      <c r="F19" s="134">
        <f>ROUND(VALUE(SUBSTITUTE(実質収支比率等に係る経年分析!J$48,"▲","-")),2)</f>
        <v>2.09</v>
      </c>
    </row>
    <row r="20" spans="1:11">
      <c r="A20" s="134" t="s">
        <v>41</v>
      </c>
      <c r="B20" s="134">
        <f>ROUND(VALUE(SUBSTITUTE(実質収支比率等に係る経年分析!F$47,"▲","-")),2)</f>
        <v>13.27</v>
      </c>
      <c r="C20" s="134">
        <f>ROUND(VALUE(SUBSTITUTE(実質収支比率等に係る経年分析!G$47,"▲","-")),2)</f>
        <v>11.07</v>
      </c>
      <c r="D20" s="134">
        <f>ROUND(VALUE(SUBSTITUTE(実質収支比率等に係る経年分析!H$47,"▲","-")),2)</f>
        <v>13.15</v>
      </c>
      <c r="E20" s="134">
        <f>ROUND(VALUE(SUBSTITUTE(実質収支比率等に係る経年分析!I$47,"▲","-")),2)</f>
        <v>15.51</v>
      </c>
      <c r="F20" s="134">
        <f>ROUND(VALUE(SUBSTITUTE(実質収支比率等に係る経年分析!J$47,"▲","-")),2)</f>
        <v>20.05</v>
      </c>
    </row>
    <row r="21" spans="1:11">
      <c r="A21" s="134" t="s">
        <v>42</v>
      </c>
      <c r="B21" s="134">
        <f>IF(ISNUMBER(VALUE(SUBSTITUTE(実質収支比率等に係る経年分析!F$49,"▲","-"))),ROUND(VALUE(SUBSTITUTE(実質収支比率等に係る経年分析!F$49,"▲","-")),2),NA())</f>
        <v>-0.23</v>
      </c>
      <c r="C21" s="134">
        <f>IF(ISNUMBER(VALUE(SUBSTITUTE(実質収支比率等に係る経年分析!G$49,"▲","-"))),ROUND(VALUE(SUBSTITUTE(実質収支比率等に係る経年分析!G$49,"▲","-")),2),NA())</f>
        <v>-4.8099999999999996</v>
      </c>
      <c r="D21" s="134">
        <f>IF(ISNUMBER(VALUE(SUBSTITUTE(実質収支比率等に係る経年分析!H$49,"▲","-"))),ROUND(VALUE(SUBSTITUTE(実質収支比率等に係る経年分析!H$49,"▲","-")),2),NA())</f>
        <v>-0.45</v>
      </c>
      <c r="E21" s="134">
        <f>IF(ISNUMBER(VALUE(SUBSTITUTE(実質収支比率等に係る経年分析!I$49,"▲","-"))),ROUND(VALUE(SUBSTITUTE(実質収支比率等に係る経年分析!I$49,"▲","-")),2),NA())</f>
        <v>-0.12</v>
      </c>
      <c r="F21" s="134">
        <f>IF(ISNUMBER(VALUE(SUBSTITUTE(実質収支比率等に係る経年分析!J$49,"▲","-"))),ROUND(VALUE(SUBSTITUTE(実質収支比率等に係る経年分析!J$49,"▲","-")),2),NA())</f>
        <v>3.39</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伊仙町国民健康保険直営診療施設勘定特別会計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徳之島交流ひろば「ほーらい館」特別会計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伊仙町後期高齢者医療特別会計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伊仙町国民健康保険特別会計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v>
      </c>
    </row>
    <row r="33" spans="1:16">
      <c r="A33" s="135" t="str">
        <f>IF(連結実質赤字比率に係る赤字・黒字の構成分析!C$37="",NA(),連結実質赤字比率に係る赤字・黒字の構成分析!C$37)</f>
        <v>伊仙町簡易水道特別会計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v>
      </c>
    </row>
    <row r="34" spans="1:16">
      <c r="A34" s="135" t="str">
        <f>IF(連結実質赤字比率に係る赤字・黒字の構成分析!C$36="",NA(),連結実質赤字比率に係る赤字・黒字の構成分析!C$36)</f>
        <v>伊仙町介護保険特別会計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3.24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2.12</v>
      </c>
    </row>
    <row r="36" spans="1:16">
      <c r="A36" s="135" t="str">
        <f>IF(連結実質赤字比率に係る赤字・黒字の構成分析!C$34="",NA(),連結実質赤字比率に係る赤字・黒字の構成分析!C$34)</f>
        <v>伊仙町上水道事業会計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6.37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8.6999999999999993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9.52</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597</v>
      </c>
      <c r="E42" s="136"/>
      <c r="F42" s="136"/>
      <c r="G42" s="136">
        <f>'実質公債費比率（分子）の構造'!L$52</f>
        <v>662</v>
      </c>
      <c r="H42" s="136"/>
      <c r="I42" s="136"/>
      <c r="J42" s="136">
        <f>'実質公債費比率（分子）の構造'!M$52</f>
        <v>635</v>
      </c>
      <c r="K42" s="136"/>
      <c r="L42" s="136"/>
      <c r="M42" s="136">
        <f>'実質公債費比率（分子）の構造'!N$52</f>
        <v>690</v>
      </c>
      <c r="N42" s="136"/>
      <c r="O42" s="136"/>
      <c r="P42" s="136">
        <f>'実質公債費比率（分子）の構造'!O$52</f>
        <v>698</v>
      </c>
    </row>
    <row r="43" spans="1:16">
      <c r="A43" s="136" t="s">
        <v>50</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51</v>
      </c>
      <c r="B44" s="136">
        <f>'実質公債費比率（分子）の構造'!K$50</f>
        <v>12</v>
      </c>
      <c r="C44" s="136"/>
      <c r="D44" s="136"/>
      <c r="E44" s="136">
        <f>'実質公債費比率（分子）の構造'!L$50</f>
        <v>12</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52</v>
      </c>
      <c r="B45" s="136">
        <f>'実質公債費比率（分子）の構造'!K$49</f>
        <v>102</v>
      </c>
      <c r="C45" s="136"/>
      <c r="D45" s="136"/>
      <c r="E45" s="136">
        <f>'実質公債費比率（分子）の構造'!L$49</f>
        <v>99</v>
      </c>
      <c r="F45" s="136"/>
      <c r="G45" s="136"/>
      <c r="H45" s="136">
        <f>'実質公債費比率（分子）の構造'!M$49</f>
        <v>99</v>
      </c>
      <c r="I45" s="136"/>
      <c r="J45" s="136"/>
      <c r="K45" s="136">
        <f>'実質公債費比率（分子）の構造'!N$49</f>
        <v>92</v>
      </c>
      <c r="L45" s="136"/>
      <c r="M45" s="136"/>
      <c r="N45" s="136">
        <f>'実質公債費比率（分子）の構造'!O$49</f>
        <v>106</v>
      </c>
      <c r="O45" s="136"/>
      <c r="P45" s="136"/>
    </row>
    <row r="46" spans="1:16">
      <c r="A46" s="136" t="s">
        <v>53</v>
      </c>
      <c r="B46" s="136">
        <f>'実質公債費比率（分子）の構造'!K$48</f>
        <v>60</v>
      </c>
      <c r="C46" s="136"/>
      <c r="D46" s="136"/>
      <c r="E46" s="136">
        <f>'実質公債費比率（分子）の構造'!L$48</f>
        <v>64</v>
      </c>
      <c r="F46" s="136"/>
      <c r="G46" s="136"/>
      <c r="H46" s="136">
        <f>'実質公債費比率（分子）の構造'!M$48</f>
        <v>58</v>
      </c>
      <c r="I46" s="136"/>
      <c r="J46" s="136"/>
      <c r="K46" s="136">
        <f>'実質公債費比率（分子）の構造'!N$48</f>
        <v>56</v>
      </c>
      <c r="L46" s="136"/>
      <c r="M46" s="136"/>
      <c r="N46" s="136">
        <f>'実質公債費比率（分子）の構造'!O$48</f>
        <v>47</v>
      </c>
      <c r="O46" s="136"/>
      <c r="P46" s="136"/>
    </row>
    <row r="47" spans="1:16">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824</v>
      </c>
      <c r="C49" s="136"/>
      <c r="D49" s="136"/>
      <c r="E49" s="136">
        <f>'実質公債費比率（分子）の構造'!L$45</f>
        <v>893</v>
      </c>
      <c r="F49" s="136"/>
      <c r="G49" s="136"/>
      <c r="H49" s="136">
        <f>'実質公債費比率（分子）の構造'!M$45</f>
        <v>837</v>
      </c>
      <c r="I49" s="136"/>
      <c r="J49" s="136"/>
      <c r="K49" s="136">
        <f>'実質公債費比率（分子）の構造'!N$45</f>
        <v>871</v>
      </c>
      <c r="L49" s="136"/>
      <c r="M49" s="136"/>
      <c r="N49" s="136">
        <f>'実質公債費比率（分子）の構造'!O$45</f>
        <v>880</v>
      </c>
      <c r="O49" s="136"/>
      <c r="P49" s="136"/>
    </row>
    <row r="50" spans="1:16">
      <c r="A50" s="136" t="s">
        <v>57</v>
      </c>
      <c r="B50" s="136" t="e">
        <f>NA()</f>
        <v>#N/A</v>
      </c>
      <c r="C50" s="136">
        <f>IF(ISNUMBER('実質公債費比率（分子）の構造'!K$53),'実質公債費比率（分子）の構造'!K$53,NA())</f>
        <v>401</v>
      </c>
      <c r="D50" s="136" t="e">
        <f>NA()</f>
        <v>#N/A</v>
      </c>
      <c r="E50" s="136" t="e">
        <f>NA()</f>
        <v>#N/A</v>
      </c>
      <c r="F50" s="136">
        <f>IF(ISNUMBER('実質公債費比率（分子）の構造'!L$53),'実質公債費比率（分子）の構造'!L$53,NA())</f>
        <v>406</v>
      </c>
      <c r="G50" s="136" t="e">
        <f>NA()</f>
        <v>#N/A</v>
      </c>
      <c r="H50" s="136" t="e">
        <f>NA()</f>
        <v>#N/A</v>
      </c>
      <c r="I50" s="136">
        <f>IF(ISNUMBER('実質公債費比率（分子）の構造'!M$53),'実質公債費比率（分子）の構造'!M$53,NA())</f>
        <v>359</v>
      </c>
      <c r="J50" s="136" t="e">
        <f>NA()</f>
        <v>#N/A</v>
      </c>
      <c r="K50" s="136" t="e">
        <f>NA()</f>
        <v>#N/A</v>
      </c>
      <c r="L50" s="136">
        <f>IF(ISNUMBER('実質公債費比率（分子）の構造'!N$53),'実質公債費比率（分子）の構造'!N$53,NA())</f>
        <v>329</v>
      </c>
      <c r="M50" s="136" t="e">
        <f>NA()</f>
        <v>#N/A</v>
      </c>
      <c r="N50" s="136" t="e">
        <f>NA()</f>
        <v>#N/A</v>
      </c>
      <c r="O50" s="136">
        <f>IF(ISNUMBER('実質公債費比率（分子）の構造'!O$53),'実質公債費比率（分子）の構造'!O$53,NA())</f>
        <v>335</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5978</v>
      </c>
      <c r="E56" s="135"/>
      <c r="F56" s="135"/>
      <c r="G56" s="135">
        <f>'将来負担比率（分子）の構造'!J$51</f>
        <v>5904</v>
      </c>
      <c r="H56" s="135"/>
      <c r="I56" s="135"/>
      <c r="J56" s="135">
        <f>'将来負担比率（分子）の構造'!K$51</f>
        <v>5767</v>
      </c>
      <c r="K56" s="135"/>
      <c r="L56" s="135"/>
      <c r="M56" s="135">
        <f>'将来負担比率（分子）の構造'!L$51</f>
        <v>5418</v>
      </c>
      <c r="N56" s="135"/>
      <c r="O56" s="135"/>
      <c r="P56" s="135">
        <f>'将来負担比率（分子）の構造'!M$51</f>
        <v>5206</v>
      </c>
    </row>
    <row r="57" spans="1:16">
      <c r="A57" s="135" t="s">
        <v>34</v>
      </c>
      <c r="B57" s="135"/>
      <c r="C57" s="135"/>
      <c r="D57" s="135">
        <f>'将来負担比率（分子）の構造'!I$50</f>
        <v>610</v>
      </c>
      <c r="E57" s="135"/>
      <c r="F57" s="135"/>
      <c r="G57" s="135">
        <f>'将来負担比率（分子）の構造'!J$50</f>
        <v>504</v>
      </c>
      <c r="H57" s="135"/>
      <c r="I57" s="135"/>
      <c r="J57" s="135">
        <f>'将来負担比率（分子）の構造'!K$50</f>
        <v>548</v>
      </c>
      <c r="K57" s="135"/>
      <c r="L57" s="135"/>
      <c r="M57" s="135">
        <f>'将来負担比率（分子）の構造'!L$50</f>
        <v>604</v>
      </c>
      <c r="N57" s="135"/>
      <c r="O57" s="135"/>
      <c r="P57" s="135">
        <f>'将来負担比率（分子）の構造'!M$50</f>
        <v>693</v>
      </c>
    </row>
    <row r="58" spans="1:16">
      <c r="A58" s="135" t="s">
        <v>33</v>
      </c>
      <c r="B58" s="135"/>
      <c r="C58" s="135"/>
      <c r="D58" s="135">
        <f>'将来負担比率（分子）の構造'!I$49</f>
        <v>712</v>
      </c>
      <c r="E58" s="135"/>
      <c r="F58" s="135"/>
      <c r="G58" s="135">
        <f>'将来負担比率（分子）の構造'!J$49</f>
        <v>599</v>
      </c>
      <c r="H58" s="135"/>
      <c r="I58" s="135"/>
      <c r="J58" s="135">
        <f>'将来負担比率（分子）の構造'!K$49</f>
        <v>674</v>
      </c>
      <c r="K58" s="135"/>
      <c r="L58" s="135"/>
      <c r="M58" s="135">
        <f>'将来負担比率（分子）の構造'!L$49</f>
        <v>767</v>
      </c>
      <c r="N58" s="135"/>
      <c r="O58" s="135"/>
      <c r="P58" s="135">
        <f>'将来負担比率（分子）の構造'!M$49</f>
        <v>963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858</v>
      </c>
      <c r="C62" s="135"/>
      <c r="D62" s="135"/>
      <c r="E62" s="135">
        <f>'将来負担比率（分子）の構造'!J$45</f>
        <v>717</v>
      </c>
      <c r="F62" s="135"/>
      <c r="G62" s="135"/>
      <c r="H62" s="135">
        <f>'将来負担比率（分子）の構造'!K$45</f>
        <v>703</v>
      </c>
      <c r="I62" s="135"/>
      <c r="J62" s="135"/>
      <c r="K62" s="135">
        <f>'将来負担比率（分子）の構造'!L$45</f>
        <v>646</v>
      </c>
      <c r="L62" s="135"/>
      <c r="M62" s="135"/>
      <c r="N62" s="135">
        <f>'将来負担比率（分子）の構造'!M$45</f>
        <v>592</v>
      </c>
      <c r="O62" s="135"/>
      <c r="P62" s="135"/>
    </row>
    <row r="63" spans="1:16">
      <c r="A63" s="135" t="s">
        <v>27</v>
      </c>
      <c r="B63" s="135">
        <f>'将来負担比率（分子）の構造'!I$44</f>
        <v>540</v>
      </c>
      <c r="C63" s="135"/>
      <c r="D63" s="135"/>
      <c r="E63" s="135">
        <f>'将来負担比率（分子）の構造'!J$44</f>
        <v>440</v>
      </c>
      <c r="F63" s="135"/>
      <c r="G63" s="135"/>
      <c r="H63" s="135">
        <f>'将来負担比率（分子）の構造'!K$44</f>
        <v>492</v>
      </c>
      <c r="I63" s="135"/>
      <c r="J63" s="135"/>
      <c r="K63" s="135">
        <f>'将来負担比率（分子）の構造'!L$44</f>
        <v>399</v>
      </c>
      <c r="L63" s="135"/>
      <c r="M63" s="135"/>
      <c r="N63" s="135">
        <f>'将来負担比率（分子）の構造'!M$44</f>
        <v>287</v>
      </c>
      <c r="O63" s="135"/>
      <c r="P63" s="135"/>
    </row>
    <row r="64" spans="1:16">
      <c r="A64" s="135" t="s">
        <v>26</v>
      </c>
      <c r="B64" s="135">
        <f>'将来負担比率（分子）の構造'!I$43</f>
        <v>662</v>
      </c>
      <c r="C64" s="135"/>
      <c r="D64" s="135"/>
      <c r="E64" s="135">
        <f>'将来負担比率（分子）の構造'!J$43</f>
        <v>675</v>
      </c>
      <c r="F64" s="135"/>
      <c r="G64" s="135"/>
      <c r="H64" s="135">
        <f>'将来負担比率（分子）の構造'!K$43</f>
        <v>689</v>
      </c>
      <c r="I64" s="135"/>
      <c r="J64" s="135"/>
      <c r="K64" s="135">
        <f>'将来負担比率（分子）の構造'!L$43</f>
        <v>590</v>
      </c>
      <c r="L64" s="135"/>
      <c r="M64" s="135"/>
      <c r="N64" s="135">
        <f>'将来負担比率（分子）の構造'!M$43</f>
        <v>752</v>
      </c>
      <c r="O64" s="135"/>
      <c r="P64" s="135"/>
    </row>
    <row r="65" spans="1:16">
      <c r="A65" s="135" t="s">
        <v>25</v>
      </c>
      <c r="B65" s="135">
        <f>'将来負担比率（分子）の構造'!I$42</f>
        <v>612</v>
      </c>
      <c r="C65" s="135"/>
      <c r="D65" s="135"/>
      <c r="E65" s="135">
        <f>'将来負担比率（分子）の構造'!J$42</f>
        <v>600</v>
      </c>
      <c r="F65" s="135"/>
      <c r="G65" s="135"/>
      <c r="H65" s="135">
        <f>'将来負担比率（分子）の構造'!K$42</f>
        <v>600</v>
      </c>
      <c r="I65" s="135"/>
      <c r="J65" s="135"/>
      <c r="K65" s="135">
        <f>'将来負担比率（分子）の構造'!L$42</f>
        <v>602</v>
      </c>
      <c r="L65" s="135"/>
      <c r="M65" s="135"/>
      <c r="N65" s="135">
        <f>'将来負担比率（分子）の構造'!M$42</f>
        <v>602</v>
      </c>
      <c r="O65" s="135"/>
      <c r="P65" s="135"/>
    </row>
    <row r="66" spans="1:16">
      <c r="A66" s="135" t="s">
        <v>24</v>
      </c>
      <c r="B66" s="135">
        <f>'将来負担比率（分子）の構造'!I$41</f>
        <v>8694</v>
      </c>
      <c r="C66" s="135"/>
      <c r="D66" s="135"/>
      <c r="E66" s="135">
        <f>'将来負担比率（分子）の構造'!J$41</f>
        <v>8542</v>
      </c>
      <c r="F66" s="135"/>
      <c r="G66" s="135"/>
      <c r="H66" s="135">
        <f>'将来負担比率（分子）の構造'!K$41</f>
        <v>8492</v>
      </c>
      <c r="I66" s="135"/>
      <c r="J66" s="135"/>
      <c r="K66" s="135">
        <f>'将来負担比率（分子）の構造'!L$41</f>
        <v>8218</v>
      </c>
      <c r="L66" s="135"/>
      <c r="M66" s="135"/>
      <c r="N66" s="135">
        <f>'将来負担比率（分子）の構造'!M$41</f>
        <v>8290</v>
      </c>
      <c r="O66" s="135"/>
      <c r="P66" s="135"/>
    </row>
    <row r="67" spans="1:16">
      <c r="A67" s="135" t="s">
        <v>61</v>
      </c>
      <c r="B67" s="135" t="e">
        <f>NA()</f>
        <v>#N/A</v>
      </c>
      <c r="C67" s="135">
        <f>IF(ISNUMBER('将来負担比率（分子）の構造'!I$52), IF('将来負担比率（分子）の構造'!I$52 &lt; 0, 0, '将来負担比率（分子）の構造'!I$52), NA())</f>
        <v>4066</v>
      </c>
      <c r="D67" s="135" t="e">
        <f>NA()</f>
        <v>#N/A</v>
      </c>
      <c r="E67" s="135" t="e">
        <f>NA()</f>
        <v>#N/A</v>
      </c>
      <c r="F67" s="135">
        <f>IF(ISNUMBER('将来負担比率（分子）の構造'!J$52), IF('将来負担比率（分子）の構造'!J$52 &lt; 0, 0, '将来負担比率（分子）の構造'!J$52), NA())</f>
        <v>3967</v>
      </c>
      <c r="G67" s="135" t="e">
        <f>NA()</f>
        <v>#N/A</v>
      </c>
      <c r="H67" s="135" t="e">
        <f>NA()</f>
        <v>#N/A</v>
      </c>
      <c r="I67" s="135">
        <f>IF(ISNUMBER('将来負担比率（分子）の構造'!K$52), IF('将来負担比率（分子）の構造'!K$52 &lt; 0, 0, '将来負担比率（分子）の構造'!K$52), NA())</f>
        <v>3986</v>
      </c>
      <c r="J67" s="135" t="e">
        <f>NA()</f>
        <v>#N/A</v>
      </c>
      <c r="K67" s="135" t="e">
        <f>NA()</f>
        <v>#N/A</v>
      </c>
      <c r="L67" s="135">
        <f>IF(ISNUMBER('将来負担比率（分子）の構造'!L$52), IF('将来負担比率（分子）の構造'!L$52 &lt; 0, 0, '将来負担比率（分子）の構造'!L$52), NA())</f>
        <v>3667</v>
      </c>
      <c r="M67" s="135" t="e">
        <f>NA()</f>
        <v>#N/A</v>
      </c>
      <c r="N67" s="135" t="e">
        <f>NA()</f>
        <v>#N/A</v>
      </c>
      <c r="O67" s="135">
        <f>IF(ISNUMBER('将来負担比率（分子）の構造'!M$52), IF('将来負担比率（分子）の構造'!M$52 &lt; 0, 0, '将来負担比率（分子）の構造'!M$52), NA())</f>
        <v>3662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B1" zoomScaleNormal="100" workbookViewId="0">
      <selection activeCell="B1" sqref="B1"/>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304132</v>
      </c>
      <c r="S5" s="669"/>
      <c r="T5" s="669"/>
      <c r="U5" s="669"/>
      <c r="V5" s="669"/>
      <c r="W5" s="669"/>
      <c r="X5" s="669"/>
      <c r="Y5" s="716"/>
      <c r="Z5" s="729">
        <v>5.0999999999999996</v>
      </c>
      <c r="AA5" s="729"/>
      <c r="AB5" s="729"/>
      <c r="AC5" s="729"/>
      <c r="AD5" s="730">
        <v>304132</v>
      </c>
      <c r="AE5" s="730"/>
      <c r="AF5" s="730"/>
      <c r="AG5" s="730"/>
      <c r="AH5" s="730"/>
      <c r="AI5" s="730"/>
      <c r="AJ5" s="730"/>
      <c r="AK5" s="730"/>
      <c r="AL5" s="717">
        <v>8.6999999999999993</v>
      </c>
      <c r="AM5" s="686"/>
      <c r="AN5" s="686"/>
      <c r="AO5" s="718"/>
      <c r="AP5" s="705" t="s">
        <v>205</v>
      </c>
      <c r="AQ5" s="706"/>
      <c r="AR5" s="706"/>
      <c r="AS5" s="706"/>
      <c r="AT5" s="706"/>
      <c r="AU5" s="706"/>
      <c r="AV5" s="706"/>
      <c r="AW5" s="706"/>
      <c r="AX5" s="706"/>
      <c r="AY5" s="706"/>
      <c r="AZ5" s="706"/>
      <c r="BA5" s="706"/>
      <c r="BB5" s="706"/>
      <c r="BC5" s="706"/>
      <c r="BD5" s="706"/>
      <c r="BE5" s="706"/>
      <c r="BF5" s="707"/>
      <c r="BG5" s="618">
        <v>304132</v>
      </c>
      <c r="BH5" s="619"/>
      <c r="BI5" s="619"/>
      <c r="BJ5" s="619"/>
      <c r="BK5" s="619"/>
      <c r="BL5" s="619"/>
      <c r="BM5" s="619"/>
      <c r="BN5" s="620"/>
      <c r="BO5" s="671">
        <v>100</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74395</v>
      </c>
      <c r="S6" s="619"/>
      <c r="T6" s="619"/>
      <c r="U6" s="619"/>
      <c r="V6" s="619"/>
      <c r="W6" s="619"/>
      <c r="X6" s="619"/>
      <c r="Y6" s="620"/>
      <c r="Z6" s="671">
        <v>1.2</v>
      </c>
      <c r="AA6" s="671"/>
      <c r="AB6" s="671"/>
      <c r="AC6" s="671"/>
      <c r="AD6" s="672">
        <v>74395</v>
      </c>
      <c r="AE6" s="672"/>
      <c r="AF6" s="672"/>
      <c r="AG6" s="672"/>
      <c r="AH6" s="672"/>
      <c r="AI6" s="672"/>
      <c r="AJ6" s="672"/>
      <c r="AK6" s="672"/>
      <c r="AL6" s="641">
        <v>2.1</v>
      </c>
      <c r="AM6" s="673"/>
      <c r="AN6" s="673"/>
      <c r="AO6" s="674"/>
      <c r="AP6" s="615" t="s">
        <v>211</v>
      </c>
      <c r="AQ6" s="616"/>
      <c r="AR6" s="616"/>
      <c r="AS6" s="616"/>
      <c r="AT6" s="616"/>
      <c r="AU6" s="616"/>
      <c r="AV6" s="616"/>
      <c r="AW6" s="616"/>
      <c r="AX6" s="616"/>
      <c r="AY6" s="616"/>
      <c r="AZ6" s="616"/>
      <c r="BA6" s="616"/>
      <c r="BB6" s="616"/>
      <c r="BC6" s="616"/>
      <c r="BD6" s="616"/>
      <c r="BE6" s="616"/>
      <c r="BF6" s="617"/>
      <c r="BG6" s="618">
        <v>304132</v>
      </c>
      <c r="BH6" s="619"/>
      <c r="BI6" s="619"/>
      <c r="BJ6" s="619"/>
      <c r="BK6" s="619"/>
      <c r="BL6" s="619"/>
      <c r="BM6" s="619"/>
      <c r="BN6" s="620"/>
      <c r="BO6" s="671">
        <v>100</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94380</v>
      </c>
      <c r="CS6" s="619"/>
      <c r="CT6" s="619"/>
      <c r="CU6" s="619"/>
      <c r="CV6" s="619"/>
      <c r="CW6" s="619"/>
      <c r="CX6" s="619"/>
      <c r="CY6" s="620"/>
      <c r="CZ6" s="671">
        <v>1.6</v>
      </c>
      <c r="DA6" s="671"/>
      <c r="DB6" s="671"/>
      <c r="DC6" s="671"/>
      <c r="DD6" s="624" t="s">
        <v>206</v>
      </c>
      <c r="DE6" s="619"/>
      <c r="DF6" s="619"/>
      <c r="DG6" s="619"/>
      <c r="DH6" s="619"/>
      <c r="DI6" s="619"/>
      <c r="DJ6" s="619"/>
      <c r="DK6" s="619"/>
      <c r="DL6" s="619"/>
      <c r="DM6" s="619"/>
      <c r="DN6" s="619"/>
      <c r="DO6" s="619"/>
      <c r="DP6" s="620"/>
      <c r="DQ6" s="624">
        <v>94380</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453</v>
      </c>
      <c r="S7" s="619"/>
      <c r="T7" s="619"/>
      <c r="U7" s="619"/>
      <c r="V7" s="619"/>
      <c r="W7" s="619"/>
      <c r="X7" s="619"/>
      <c r="Y7" s="620"/>
      <c r="Z7" s="671">
        <v>0</v>
      </c>
      <c r="AA7" s="671"/>
      <c r="AB7" s="671"/>
      <c r="AC7" s="671"/>
      <c r="AD7" s="672">
        <v>453</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129978</v>
      </c>
      <c r="BH7" s="619"/>
      <c r="BI7" s="619"/>
      <c r="BJ7" s="619"/>
      <c r="BK7" s="619"/>
      <c r="BL7" s="619"/>
      <c r="BM7" s="619"/>
      <c r="BN7" s="620"/>
      <c r="BO7" s="671">
        <v>42.7</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1399137</v>
      </c>
      <c r="CS7" s="619"/>
      <c r="CT7" s="619"/>
      <c r="CU7" s="619"/>
      <c r="CV7" s="619"/>
      <c r="CW7" s="619"/>
      <c r="CX7" s="619"/>
      <c r="CY7" s="620"/>
      <c r="CZ7" s="671">
        <v>23.7</v>
      </c>
      <c r="DA7" s="671"/>
      <c r="DB7" s="671"/>
      <c r="DC7" s="671"/>
      <c r="DD7" s="624">
        <v>458647</v>
      </c>
      <c r="DE7" s="619"/>
      <c r="DF7" s="619"/>
      <c r="DG7" s="619"/>
      <c r="DH7" s="619"/>
      <c r="DI7" s="619"/>
      <c r="DJ7" s="619"/>
      <c r="DK7" s="619"/>
      <c r="DL7" s="619"/>
      <c r="DM7" s="619"/>
      <c r="DN7" s="619"/>
      <c r="DO7" s="619"/>
      <c r="DP7" s="620"/>
      <c r="DQ7" s="624">
        <v>824025</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902</v>
      </c>
      <c r="S8" s="619"/>
      <c r="T8" s="619"/>
      <c r="U8" s="619"/>
      <c r="V8" s="619"/>
      <c r="W8" s="619"/>
      <c r="X8" s="619"/>
      <c r="Y8" s="620"/>
      <c r="Z8" s="671">
        <v>0</v>
      </c>
      <c r="AA8" s="671"/>
      <c r="AB8" s="671"/>
      <c r="AC8" s="671"/>
      <c r="AD8" s="672">
        <v>902</v>
      </c>
      <c r="AE8" s="672"/>
      <c r="AF8" s="672"/>
      <c r="AG8" s="672"/>
      <c r="AH8" s="672"/>
      <c r="AI8" s="672"/>
      <c r="AJ8" s="672"/>
      <c r="AK8" s="672"/>
      <c r="AL8" s="641">
        <v>0</v>
      </c>
      <c r="AM8" s="673"/>
      <c r="AN8" s="673"/>
      <c r="AO8" s="674"/>
      <c r="AP8" s="615" t="s">
        <v>217</v>
      </c>
      <c r="AQ8" s="616"/>
      <c r="AR8" s="616"/>
      <c r="AS8" s="616"/>
      <c r="AT8" s="616"/>
      <c r="AU8" s="616"/>
      <c r="AV8" s="616"/>
      <c r="AW8" s="616"/>
      <c r="AX8" s="616"/>
      <c r="AY8" s="616"/>
      <c r="AZ8" s="616"/>
      <c r="BA8" s="616"/>
      <c r="BB8" s="616"/>
      <c r="BC8" s="616"/>
      <c r="BD8" s="616"/>
      <c r="BE8" s="616"/>
      <c r="BF8" s="617"/>
      <c r="BG8" s="618">
        <v>7008</v>
      </c>
      <c r="BH8" s="619"/>
      <c r="BI8" s="619"/>
      <c r="BJ8" s="619"/>
      <c r="BK8" s="619"/>
      <c r="BL8" s="619"/>
      <c r="BM8" s="619"/>
      <c r="BN8" s="620"/>
      <c r="BO8" s="671">
        <v>2.2999999999999998</v>
      </c>
      <c r="BP8" s="671"/>
      <c r="BQ8" s="671"/>
      <c r="BR8" s="671"/>
      <c r="BS8" s="624" t="s">
        <v>109</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1401940</v>
      </c>
      <c r="CS8" s="619"/>
      <c r="CT8" s="619"/>
      <c r="CU8" s="619"/>
      <c r="CV8" s="619"/>
      <c r="CW8" s="619"/>
      <c r="CX8" s="619"/>
      <c r="CY8" s="620"/>
      <c r="CZ8" s="671">
        <v>23.7</v>
      </c>
      <c r="DA8" s="671"/>
      <c r="DB8" s="671"/>
      <c r="DC8" s="671"/>
      <c r="DD8" s="624" t="s">
        <v>206</v>
      </c>
      <c r="DE8" s="619"/>
      <c r="DF8" s="619"/>
      <c r="DG8" s="619"/>
      <c r="DH8" s="619"/>
      <c r="DI8" s="619"/>
      <c r="DJ8" s="619"/>
      <c r="DK8" s="619"/>
      <c r="DL8" s="619"/>
      <c r="DM8" s="619"/>
      <c r="DN8" s="619"/>
      <c r="DO8" s="619"/>
      <c r="DP8" s="620"/>
      <c r="DQ8" s="624">
        <v>750086</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918</v>
      </c>
      <c r="S9" s="619"/>
      <c r="T9" s="619"/>
      <c r="U9" s="619"/>
      <c r="V9" s="619"/>
      <c r="W9" s="619"/>
      <c r="X9" s="619"/>
      <c r="Y9" s="620"/>
      <c r="Z9" s="671">
        <v>0</v>
      </c>
      <c r="AA9" s="671"/>
      <c r="AB9" s="671"/>
      <c r="AC9" s="671"/>
      <c r="AD9" s="672">
        <v>918</v>
      </c>
      <c r="AE9" s="672"/>
      <c r="AF9" s="672"/>
      <c r="AG9" s="672"/>
      <c r="AH9" s="672"/>
      <c r="AI9" s="672"/>
      <c r="AJ9" s="672"/>
      <c r="AK9" s="672"/>
      <c r="AL9" s="641">
        <v>0</v>
      </c>
      <c r="AM9" s="673"/>
      <c r="AN9" s="673"/>
      <c r="AO9" s="674"/>
      <c r="AP9" s="615" t="s">
        <v>220</v>
      </c>
      <c r="AQ9" s="616"/>
      <c r="AR9" s="616"/>
      <c r="AS9" s="616"/>
      <c r="AT9" s="616"/>
      <c r="AU9" s="616"/>
      <c r="AV9" s="616"/>
      <c r="AW9" s="616"/>
      <c r="AX9" s="616"/>
      <c r="AY9" s="616"/>
      <c r="AZ9" s="616"/>
      <c r="BA9" s="616"/>
      <c r="BB9" s="616"/>
      <c r="BC9" s="616"/>
      <c r="BD9" s="616"/>
      <c r="BE9" s="616"/>
      <c r="BF9" s="617"/>
      <c r="BG9" s="618">
        <v>111297</v>
      </c>
      <c r="BH9" s="619"/>
      <c r="BI9" s="619"/>
      <c r="BJ9" s="619"/>
      <c r="BK9" s="619"/>
      <c r="BL9" s="619"/>
      <c r="BM9" s="619"/>
      <c r="BN9" s="620"/>
      <c r="BO9" s="671">
        <v>36.6</v>
      </c>
      <c r="BP9" s="671"/>
      <c r="BQ9" s="671"/>
      <c r="BR9" s="671"/>
      <c r="BS9" s="624" t="s">
        <v>109</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529108</v>
      </c>
      <c r="CS9" s="619"/>
      <c r="CT9" s="619"/>
      <c r="CU9" s="619"/>
      <c r="CV9" s="619"/>
      <c r="CW9" s="619"/>
      <c r="CX9" s="619"/>
      <c r="CY9" s="620"/>
      <c r="CZ9" s="671">
        <v>9</v>
      </c>
      <c r="DA9" s="671"/>
      <c r="DB9" s="671"/>
      <c r="DC9" s="671"/>
      <c r="DD9" s="624">
        <v>43203</v>
      </c>
      <c r="DE9" s="619"/>
      <c r="DF9" s="619"/>
      <c r="DG9" s="619"/>
      <c r="DH9" s="619"/>
      <c r="DI9" s="619"/>
      <c r="DJ9" s="619"/>
      <c r="DK9" s="619"/>
      <c r="DL9" s="619"/>
      <c r="DM9" s="619"/>
      <c r="DN9" s="619"/>
      <c r="DO9" s="619"/>
      <c r="DP9" s="620"/>
      <c r="DQ9" s="624">
        <v>439628</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112052</v>
      </c>
      <c r="S10" s="619"/>
      <c r="T10" s="619"/>
      <c r="U10" s="619"/>
      <c r="V10" s="619"/>
      <c r="W10" s="619"/>
      <c r="X10" s="619"/>
      <c r="Y10" s="620"/>
      <c r="Z10" s="671">
        <v>1.9</v>
      </c>
      <c r="AA10" s="671"/>
      <c r="AB10" s="671"/>
      <c r="AC10" s="671"/>
      <c r="AD10" s="672">
        <v>112052</v>
      </c>
      <c r="AE10" s="672"/>
      <c r="AF10" s="672"/>
      <c r="AG10" s="672"/>
      <c r="AH10" s="672"/>
      <c r="AI10" s="672"/>
      <c r="AJ10" s="672"/>
      <c r="AK10" s="672"/>
      <c r="AL10" s="641">
        <v>3.2</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7730</v>
      </c>
      <c r="BH10" s="619"/>
      <c r="BI10" s="619"/>
      <c r="BJ10" s="619"/>
      <c r="BK10" s="619"/>
      <c r="BL10" s="619"/>
      <c r="BM10" s="619"/>
      <c r="BN10" s="620"/>
      <c r="BO10" s="671">
        <v>2.5</v>
      </c>
      <c r="BP10" s="671"/>
      <c r="BQ10" s="671"/>
      <c r="BR10" s="671"/>
      <c r="BS10" s="624" t="s">
        <v>109</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t="s">
        <v>109</v>
      </c>
      <c r="CS10" s="619"/>
      <c r="CT10" s="619"/>
      <c r="CU10" s="619"/>
      <c r="CV10" s="619"/>
      <c r="CW10" s="619"/>
      <c r="CX10" s="619"/>
      <c r="CY10" s="620"/>
      <c r="CZ10" s="671" t="s">
        <v>109</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3943</v>
      </c>
      <c r="BH11" s="619"/>
      <c r="BI11" s="619"/>
      <c r="BJ11" s="619"/>
      <c r="BK11" s="619"/>
      <c r="BL11" s="619"/>
      <c r="BM11" s="619"/>
      <c r="BN11" s="620"/>
      <c r="BO11" s="671">
        <v>1.3</v>
      </c>
      <c r="BP11" s="671"/>
      <c r="BQ11" s="671"/>
      <c r="BR11" s="671"/>
      <c r="BS11" s="624" t="s">
        <v>109</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500051</v>
      </c>
      <c r="CS11" s="619"/>
      <c r="CT11" s="619"/>
      <c r="CU11" s="619"/>
      <c r="CV11" s="619"/>
      <c r="CW11" s="619"/>
      <c r="CX11" s="619"/>
      <c r="CY11" s="620"/>
      <c r="CZ11" s="671">
        <v>8.5</v>
      </c>
      <c r="DA11" s="671"/>
      <c r="DB11" s="671"/>
      <c r="DC11" s="671"/>
      <c r="DD11" s="624">
        <v>130473</v>
      </c>
      <c r="DE11" s="619"/>
      <c r="DF11" s="619"/>
      <c r="DG11" s="619"/>
      <c r="DH11" s="619"/>
      <c r="DI11" s="619"/>
      <c r="DJ11" s="619"/>
      <c r="DK11" s="619"/>
      <c r="DL11" s="619"/>
      <c r="DM11" s="619"/>
      <c r="DN11" s="619"/>
      <c r="DO11" s="619"/>
      <c r="DP11" s="620"/>
      <c r="DQ11" s="624">
        <v>300166</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101862</v>
      </c>
      <c r="BH12" s="619"/>
      <c r="BI12" s="619"/>
      <c r="BJ12" s="619"/>
      <c r="BK12" s="619"/>
      <c r="BL12" s="619"/>
      <c r="BM12" s="619"/>
      <c r="BN12" s="620"/>
      <c r="BO12" s="671">
        <v>33.5</v>
      </c>
      <c r="BP12" s="671"/>
      <c r="BQ12" s="671"/>
      <c r="BR12" s="671"/>
      <c r="BS12" s="624" t="s">
        <v>109</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69687</v>
      </c>
      <c r="CS12" s="619"/>
      <c r="CT12" s="619"/>
      <c r="CU12" s="619"/>
      <c r="CV12" s="619"/>
      <c r="CW12" s="619"/>
      <c r="CX12" s="619"/>
      <c r="CY12" s="620"/>
      <c r="CZ12" s="671">
        <v>1.2</v>
      </c>
      <c r="DA12" s="671"/>
      <c r="DB12" s="671"/>
      <c r="DC12" s="671"/>
      <c r="DD12" s="624">
        <v>42000</v>
      </c>
      <c r="DE12" s="619"/>
      <c r="DF12" s="619"/>
      <c r="DG12" s="619"/>
      <c r="DH12" s="619"/>
      <c r="DI12" s="619"/>
      <c r="DJ12" s="619"/>
      <c r="DK12" s="619"/>
      <c r="DL12" s="619"/>
      <c r="DM12" s="619"/>
      <c r="DN12" s="619"/>
      <c r="DO12" s="619"/>
      <c r="DP12" s="620"/>
      <c r="DQ12" s="624">
        <v>18506</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7204</v>
      </c>
      <c r="S13" s="619"/>
      <c r="T13" s="619"/>
      <c r="U13" s="619"/>
      <c r="V13" s="619"/>
      <c r="W13" s="619"/>
      <c r="X13" s="619"/>
      <c r="Y13" s="620"/>
      <c r="Z13" s="671">
        <v>0.1</v>
      </c>
      <c r="AA13" s="671"/>
      <c r="AB13" s="671"/>
      <c r="AC13" s="671"/>
      <c r="AD13" s="672">
        <v>7204</v>
      </c>
      <c r="AE13" s="672"/>
      <c r="AF13" s="672"/>
      <c r="AG13" s="672"/>
      <c r="AH13" s="672"/>
      <c r="AI13" s="672"/>
      <c r="AJ13" s="672"/>
      <c r="AK13" s="672"/>
      <c r="AL13" s="641">
        <v>0.2</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100713</v>
      </c>
      <c r="BH13" s="619"/>
      <c r="BI13" s="619"/>
      <c r="BJ13" s="619"/>
      <c r="BK13" s="619"/>
      <c r="BL13" s="619"/>
      <c r="BM13" s="619"/>
      <c r="BN13" s="620"/>
      <c r="BO13" s="671">
        <v>33.1</v>
      </c>
      <c r="BP13" s="671"/>
      <c r="BQ13" s="671"/>
      <c r="BR13" s="671"/>
      <c r="BS13" s="624" t="s">
        <v>109</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285276</v>
      </c>
      <c r="CS13" s="619"/>
      <c r="CT13" s="619"/>
      <c r="CU13" s="619"/>
      <c r="CV13" s="619"/>
      <c r="CW13" s="619"/>
      <c r="CX13" s="619"/>
      <c r="CY13" s="620"/>
      <c r="CZ13" s="671">
        <v>4.8</v>
      </c>
      <c r="DA13" s="671"/>
      <c r="DB13" s="671"/>
      <c r="DC13" s="671"/>
      <c r="DD13" s="624">
        <v>215744</v>
      </c>
      <c r="DE13" s="619"/>
      <c r="DF13" s="619"/>
      <c r="DG13" s="619"/>
      <c r="DH13" s="619"/>
      <c r="DI13" s="619"/>
      <c r="DJ13" s="619"/>
      <c r="DK13" s="619"/>
      <c r="DL13" s="619"/>
      <c r="DM13" s="619"/>
      <c r="DN13" s="619"/>
      <c r="DO13" s="619"/>
      <c r="DP13" s="620"/>
      <c r="DQ13" s="624">
        <v>73579</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21927</v>
      </c>
      <c r="BH14" s="619"/>
      <c r="BI14" s="619"/>
      <c r="BJ14" s="619"/>
      <c r="BK14" s="619"/>
      <c r="BL14" s="619"/>
      <c r="BM14" s="619"/>
      <c r="BN14" s="620"/>
      <c r="BO14" s="671">
        <v>7.2</v>
      </c>
      <c r="BP14" s="671"/>
      <c r="BQ14" s="671"/>
      <c r="BR14" s="671"/>
      <c r="BS14" s="624" t="s">
        <v>109</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185344</v>
      </c>
      <c r="CS14" s="619"/>
      <c r="CT14" s="619"/>
      <c r="CU14" s="619"/>
      <c r="CV14" s="619"/>
      <c r="CW14" s="619"/>
      <c r="CX14" s="619"/>
      <c r="CY14" s="620"/>
      <c r="CZ14" s="671">
        <v>3.1</v>
      </c>
      <c r="DA14" s="671"/>
      <c r="DB14" s="671"/>
      <c r="DC14" s="671"/>
      <c r="DD14" s="624">
        <v>42147</v>
      </c>
      <c r="DE14" s="619"/>
      <c r="DF14" s="619"/>
      <c r="DG14" s="619"/>
      <c r="DH14" s="619"/>
      <c r="DI14" s="619"/>
      <c r="DJ14" s="619"/>
      <c r="DK14" s="619"/>
      <c r="DL14" s="619"/>
      <c r="DM14" s="619"/>
      <c r="DN14" s="619"/>
      <c r="DO14" s="619"/>
      <c r="DP14" s="620"/>
      <c r="DQ14" s="624">
        <v>142209</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218</v>
      </c>
      <c r="S15" s="619"/>
      <c r="T15" s="619"/>
      <c r="U15" s="619"/>
      <c r="V15" s="619"/>
      <c r="W15" s="619"/>
      <c r="X15" s="619"/>
      <c r="Y15" s="620"/>
      <c r="Z15" s="671">
        <v>0</v>
      </c>
      <c r="AA15" s="671"/>
      <c r="AB15" s="671"/>
      <c r="AC15" s="671"/>
      <c r="AD15" s="672">
        <v>218</v>
      </c>
      <c r="AE15" s="672"/>
      <c r="AF15" s="672"/>
      <c r="AG15" s="672"/>
      <c r="AH15" s="672"/>
      <c r="AI15" s="672"/>
      <c r="AJ15" s="672"/>
      <c r="AK15" s="672"/>
      <c r="AL15" s="641">
        <v>0</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50365</v>
      </c>
      <c r="BH15" s="619"/>
      <c r="BI15" s="619"/>
      <c r="BJ15" s="619"/>
      <c r="BK15" s="619"/>
      <c r="BL15" s="619"/>
      <c r="BM15" s="619"/>
      <c r="BN15" s="620"/>
      <c r="BO15" s="671">
        <v>16.600000000000001</v>
      </c>
      <c r="BP15" s="671"/>
      <c r="BQ15" s="671"/>
      <c r="BR15" s="671"/>
      <c r="BS15" s="624" t="s">
        <v>109</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350467</v>
      </c>
      <c r="CS15" s="619"/>
      <c r="CT15" s="619"/>
      <c r="CU15" s="619"/>
      <c r="CV15" s="619"/>
      <c r="CW15" s="619"/>
      <c r="CX15" s="619"/>
      <c r="CY15" s="620"/>
      <c r="CZ15" s="671">
        <v>5.9</v>
      </c>
      <c r="DA15" s="671"/>
      <c r="DB15" s="671"/>
      <c r="DC15" s="671"/>
      <c r="DD15" s="624">
        <v>9414</v>
      </c>
      <c r="DE15" s="619"/>
      <c r="DF15" s="619"/>
      <c r="DG15" s="619"/>
      <c r="DH15" s="619"/>
      <c r="DI15" s="619"/>
      <c r="DJ15" s="619"/>
      <c r="DK15" s="619"/>
      <c r="DL15" s="619"/>
      <c r="DM15" s="619"/>
      <c r="DN15" s="619"/>
      <c r="DO15" s="619"/>
      <c r="DP15" s="620"/>
      <c r="DQ15" s="624">
        <v>306418</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3141798</v>
      </c>
      <c r="S16" s="619"/>
      <c r="T16" s="619"/>
      <c r="U16" s="619"/>
      <c r="V16" s="619"/>
      <c r="W16" s="619"/>
      <c r="X16" s="619"/>
      <c r="Y16" s="620"/>
      <c r="Z16" s="671">
        <v>52.4</v>
      </c>
      <c r="AA16" s="671"/>
      <c r="AB16" s="671"/>
      <c r="AC16" s="671"/>
      <c r="AD16" s="672">
        <v>2980336</v>
      </c>
      <c r="AE16" s="672"/>
      <c r="AF16" s="672"/>
      <c r="AG16" s="672"/>
      <c r="AH16" s="672"/>
      <c r="AI16" s="672"/>
      <c r="AJ16" s="672"/>
      <c r="AK16" s="672"/>
      <c r="AL16" s="641">
        <v>85</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215569</v>
      </c>
      <c r="CS16" s="619"/>
      <c r="CT16" s="619"/>
      <c r="CU16" s="619"/>
      <c r="CV16" s="619"/>
      <c r="CW16" s="619"/>
      <c r="CX16" s="619"/>
      <c r="CY16" s="620"/>
      <c r="CZ16" s="671">
        <v>3.6</v>
      </c>
      <c r="DA16" s="671"/>
      <c r="DB16" s="671"/>
      <c r="DC16" s="671"/>
      <c r="DD16" s="624" t="s">
        <v>109</v>
      </c>
      <c r="DE16" s="619"/>
      <c r="DF16" s="619"/>
      <c r="DG16" s="619"/>
      <c r="DH16" s="619"/>
      <c r="DI16" s="619"/>
      <c r="DJ16" s="619"/>
      <c r="DK16" s="619"/>
      <c r="DL16" s="619"/>
      <c r="DM16" s="619"/>
      <c r="DN16" s="619"/>
      <c r="DO16" s="619"/>
      <c r="DP16" s="620"/>
      <c r="DQ16" s="624">
        <v>105051</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2980336</v>
      </c>
      <c r="S17" s="619"/>
      <c r="T17" s="619"/>
      <c r="U17" s="619"/>
      <c r="V17" s="619"/>
      <c r="W17" s="619"/>
      <c r="X17" s="619"/>
      <c r="Y17" s="620"/>
      <c r="Z17" s="671">
        <v>49.7</v>
      </c>
      <c r="AA17" s="671"/>
      <c r="AB17" s="671"/>
      <c r="AC17" s="671"/>
      <c r="AD17" s="672">
        <v>2980336</v>
      </c>
      <c r="AE17" s="672"/>
      <c r="AF17" s="672"/>
      <c r="AG17" s="672"/>
      <c r="AH17" s="672"/>
      <c r="AI17" s="672"/>
      <c r="AJ17" s="672"/>
      <c r="AK17" s="672"/>
      <c r="AL17" s="641">
        <v>85</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880039</v>
      </c>
      <c r="CS17" s="619"/>
      <c r="CT17" s="619"/>
      <c r="CU17" s="619"/>
      <c r="CV17" s="619"/>
      <c r="CW17" s="619"/>
      <c r="CX17" s="619"/>
      <c r="CY17" s="620"/>
      <c r="CZ17" s="671">
        <v>14.9</v>
      </c>
      <c r="DA17" s="671"/>
      <c r="DB17" s="671"/>
      <c r="DC17" s="671"/>
      <c r="DD17" s="624" t="s">
        <v>109</v>
      </c>
      <c r="DE17" s="619"/>
      <c r="DF17" s="619"/>
      <c r="DG17" s="619"/>
      <c r="DH17" s="619"/>
      <c r="DI17" s="619"/>
      <c r="DJ17" s="619"/>
      <c r="DK17" s="619"/>
      <c r="DL17" s="619"/>
      <c r="DM17" s="619"/>
      <c r="DN17" s="619"/>
      <c r="DO17" s="619"/>
      <c r="DP17" s="620"/>
      <c r="DQ17" s="624">
        <v>845694</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161462</v>
      </c>
      <c r="S18" s="619"/>
      <c r="T18" s="619"/>
      <c r="U18" s="619"/>
      <c r="V18" s="619"/>
      <c r="W18" s="619"/>
      <c r="X18" s="619"/>
      <c r="Y18" s="620"/>
      <c r="Z18" s="671">
        <v>2.7</v>
      </c>
      <c r="AA18" s="671"/>
      <c r="AB18" s="671"/>
      <c r="AC18" s="671"/>
      <c r="AD18" s="672" t="s">
        <v>109</v>
      </c>
      <c r="AE18" s="672"/>
      <c r="AF18" s="672"/>
      <c r="AG18" s="672"/>
      <c r="AH18" s="672"/>
      <c r="AI18" s="672"/>
      <c r="AJ18" s="672"/>
      <c r="AK18" s="672"/>
      <c r="AL18" s="641" t="s">
        <v>109</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3642072</v>
      </c>
      <c r="S20" s="619"/>
      <c r="T20" s="619"/>
      <c r="U20" s="619"/>
      <c r="V20" s="619"/>
      <c r="W20" s="619"/>
      <c r="X20" s="619"/>
      <c r="Y20" s="620"/>
      <c r="Z20" s="671">
        <v>60.8</v>
      </c>
      <c r="AA20" s="671"/>
      <c r="AB20" s="671"/>
      <c r="AC20" s="671"/>
      <c r="AD20" s="672">
        <v>3480610</v>
      </c>
      <c r="AE20" s="672"/>
      <c r="AF20" s="672"/>
      <c r="AG20" s="672"/>
      <c r="AH20" s="672"/>
      <c r="AI20" s="672"/>
      <c r="AJ20" s="672"/>
      <c r="AK20" s="672"/>
      <c r="AL20" s="641">
        <v>99.3</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5910998</v>
      </c>
      <c r="CS20" s="619"/>
      <c r="CT20" s="619"/>
      <c r="CU20" s="619"/>
      <c r="CV20" s="619"/>
      <c r="CW20" s="619"/>
      <c r="CX20" s="619"/>
      <c r="CY20" s="620"/>
      <c r="CZ20" s="671">
        <v>100</v>
      </c>
      <c r="DA20" s="671"/>
      <c r="DB20" s="671"/>
      <c r="DC20" s="671"/>
      <c r="DD20" s="624">
        <v>941628</v>
      </c>
      <c r="DE20" s="619"/>
      <c r="DF20" s="619"/>
      <c r="DG20" s="619"/>
      <c r="DH20" s="619"/>
      <c r="DI20" s="619"/>
      <c r="DJ20" s="619"/>
      <c r="DK20" s="619"/>
      <c r="DL20" s="619"/>
      <c r="DM20" s="619"/>
      <c r="DN20" s="619"/>
      <c r="DO20" s="619"/>
      <c r="DP20" s="620"/>
      <c r="DQ20" s="624">
        <v>3899742</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1542</v>
      </c>
      <c r="S21" s="619"/>
      <c r="T21" s="619"/>
      <c r="U21" s="619"/>
      <c r="V21" s="619"/>
      <c r="W21" s="619"/>
      <c r="X21" s="619"/>
      <c r="Y21" s="620"/>
      <c r="Z21" s="671">
        <v>0</v>
      </c>
      <c r="AA21" s="671"/>
      <c r="AB21" s="671"/>
      <c r="AC21" s="671"/>
      <c r="AD21" s="672">
        <v>1542</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52718</v>
      </c>
      <c r="S22" s="619"/>
      <c r="T22" s="619"/>
      <c r="U22" s="619"/>
      <c r="V22" s="619"/>
      <c r="W22" s="619"/>
      <c r="X22" s="619"/>
      <c r="Y22" s="620"/>
      <c r="Z22" s="671">
        <v>0.9</v>
      </c>
      <c r="AA22" s="671"/>
      <c r="AB22" s="671"/>
      <c r="AC22" s="671"/>
      <c r="AD22" s="672" t="s">
        <v>109</v>
      </c>
      <c r="AE22" s="672"/>
      <c r="AF22" s="672"/>
      <c r="AG22" s="672"/>
      <c r="AH22" s="672"/>
      <c r="AI22" s="672"/>
      <c r="AJ22" s="672"/>
      <c r="AK22" s="672"/>
      <c r="AL22" s="641" t="s">
        <v>109</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108042</v>
      </c>
      <c r="S23" s="619"/>
      <c r="T23" s="619"/>
      <c r="U23" s="619"/>
      <c r="V23" s="619"/>
      <c r="W23" s="619"/>
      <c r="X23" s="619"/>
      <c r="Y23" s="620"/>
      <c r="Z23" s="671">
        <v>1.8</v>
      </c>
      <c r="AA23" s="671"/>
      <c r="AB23" s="671"/>
      <c r="AC23" s="671"/>
      <c r="AD23" s="672" t="s">
        <v>109</v>
      </c>
      <c r="AE23" s="672"/>
      <c r="AF23" s="672"/>
      <c r="AG23" s="672"/>
      <c r="AH23" s="672"/>
      <c r="AI23" s="672"/>
      <c r="AJ23" s="672"/>
      <c r="AK23" s="672"/>
      <c r="AL23" s="641" t="s">
        <v>109</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7044</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2673428</v>
      </c>
      <c r="CS24" s="669"/>
      <c r="CT24" s="669"/>
      <c r="CU24" s="669"/>
      <c r="CV24" s="669"/>
      <c r="CW24" s="669"/>
      <c r="CX24" s="669"/>
      <c r="CY24" s="716"/>
      <c r="CZ24" s="720">
        <v>45.2</v>
      </c>
      <c r="DA24" s="721"/>
      <c r="DB24" s="721"/>
      <c r="DC24" s="722"/>
      <c r="DD24" s="715">
        <v>2054009</v>
      </c>
      <c r="DE24" s="669"/>
      <c r="DF24" s="669"/>
      <c r="DG24" s="669"/>
      <c r="DH24" s="669"/>
      <c r="DI24" s="669"/>
      <c r="DJ24" s="669"/>
      <c r="DK24" s="716"/>
      <c r="DL24" s="715">
        <v>2048267</v>
      </c>
      <c r="DM24" s="669"/>
      <c r="DN24" s="669"/>
      <c r="DO24" s="669"/>
      <c r="DP24" s="669"/>
      <c r="DQ24" s="669"/>
      <c r="DR24" s="669"/>
      <c r="DS24" s="669"/>
      <c r="DT24" s="669"/>
      <c r="DU24" s="669"/>
      <c r="DV24" s="716"/>
      <c r="DW24" s="717">
        <v>55.8</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709039</v>
      </c>
      <c r="S25" s="619"/>
      <c r="T25" s="619"/>
      <c r="U25" s="619"/>
      <c r="V25" s="619"/>
      <c r="W25" s="619"/>
      <c r="X25" s="619"/>
      <c r="Y25" s="620"/>
      <c r="Z25" s="671">
        <v>11.8</v>
      </c>
      <c r="AA25" s="671"/>
      <c r="AB25" s="671"/>
      <c r="AC25" s="671"/>
      <c r="AD25" s="672" t="s">
        <v>109</v>
      </c>
      <c r="AE25" s="672"/>
      <c r="AF25" s="672"/>
      <c r="AG25" s="672"/>
      <c r="AH25" s="672"/>
      <c r="AI25" s="672"/>
      <c r="AJ25" s="672"/>
      <c r="AK25" s="672"/>
      <c r="AL25" s="641" t="s">
        <v>109</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987645</v>
      </c>
      <c r="CS25" s="637"/>
      <c r="CT25" s="637"/>
      <c r="CU25" s="637"/>
      <c r="CV25" s="637"/>
      <c r="CW25" s="637"/>
      <c r="CX25" s="637"/>
      <c r="CY25" s="638"/>
      <c r="CZ25" s="621">
        <v>16.7</v>
      </c>
      <c r="DA25" s="639"/>
      <c r="DB25" s="639"/>
      <c r="DC25" s="640"/>
      <c r="DD25" s="624">
        <v>959610</v>
      </c>
      <c r="DE25" s="637"/>
      <c r="DF25" s="637"/>
      <c r="DG25" s="637"/>
      <c r="DH25" s="637"/>
      <c r="DI25" s="637"/>
      <c r="DJ25" s="637"/>
      <c r="DK25" s="638"/>
      <c r="DL25" s="624">
        <v>953868</v>
      </c>
      <c r="DM25" s="637"/>
      <c r="DN25" s="637"/>
      <c r="DO25" s="637"/>
      <c r="DP25" s="637"/>
      <c r="DQ25" s="637"/>
      <c r="DR25" s="637"/>
      <c r="DS25" s="637"/>
      <c r="DT25" s="637"/>
      <c r="DU25" s="637"/>
      <c r="DV25" s="638"/>
      <c r="DW25" s="641">
        <v>26</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575972</v>
      </c>
      <c r="CS26" s="619"/>
      <c r="CT26" s="619"/>
      <c r="CU26" s="619"/>
      <c r="CV26" s="619"/>
      <c r="CW26" s="619"/>
      <c r="CX26" s="619"/>
      <c r="CY26" s="620"/>
      <c r="CZ26" s="621">
        <v>9.6999999999999993</v>
      </c>
      <c r="DA26" s="639"/>
      <c r="DB26" s="639"/>
      <c r="DC26" s="640"/>
      <c r="DD26" s="624">
        <v>555012</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455940</v>
      </c>
      <c r="S27" s="619"/>
      <c r="T27" s="619"/>
      <c r="U27" s="619"/>
      <c r="V27" s="619"/>
      <c r="W27" s="619"/>
      <c r="X27" s="619"/>
      <c r="Y27" s="620"/>
      <c r="Z27" s="671">
        <v>7.6</v>
      </c>
      <c r="AA27" s="671"/>
      <c r="AB27" s="671"/>
      <c r="AC27" s="671"/>
      <c r="AD27" s="672" t="s">
        <v>109</v>
      </c>
      <c r="AE27" s="672"/>
      <c r="AF27" s="672"/>
      <c r="AG27" s="672"/>
      <c r="AH27" s="672"/>
      <c r="AI27" s="672"/>
      <c r="AJ27" s="672"/>
      <c r="AK27" s="672"/>
      <c r="AL27" s="641" t="s">
        <v>109</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304132</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805744</v>
      </c>
      <c r="CS27" s="637"/>
      <c r="CT27" s="637"/>
      <c r="CU27" s="637"/>
      <c r="CV27" s="637"/>
      <c r="CW27" s="637"/>
      <c r="CX27" s="637"/>
      <c r="CY27" s="638"/>
      <c r="CZ27" s="621">
        <v>13.6</v>
      </c>
      <c r="DA27" s="639"/>
      <c r="DB27" s="639"/>
      <c r="DC27" s="640"/>
      <c r="DD27" s="624">
        <v>248705</v>
      </c>
      <c r="DE27" s="637"/>
      <c r="DF27" s="637"/>
      <c r="DG27" s="637"/>
      <c r="DH27" s="637"/>
      <c r="DI27" s="637"/>
      <c r="DJ27" s="637"/>
      <c r="DK27" s="638"/>
      <c r="DL27" s="624">
        <v>248705</v>
      </c>
      <c r="DM27" s="637"/>
      <c r="DN27" s="637"/>
      <c r="DO27" s="637"/>
      <c r="DP27" s="637"/>
      <c r="DQ27" s="637"/>
      <c r="DR27" s="637"/>
      <c r="DS27" s="637"/>
      <c r="DT27" s="637"/>
      <c r="DU27" s="637"/>
      <c r="DV27" s="638"/>
      <c r="DW27" s="641">
        <v>6.8</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26848</v>
      </c>
      <c r="S28" s="619"/>
      <c r="T28" s="619"/>
      <c r="U28" s="619"/>
      <c r="V28" s="619"/>
      <c r="W28" s="619"/>
      <c r="X28" s="619"/>
      <c r="Y28" s="620"/>
      <c r="Z28" s="671">
        <v>0.4</v>
      </c>
      <c r="AA28" s="671"/>
      <c r="AB28" s="671"/>
      <c r="AC28" s="671"/>
      <c r="AD28" s="672">
        <v>21946</v>
      </c>
      <c r="AE28" s="672"/>
      <c r="AF28" s="672"/>
      <c r="AG28" s="672"/>
      <c r="AH28" s="672"/>
      <c r="AI28" s="672"/>
      <c r="AJ28" s="672"/>
      <c r="AK28" s="672"/>
      <c r="AL28" s="641">
        <v>0.6</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880039</v>
      </c>
      <c r="CS28" s="619"/>
      <c r="CT28" s="619"/>
      <c r="CU28" s="619"/>
      <c r="CV28" s="619"/>
      <c r="CW28" s="619"/>
      <c r="CX28" s="619"/>
      <c r="CY28" s="620"/>
      <c r="CZ28" s="621">
        <v>14.9</v>
      </c>
      <c r="DA28" s="639"/>
      <c r="DB28" s="639"/>
      <c r="DC28" s="640"/>
      <c r="DD28" s="624">
        <v>845694</v>
      </c>
      <c r="DE28" s="619"/>
      <c r="DF28" s="619"/>
      <c r="DG28" s="619"/>
      <c r="DH28" s="619"/>
      <c r="DI28" s="619"/>
      <c r="DJ28" s="619"/>
      <c r="DK28" s="620"/>
      <c r="DL28" s="624">
        <v>845694</v>
      </c>
      <c r="DM28" s="619"/>
      <c r="DN28" s="619"/>
      <c r="DO28" s="619"/>
      <c r="DP28" s="619"/>
      <c r="DQ28" s="619"/>
      <c r="DR28" s="619"/>
      <c r="DS28" s="619"/>
      <c r="DT28" s="619"/>
      <c r="DU28" s="619"/>
      <c r="DV28" s="620"/>
      <c r="DW28" s="641">
        <v>23</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22853</v>
      </c>
      <c r="S29" s="619"/>
      <c r="T29" s="619"/>
      <c r="U29" s="619"/>
      <c r="V29" s="619"/>
      <c r="W29" s="619"/>
      <c r="X29" s="619"/>
      <c r="Y29" s="620"/>
      <c r="Z29" s="671">
        <v>0.4</v>
      </c>
      <c r="AA29" s="671"/>
      <c r="AB29" s="671"/>
      <c r="AC29" s="671"/>
      <c r="AD29" s="672" t="s">
        <v>109</v>
      </c>
      <c r="AE29" s="672"/>
      <c r="AF29" s="672"/>
      <c r="AG29" s="672"/>
      <c r="AH29" s="672"/>
      <c r="AI29" s="672"/>
      <c r="AJ29" s="672"/>
      <c r="AK29" s="672"/>
      <c r="AL29" s="641" t="s">
        <v>109</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880036</v>
      </c>
      <c r="CS29" s="637"/>
      <c r="CT29" s="637"/>
      <c r="CU29" s="637"/>
      <c r="CV29" s="637"/>
      <c r="CW29" s="637"/>
      <c r="CX29" s="637"/>
      <c r="CY29" s="638"/>
      <c r="CZ29" s="621">
        <v>14.9</v>
      </c>
      <c r="DA29" s="639"/>
      <c r="DB29" s="639"/>
      <c r="DC29" s="640"/>
      <c r="DD29" s="624">
        <v>845691</v>
      </c>
      <c r="DE29" s="637"/>
      <c r="DF29" s="637"/>
      <c r="DG29" s="637"/>
      <c r="DH29" s="637"/>
      <c r="DI29" s="637"/>
      <c r="DJ29" s="637"/>
      <c r="DK29" s="638"/>
      <c r="DL29" s="624">
        <v>845691</v>
      </c>
      <c r="DM29" s="637"/>
      <c r="DN29" s="637"/>
      <c r="DO29" s="637"/>
      <c r="DP29" s="637"/>
      <c r="DQ29" s="637"/>
      <c r="DR29" s="637"/>
      <c r="DS29" s="637"/>
      <c r="DT29" s="637"/>
      <c r="DU29" s="637"/>
      <c r="DV29" s="638"/>
      <c r="DW29" s="641">
        <v>23</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18254</v>
      </c>
      <c r="S30" s="619"/>
      <c r="T30" s="619"/>
      <c r="U30" s="619"/>
      <c r="V30" s="619"/>
      <c r="W30" s="619"/>
      <c r="X30" s="619"/>
      <c r="Y30" s="620"/>
      <c r="Z30" s="671">
        <v>0.3</v>
      </c>
      <c r="AA30" s="671"/>
      <c r="AB30" s="671"/>
      <c r="AC30" s="671"/>
      <c r="AD30" s="672" t="s">
        <v>109</v>
      </c>
      <c r="AE30" s="672"/>
      <c r="AF30" s="672"/>
      <c r="AG30" s="672"/>
      <c r="AH30" s="672"/>
      <c r="AI30" s="672"/>
      <c r="AJ30" s="672"/>
      <c r="AK30" s="672"/>
      <c r="AL30" s="641" t="s">
        <v>109</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95.9</v>
      </c>
      <c r="BH30" s="685"/>
      <c r="BI30" s="685"/>
      <c r="BJ30" s="685"/>
      <c r="BK30" s="685"/>
      <c r="BL30" s="685"/>
      <c r="BM30" s="686">
        <v>87</v>
      </c>
      <c r="BN30" s="685"/>
      <c r="BO30" s="685"/>
      <c r="BP30" s="685"/>
      <c r="BQ30" s="687"/>
      <c r="BR30" s="684">
        <v>95.8</v>
      </c>
      <c r="BS30" s="685"/>
      <c r="BT30" s="685"/>
      <c r="BU30" s="685"/>
      <c r="BV30" s="685"/>
      <c r="BW30" s="685"/>
      <c r="BX30" s="686">
        <v>86.6</v>
      </c>
      <c r="BY30" s="685"/>
      <c r="BZ30" s="685"/>
      <c r="CA30" s="685"/>
      <c r="CB30" s="687"/>
      <c r="CD30" s="690"/>
      <c r="CE30" s="691"/>
      <c r="CF30" s="655" t="s">
        <v>289</v>
      </c>
      <c r="CG30" s="652"/>
      <c r="CH30" s="652"/>
      <c r="CI30" s="652"/>
      <c r="CJ30" s="652"/>
      <c r="CK30" s="652"/>
      <c r="CL30" s="652"/>
      <c r="CM30" s="652"/>
      <c r="CN30" s="652"/>
      <c r="CO30" s="652"/>
      <c r="CP30" s="652"/>
      <c r="CQ30" s="653"/>
      <c r="CR30" s="618">
        <v>776199</v>
      </c>
      <c r="CS30" s="619"/>
      <c r="CT30" s="619"/>
      <c r="CU30" s="619"/>
      <c r="CV30" s="619"/>
      <c r="CW30" s="619"/>
      <c r="CX30" s="619"/>
      <c r="CY30" s="620"/>
      <c r="CZ30" s="621">
        <v>13.1</v>
      </c>
      <c r="DA30" s="639"/>
      <c r="DB30" s="639"/>
      <c r="DC30" s="640"/>
      <c r="DD30" s="624">
        <v>741854</v>
      </c>
      <c r="DE30" s="619"/>
      <c r="DF30" s="619"/>
      <c r="DG30" s="619"/>
      <c r="DH30" s="619"/>
      <c r="DI30" s="619"/>
      <c r="DJ30" s="619"/>
      <c r="DK30" s="620"/>
      <c r="DL30" s="624">
        <v>741854</v>
      </c>
      <c r="DM30" s="619"/>
      <c r="DN30" s="619"/>
      <c r="DO30" s="619"/>
      <c r="DP30" s="619"/>
      <c r="DQ30" s="619"/>
      <c r="DR30" s="619"/>
      <c r="DS30" s="619"/>
      <c r="DT30" s="619"/>
      <c r="DU30" s="619"/>
      <c r="DV30" s="620"/>
      <c r="DW30" s="641">
        <v>20.2</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38424</v>
      </c>
      <c r="S31" s="619"/>
      <c r="T31" s="619"/>
      <c r="U31" s="619"/>
      <c r="V31" s="619"/>
      <c r="W31" s="619"/>
      <c r="X31" s="619"/>
      <c r="Y31" s="620"/>
      <c r="Z31" s="671">
        <v>0.6</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97</v>
      </c>
      <c r="BH31" s="637"/>
      <c r="BI31" s="637"/>
      <c r="BJ31" s="637"/>
      <c r="BK31" s="637"/>
      <c r="BL31" s="637"/>
      <c r="BM31" s="673">
        <v>93.7</v>
      </c>
      <c r="BN31" s="683"/>
      <c r="BO31" s="683"/>
      <c r="BP31" s="683"/>
      <c r="BQ31" s="647"/>
      <c r="BR31" s="682">
        <v>96.8</v>
      </c>
      <c r="BS31" s="637"/>
      <c r="BT31" s="637"/>
      <c r="BU31" s="637"/>
      <c r="BV31" s="637"/>
      <c r="BW31" s="637"/>
      <c r="BX31" s="673">
        <v>92.2</v>
      </c>
      <c r="BY31" s="683"/>
      <c r="BZ31" s="683"/>
      <c r="CA31" s="683"/>
      <c r="CB31" s="647"/>
      <c r="CD31" s="690"/>
      <c r="CE31" s="691"/>
      <c r="CF31" s="655" t="s">
        <v>293</v>
      </c>
      <c r="CG31" s="652"/>
      <c r="CH31" s="652"/>
      <c r="CI31" s="652"/>
      <c r="CJ31" s="652"/>
      <c r="CK31" s="652"/>
      <c r="CL31" s="652"/>
      <c r="CM31" s="652"/>
      <c r="CN31" s="652"/>
      <c r="CO31" s="652"/>
      <c r="CP31" s="652"/>
      <c r="CQ31" s="653"/>
      <c r="CR31" s="618">
        <v>103837</v>
      </c>
      <c r="CS31" s="637"/>
      <c r="CT31" s="637"/>
      <c r="CU31" s="637"/>
      <c r="CV31" s="637"/>
      <c r="CW31" s="637"/>
      <c r="CX31" s="637"/>
      <c r="CY31" s="638"/>
      <c r="CZ31" s="621">
        <v>1.8</v>
      </c>
      <c r="DA31" s="639"/>
      <c r="DB31" s="639"/>
      <c r="DC31" s="640"/>
      <c r="DD31" s="624">
        <v>103837</v>
      </c>
      <c r="DE31" s="637"/>
      <c r="DF31" s="637"/>
      <c r="DG31" s="637"/>
      <c r="DH31" s="637"/>
      <c r="DI31" s="637"/>
      <c r="DJ31" s="637"/>
      <c r="DK31" s="638"/>
      <c r="DL31" s="624">
        <v>103837</v>
      </c>
      <c r="DM31" s="637"/>
      <c r="DN31" s="637"/>
      <c r="DO31" s="637"/>
      <c r="DP31" s="637"/>
      <c r="DQ31" s="637"/>
      <c r="DR31" s="637"/>
      <c r="DS31" s="637"/>
      <c r="DT31" s="637"/>
      <c r="DU31" s="637"/>
      <c r="DV31" s="638"/>
      <c r="DW31" s="641">
        <v>2.8</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62240</v>
      </c>
      <c r="S32" s="619"/>
      <c r="T32" s="619"/>
      <c r="U32" s="619"/>
      <c r="V32" s="619"/>
      <c r="W32" s="619"/>
      <c r="X32" s="619"/>
      <c r="Y32" s="620"/>
      <c r="Z32" s="671">
        <v>1</v>
      </c>
      <c r="AA32" s="671"/>
      <c r="AB32" s="671"/>
      <c r="AC32" s="671"/>
      <c r="AD32" s="672">
        <v>143</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93.2</v>
      </c>
      <c r="BH32" s="603"/>
      <c r="BI32" s="603"/>
      <c r="BJ32" s="603"/>
      <c r="BK32" s="603"/>
      <c r="BL32" s="603"/>
      <c r="BM32" s="666">
        <v>76</v>
      </c>
      <c r="BN32" s="603"/>
      <c r="BO32" s="603"/>
      <c r="BP32" s="603"/>
      <c r="BQ32" s="660"/>
      <c r="BR32" s="681">
        <v>93.6</v>
      </c>
      <c r="BS32" s="603"/>
      <c r="BT32" s="603"/>
      <c r="BU32" s="603"/>
      <c r="BV32" s="603"/>
      <c r="BW32" s="603"/>
      <c r="BX32" s="666">
        <v>77</v>
      </c>
      <c r="BY32" s="603"/>
      <c r="BZ32" s="603"/>
      <c r="CA32" s="603"/>
      <c r="CB32" s="660"/>
      <c r="CD32" s="692"/>
      <c r="CE32" s="693"/>
      <c r="CF32" s="655" t="s">
        <v>296</v>
      </c>
      <c r="CG32" s="652"/>
      <c r="CH32" s="652"/>
      <c r="CI32" s="652"/>
      <c r="CJ32" s="652"/>
      <c r="CK32" s="652"/>
      <c r="CL32" s="652"/>
      <c r="CM32" s="652"/>
      <c r="CN32" s="652"/>
      <c r="CO32" s="652"/>
      <c r="CP32" s="652"/>
      <c r="CQ32" s="653"/>
      <c r="CR32" s="618">
        <v>3</v>
      </c>
      <c r="CS32" s="619"/>
      <c r="CT32" s="619"/>
      <c r="CU32" s="619"/>
      <c r="CV32" s="619"/>
      <c r="CW32" s="619"/>
      <c r="CX32" s="619"/>
      <c r="CY32" s="620"/>
      <c r="CZ32" s="621">
        <v>0</v>
      </c>
      <c r="DA32" s="639"/>
      <c r="DB32" s="639"/>
      <c r="DC32" s="640"/>
      <c r="DD32" s="624">
        <v>3</v>
      </c>
      <c r="DE32" s="619"/>
      <c r="DF32" s="619"/>
      <c r="DG32" s="619"/>
      <c r="DH32" s="619"/>
      <c r="DI32" s="619"/>
      <c r="DJ32" s="619"/>
      <c r="DK32" s="620"/>
      <c r="DL32" s="624">
        <v>3</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848292</v>
      </c>
      <c r="S33" s="619"/>
      <c r="T33" s="619"/>
      <c r="U33" s="619"/>
      <c r="V33" s="619"/>
      <c r="W33" s="619"/>
      <c r="X33" s="619"/>
      <c r="Y33" s="620"/>
      <c r="Z33" s="671">
        <v>14.2</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2080373</v>
      </c>
      <c r="CS33" s="637"/>
      <c r="CT33" s="637"/>
      <c r="CU33" s="637"/>
      <c r="CV33" s="637"/>
      <c r="CW33" s="637"/>
      <c r="CX33" s="637"/>
      <c r="CY33" s="638"/>
      <c r="CZ33" s="621">
        <v>35.200000000000003</v>
      </c>
      <c r="DA33" s="639"/>
      <c r="DB33" s="639"/>
      <c r="DC33" s="640"/>
      <c r="DD33" s="624">
        <v>1599410</v>
      </c>
      <c r="DE33" s="637"/>
      <c r="DF33" s="637"/>
      <c r="DG33" s="637"/>
      <c r="DH33" s="637"/>
      <c r="DI33" s="637"/>
      <c r="DJ33" s="637"/>
      <c r="DK33" s="638"/>
      <c r="DL33" s="624">
        <v>1145308</v>
      </c>
      <c r="DM33" s="637"/>
      <c r="DN33" s="637"/>
      <c r="DO33" s="637"/>
      <c r="DP33" s="637"/>
      <c r="DQ33" s="637"/>
      <c r="DR33" s="637"/>
      <c r="DS33" s="637"/>
      <c r="DT33" s="637"/>
      <c r="DU33" s="637"/>
      <c r="DV33" s="638"/>
      <c r="DW33" s="641">
        <v>31.2</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565093</v>
      </c>
      <c r="CS34" s="619"/>
      <c r="CT34" s="619"/>
      <c r="CU34" s="619"/>
      <c r="CV34" s="619"/>
      <c r="CW34" s="619"/>
      <c r="CX34" s="619"/>
      <c r="CY34" s="620"/>
      <c r="CZ34" s="621">
        <v>9.6</v>
      </c>
      <c r="DA34" s="639"/>
      <c r="DB34" s="639"/>
      <c r="DC34" s="640"/>
      <c r="DD34" s="624">
        <v>361803</v>
      </c>
      <c r="DE34" s="619"/>
      <c r="DF34" s="619"/>
      <c r="DG34" s="619"/>
      <c r="DH34" s="619"/>
      <c r="DI34" s="619"/>
      <c r="DJ34" s="619"/>
      <c r="DK34" s="620"/>
      <c r="DL34" s="624">
        <v>278302</v>
      </c>
      <c r="DM34" s="619"/>
      <c r="DN34" s="619"/>
      <c r="DO34" s="619"/>
      <c r="DP34" s="619"/>
      <c r="DQ34" s="619"/>
      <c r="DR34" s="619"/>
      <c r="DS34" s="619"/>
      <c r="DT34" s="619"/>
      <c r="DU34" s="619"/>
      <c r="DV34" s="620"/>
      <c r="DW34" s="641">
        <v>7.6</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167092</v>
      </c>
      <c r="S35" s="619"/>
      <c r="T35" s="619"/>
      <c r="U35" s="619"/>
      <c r="V35" s="619"/>
      <c r="W35" s="619"/>
      <c r="X35" s="619"/>
      <c r="Y35" s="620"/>
      <c r="Z35" s="671">
        <v>2.8</v>
      </c>
      <c r="AA35" s="671"/>
      <c r="AB35" s="671"/>
      <c r="AC35" s="671"/>
      <c r="AD35" s="672" t="s">
        <v>109</v>
      </c>
      <c r="AE35" s="672"/>
      <c r="AF35" s="672"/>
      <c r="AG35" s="672"/>
      <c r="AH35" s="672"/>
      <c r="AI35" s="672"/>
      <c r="AJ35" s="672"/>
      <c r="AK35" s="672"/>
      <c r="AL35" s="641" t="s">
        <v>109</v>
      </c>
      <c r="AM35" s="673"/>
      <c r="AN35" s="673"/>
      <c r="AO35" s="674"/>
      <c r="AP35" s="186"/>
      <c r="AQ35" s="675" t="s">
        <v>304</v>
      </c>
      <c r="AR35" s="676"/>
      <c r="AS35" s="676"/>
      <c r="AT35" s="676"/>
      <c r="AU35" s="676"/>
      <c r="AV35" s="676"/>
      <c r="AW35" s="676"/>
      <c r="AX35" s="676"/>
      <c r="AY35" s="677"/>
      <c r="AZ35" s="668">
        <v>652962</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7385</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41336</v>
      </c>
      <c r="CS35" s="637"/>
      <c r="CT35" s="637"/>
      <c r="CU35" s="637"/>
      <c r="CV35" s="637"/>
      <c r="CW35" s="637"/>
      <c r="CX35" s="637"/>
      <c r="CY35" s="638"/>
      <c r="CZ35" s="621">
        <v>0.7</v>
      </c>
      <c r="DA35" s="639"/>
      <c r="DB35" s="639"/>
      <c r="DC35" s="640"/>
      <c r="DD35" s="624">
        <v>35236</v>
      </c>
      <c r="DE35" s="637"/>
      <c r="DF35" s="637"/>
      <c r="DG35" s="637"/>
      <c r="DH35" s="637"/>
      <c r="DI35" s="637"/>
      <c r="DJ35" s="637"/>
      <c r="DK35" s="638"/>
      <c r="DL35" s="624">
        <v>35236</v>
      </c>
      <c r="DM35" s="637"/>
      <c r="DN35" s="637"/>
      <c r="DO35" s="637"/>
      <c r="DP35" s="637"/>
      <c r="DQ35" s="637"/>
      <c r="DR35" s="637"/>
      <c r="DS35" s="637"/>
      <c r="DT35" s="637"/>
      <c r="DU35" s="637"/>
      <c r="DV35" s="638"/>
      <c r="DW35" s="641">
        <v>1</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5993308</v>
      </c>
      <c r="S36" s="659"/>
      <c r="T36" s="659"/>
      <c r="U36" s="659"/>
      <c r="V36" s="659"/>
      <c r="W36" s="659"/>
      <c r="X36" s="659"/>
      <c r="Y36" s="662"/>
      <c r="Z36" s="663">
        <v>100</v>
      </c>
      <c r="AA36" s="663"/>
      <c r="AB36" s="663"/>
      <c r="AC36" s="663"/>
      <c r="AD36" s="664">
        <v>3504241</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73863</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-201079</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730562</v>
      </c>
      <c r="CS36" s="619"/>
      <c r="CT36" s="619"/>
      <c r="CU36" s="619"/>
      <c r="CV36" s="619"/>
      <c r="CW36" s="619"/>
      <c r="CX36" s="619"/>
      <c r="CY36" s="620"/>
      <c r="CZ36" s="621">
        <v>12.4</v>
      </c>
      <c r="DA36" s="639"/>
      <c r="DB36" s="639"/>
      <c r="DC36" s="640"/>
      <c r="DD36" s="624">
        <v>551434</v>
      </c>
      <c r="DE36" s="619"/>
      <c r="DF36" s="619"/>
      <c r="DG36" s="619"/>
      <c r="DH36" s="619"/>
      <c r="DI36" s="619"/>
      <c r="DJ36" s="619"/>
      <c r="DK36" s="620"/>
      <c r="DL36" s="624">
        <v>446937</v>
      </c>
      <c r="DM36" s="619"/>
      <c r="DN36" s="619"/>
      <c r="DO36" s="619"/>
      <c r="DP36" s="619"/>
      <c r="DQ36" s="619"/>
      <c r="DR36" s="619"/>
      <c r="DS36" s="619"/>
      <c r="DT36" s="619"/>
      <c r="DU36" s="619"/>
      <c r="DV36" s="620"/>
      <c r="DW36" s="641">
        <v>12.2</v>
      </c>
      <c r="DX36" s="642"/>
      <c r="DY36" s="642"/>
      <c r="DZ36" s="642"/>
      <c r="EA36" s="642"/>
      <c r="EB36" s="642"/>
      <c r="EC36" s="643"/>
    </row>
    <row r="37" spans="2:133" ht="11.25" customHeight="1">
      <c r="AQ37" s="644" t="s">
        <v>311</v>
      </c>
      <c r="AR37" s="645"/>
      <c r="AS37" s="645"/>
      <c r="AT37" s="645"/>
      <c r="AU37" s="645"/>
      <c r="AV37" s="645"/>
      <c r="AW37" s="645"/>
      <c r="AX37" s="645"/>
      <c r="AY37" s="646"/>
      <c r="AZ37" s="618">
        <v>50073</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1570</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341399</v>
      </c>
      <c r="CS37" s="637"/>
      <c r="CT37" s="637"/>
      <c r="CU37" s="637"/>
      <c r="CV37" s="637"/>
      <c r="CW37" s="637"/>
      <c r="CX37" s="637"/>
      <c r="CY37" s="638"/>
      <c r="CZ37" s="621">
        <v>5.8</v>
      </c>
      <c r="DA37" s="639"/>
      <c r="DB37" s="639"/>
      <c r="DC37" s="640"/>
      <c r="DD37" s="624">
        <v>334775</v>
      </c>
      <c r="DE37" s="637"/>
      <c r="DF37" s="637"/>
      <c r="DG37" s="637"/>
      <c r="DH37" s="637"/>
      <c r="DI37" s="637"/>
      <c r="DJ37" s="637"/>
      <c r="DK37" s="638"/>
      <c r="DL37" s="624">
        <v>334775</v>
      </c>
      <c r="DM37" s="637"/>
      <c r="DN37" s="637"/>
      <c r="DO37" s="637"/>
      <c r="DP37" s="637"/>
      <c r="DQ37" s="637"/>
      <c r="DR37" s="637"/>
      <c r="DS37" s="637"/>
      <c r="DT37" s="637"/>
      <c r="DU37" s="637"/>
      <c r="DV37" s="638"/>
      <c r="DW37" s="641">
        <v>9.1</v>
      </c>
      <c r="DX37" s="642"/>
      <c r="DY37" s="642"/>
      <c r="DZ37" s="642"/>
      <c r="EA37" s="642"/>
      <c r="EB37" s="642"/>
      <c r="EC37" s="643"/>
    </row>
    <row r="38" spans="2:133" ht="11.25" customHeight="1">
      <c r="AQ38" s="644" t="s">
        <v>314</v>
      </c>
      <c r="AR38" s="645"/>
      <c r="AS38" s="645"/>
      <c r="AT38" s="645"/>
      <c r="AU38" s="645"/>
      <c r="AV38" s="645"/>
      <c r="AW38" s="645"/>
      <c r="AX38" s="645"/>
      <c r="AY38" s="646"/>
      <c r="AZ38" s="618">
        <v>3902</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2599</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579099</v>
      </c>
      <c r="CS38" s="619"/>
      <c r="CT38" s="619"/>
      <c r="CU38" s="619"/>
      <c r="CV38" s="619"/>
      <c r="CW38" s="619"/>
      <c r="CX38" s="619"/>
      <c r="CY38" s="620"/>
      <c r="CZ38" s="621">
        <v>9.8000000000000007</v>
      </c>
      <c r="DA38" s="639"/>
      <c r="DB38" s="639"/>
      <c r="DC38" s="640"/>
      <c r="DD38" s="624">
        <v>499589</v>
      </c>
      <c r="DE38" s="619"/>
      <c r="DF38" s="619"/>
      <c r="DG38" s="619"/>
      <c r="DH38" s="619"/>
      <c r="DI38" s="619"/>
      <c r="DJ38" s="619"/>
      <c r="DK38" s="620"/>
      <c r="DL38" s="624">
        <v>374544</v>
      </c>
      <c r="DM38" s="619"/>
      <c r="DN38" s="619"/>
      <c r="DO38" s="619"/>
      <c r="DP38" s="619"/>
      <c r="DQ38" s="619"/>
      <c r="DR38" s="619"/>
      <c r="DS38" s="619"/>
      <c r="DT38" s="619"/>
      <c r="DU38" s="619"/>
      <c r="DV38" s="620"/>
      <c r="DW38" s="641">
        <v>10.199999999999999</v>
      </c>
      <c r="DX38" s="642"/>
      <c r="DY38" s="642"/>
      <c r="DZ38" s="642"/>
      <c r="EA38" s="642"/>
      <c r="EB38" s="642"/>
      <c r="EC38" s="643"/>
    </row>
    <row r="39" spans="2:133" ht="11.25" customHeight="1">
      <c r="AQ39" s="644" t="s">
        <v>317</v>
      </c>
      <c r="AR39" s="645"/>
      <c r="AS39" s="645"/>
      <c r="AT39" s="645"/>
      <c r="AU39" s="645"/>
      <c r="AV39" s="645"/>
      <c r="AW39" s="645"/>
      <c r="AX39" s="645"/>
      <c r="AY39" s="646"/>
      <c r="AZ39" s="618" t="s">
        <v>318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37</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147935</v>
      </c>
      <c r="CS39" s="637"/>
      <c r="CT39" s="637"/>
      <c r="CU39" s="637"/>
      <c r="CV39" s="637"/>
      <c r="CW39" s="637"/>
      <c r="CX39" s="637"/>
      <c r="CY39" s="638"/>
      <c r="CZ39" s="621">
        <v>2.5</v>
      </c>
      <c r="DA39" s="639"/>
      <c r="DB39" s="639"/>
      <c r="DC39" s="640"/>
      <c r="DD39" s="624">
        <v>135000</v>
      </c>
      <c r="DE39" s="637"/>
      <c r="DF39" s="637"/>
      <c r="DG39" s="637"/>
      <c r="DH39" s="637"/>
      <c r="DI39" s="637"/>
      <c r="DJ39" s="637"/>
      <c r="DK39" s="638"/>
      <c r="DL39" s="624" t="s">
        <v>318</v>
      </c>
      <c r="DM39" s="637"/>
      <c r="DN39" s="637"/>
      <c r="DO39" s="637"/>
      <c r="DP39" s="637"/>
      <c r="DQ39" s="637"/>
      <c r="DR39" s="637"/>
      <c r="DS39" s="637"/>
      <c r="DT39" s="637"/>
      <c r="DU39" s="637"/>
      <c r="DV39" s="638"/>
      <c r="DW39" s="641" t="s">
        <v>318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196156</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191</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16348</v>
      </c>
      <c r="CS40" s="619"/>
      <c r="CT40" s="619"/>
      <c r="CU40" s="619"/>
      <c r="CV40" s="619"/>
      <c r="CW40" s="619"/>
      <c r="CX40" s="619"/>
      <c r="CY40" s="620"/>
      <c r="CZ40" s="621">
        <v>0.3</v>
      </c>
      <c r="DA40" s="639"/>
      <c r="DB40" s="639"/>
      <c r="DC40" s="640"/>
      <c r="DD40" s="624">
        <v>16348</v>
      </c>
      <c r="DE40" s="619"/>
      <c r="DF40" s="619"/>
      <c r="DG40" s="619"/>
      <c r="DH40" s="619"/>
      <c r="DI40" s="619"/>
      <c r="DJ40" s="619"/>
      <c r="DK40" s="620"/>
      <c r="DL40" s="624">
        <v>10289</v>
      </c>
      <c r="DM40" s="619"/>
      <c r="DN40" s="619"/>
      <c r="DO40" s="619"/>
      <c r="DP40" s="619"/>
      <c r="DQ40" s="619"/>
      <c r="DR40" s="619"/>
      <c r="DS40" s="619"/>
      <c r="DT40" s="619"/>
      <c r="DU40" s="619"/>
      <c r="DV40" s="620"/>
      <c r="DW40" s="641">
        <v>0.3</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328968</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273</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328</v>
      </c>
      <c r="CS41" s="637"/>
      <c r="CT41" s="637"/>
      <c r="CU41" s="637"/>
      <c r="CV41" s="637"/>
      <c r="CW41" s="637"/>
      <c r="CX41" s="637"/>
      <c r="CY41" s="638"/>
      <c r="CZ41" s="621" t="s">
        <v>328</v>
      </c>
      <c r="DA41" s="639"/>
      <c r="DB41" s="639"/>
      <c r="DC41" s="640"/>
      <c r="DD41" s="624" t="s">
        <v>328</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1157197</v>
      </c>
      <c r="CS42" s="619"/>
      <c r="CT42" s="619"/>
      <c r="CU42" s="619"/>
      <c r="CV42" s="619"/>
      <c r="CW42" s="619"/>
      <c r="CX42" s="619"/>
      <c r="CY42" s="620"/>
      <c r="CZ42" s="621">
        <v>19.600000000000001</v>
      </c>
      <c r="DA42" s="622"/>
      <c r="DB42" s="622"/>
      <c r="DC42" s="623"/>
      <c r="DD42" s="624">
        <v>246323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t="s">
        <v>109</v>
      </c>
      <c r="CS43" s="637"/>
      <c r="CT43" s="637"/>
      <c r="CU43" s="637"/>
      <c r="CV43" s="637"/>
      <c r="CW43" s="637"/>
      <c r="CX43" s="637"/>
      <c r="CY43" s="638"/>
      <c r="CZ43" s="621" t="s">
        <v>109</v>
      </c>
      <c r="DA43" s="639"/>
      <c r="DB43" s="639"/>
      <c r="DC43" s="640"/>
      <c r="DD43" s="624" t="s">
        <v>109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284</v>
      </c>
      <c r="CE44" s="632"/>
      <c r="CF44" s="615" t="s">
        <v>334</v>
      </c>
      <c r="CG44" s="616"/>
      <c r="CH44" s="616"/>
      <c r="CI44" s="616"/>
      <c r="CJ44" s="616"/>
      <c r="CK44" s="616"/>
      <c r="CL44" s="616"/>
      <c r="CM44" s="616"/>
      <c r="CN44" s="616"/>
      <c r="CO44" s="616"/>
      <c r="CP44" s="616"/>
      <c r="CQ44" s="617"/>
      <c r="CR44" s="618">
        <v>941628</v>
      </c>
      <c r="CS44" s="619"/>
      <c r="CT44" s="619"/>
      <c r="CU44" s="619"/>
      <c r="CV44" s="619"/>
      <c r="CW44" s="619"/>
      <c r="CX44" s="619"/>
      <c r="CY44" s="620"/>
      <c r="CZ44" s="621">
        <v>15.9</v>
      </c>
      <c r="DA44" s="622"/>
      <c r="DB44" s="622"/>
      <c r="DC44" s="623"/>
      <c r="DD44" s="624">
        <v>141272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305678</v>
      </c>
      <c r="CS45" s="637"/>
      <c r="CT45" s="637"/>
      <c r="CU45" s="637"/>
      <c r="CV45" s="637"/>
      <c r="CW45" s="637"/>
      <c r="CX45" s="637"/>
      <c r="CY45" s="638"/>
      <c r="CZ45" s="621">
        <v>5.2</v>
      </c>
      <c r="DA45" s="639"/>
      <c r="DB45" s="639"/>
      <c r="DC45" s="640"/>
      <c r="DD45" s="624">
        <v>13720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529957</v>
      </c>
      <c r="CS46" s="619"/>
      <c r="CT46" s="619"/>
      <c r="CU46" s="619"/>
      <c r="CV46" s="619"/>
      <c r="CW46" s="619"/>
      <c r="CX46" s="619"/>
      <c r="CY46" s="620"/>
      <c r="CZ46" s="621">
        <v>9</v>
      </c>
      <c r="DA46" s="622"/>
      <c r="DB46" s="622"/>
      <c r="DC46" s="623"/>
      <c r="DD46" s="624">
        <v>86299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v>215569</v>
      </c>
      <c r="CS47" s="637"/>
      <c r="CT47" s="637"/>
      <c r="CU47" s="637"/>
      <c r="CV47" s="637"/>
      <c r="CW47" s="637"/>
      <c r="CX47" s="637"/>
      <c r="CY47" s="638"/>
      <c r="CZ47" s="621">
        <v>3.6</v>
      </c>
      <c r="DA47" s="639"/>
      <c r="DB47" s="639"/>
      <c r="DC47" s="640"/>
      <c r="DD47" s="624">
        <v>105051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109</v>
      </c>
      <c r="CS48" s="619"/>
      <c r="CT48" s="619"/>
      <c r="CU48" s="619"/>
      <c r="CV48" s="619"/>
      <c r="CW48" s="619"/>
      <c r="CX48" s="619"/>
      <c r="CY48" s="620"/>
      <c r="CZ48" s="621" t="s">
        <v>109</v>
      </c>
      <c r="DA48" s="622"/>
      <c r="DB48" s="622"/>
      <c r="DC48" s="623"/>
      <c r="DD48" s="624" t="s">
        <v>109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5910998</v>
      </c>
      <c r="CS49" s="603"/>
      <c r="CT49" s="603"/>
      <c r="CU49" s="603"/>
      <c r="CV49" s="603"/>
      <c r="CW49" s="603"/>
      <c r="CX49" s="603"/>
      <c r="CY49" s="604"/>
      <c r="CZ49" s="605">
        <v>100</v>
      </c>
      <c r="DA49" s="606"/>
      <c r="DB49" s="606"/>
      <c r="DC49" s="607"/>
      <c r="DD49" s="608">
        <v>3899742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5922</v>
      </c>
      <c r="R7" s="1131"/>
      <c r="S7" s="1131"/>
      <c r="T7" s="1131"/>
      <c r="U7" s="1131"/>
      <c r="V7" s="1131">
        <v>5839</v>
      </c>
      <c r="W7" s="1131"/>
      <c r="X7" s="1131"/>
      <c r="Y7" s="1131"/>
      <c r="Z7" s="1131"/>
      <c r="AA7" s="1131">
        <v>83</v>
      </c>
      <c r="AB7" s="1131"/>
      <c r="AC7" s="1131"/>
      <c r="AD7" s="1131"/>
      <c r="AE7" s="1132"/>
      <c r="AF7" s="1133">
        <v>77</v>
      </c>
      <c r="AG7" s="1134"/>
      <c r="AH7" s="1134"/>
      <c r="AI7" s="1134"/>
      <c r="AJ7" s="1135"/>
      <c r="AK7" s="1117">
        <v>18</v>
      </c>
      <c r="AL7" s="1118"/>
      <c r="AM7" s="1118"/>
      <c r="AN7" s="1118"/>
      <c r="AO7" s="1118"/>
      <c r="AP7" s="1118">
        <v>8290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t="s">
        <v>363</v>
      </c>
      <c r="C8" s="1064"/>
      <c r="D8" s="1064"/>
      <c r="E8" s="1064"/>
      <c r="F8" s="1064"/>
      <c r="G8" s="1064"/>
      <c r="H8" s="1064"/>
      <c r="I8" s="1064"/>
      <c r="J8" s="1064"/>
      <c r="K8" s="1064"/>
      <c r="L8" s="1064"/>
      <c r="M8" s="1064"/>
      <c r="N8" s="1064"/>
      <c r="O8" s="1064"/>
      <c r="P8" s="1065"/>
      <c r="Q8" s="1069">
        <v>110</v>
      </c>
      <c r="R8" s="1070"/>
      <c r="S8" s="1070"/>
      <c r="T8" s="1070"/>
      <c r="U8" s="1070"/>
      <c r="V8" s="1070">
        <v>110</v>
      </c>
      <c r="W8" s="1070"/>
      <c r="X8" s="1070"/>
      <c r="Y8" s="1070"/>
      <c r="Z8" s="1070"/>
      <c r="AA8" s="1070">
        <v>0</v>
      </c>
      <c r="AB8" s="1070"/>
      <c r="AC8" s="1070"/>
      <c r="AD8" s="1070"/>
      <c r="AE8" s="1071"/>
      <c r="AF8" s="1045">
        <v>0</v>
      </c>
      <c r="AG8" s="1046"/>
      <c r="AH8" s="1046"/>
      <c r="AI8" s="1046"/>
      <c r="AJ8" s="1047"/>
      <c r="AK8" s="1112">
        <v>37</v>
      </c>
      <c r="AL8" s="1113"/>
      <c r="AM8" s="1113"/>
      <c r="AN8" s="1113"/>
      <c r="AO8" s="1113"/>
      <c r="AP8" s="1113" t="s">
        <v>546</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4">
        <v>5995</v>
      </c>
      <c r="R23" s="1095"/>
      <c r="S23" s="1095"/>
      <c r="T23" s="1095"/>
      <c r="U23" s="1095"/>
      <c r="V23" s="1095">
        <v>5911</v>
      </c>
      <c r="W23" s="1095"/>
      <c r="X23" s="1095"/>
      <c r="Y23" s="1095"/>
      <c r="Z23" s="1095"/>
      <c r="AA23" s="1095">
        <v>84</v>
      </c>
      <c r="AB23" s="1095"/>
      <c r="AC23" s="1095"/>
      <c r="AD23" s="1095"/>
      <c r="AE23" s="1096"/>
      <c r="AF23" s="1097">
        <v>78</v>
      </c>
      <c r="AG23" s="1095"/>
      <c r="AH23" s="1095"/>
      <c r="AI23" s="1095"/>
      <c r="AJ23" s="1098"/>
      <c r="AK23" s="1099"/>
      <c r="AL23" s="1100"/>
      <c r="AM23" s="1100"/>
      <c r="AN23" s="1100"/>
      <c r="AO23" s="1100"/>
      <c r="AP23" s="1095">
        <v>8290</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1354</v>
      </c>
      <c r="R28" s="1080"/>
      <c r="S28" s="1080"/>
      <c r="T28" s="1080"/>
      <c r="U28" s="1080"/>
      <c r="V28" s="1080">
        <v>1346</v>
      </c>
      <c r="W28" s="1080"/>
      <c r="X28" s="1080"/>
      <c r="Y28" s="1080"/>
      <c r="Z28" s="1080"/>
      <c r="AA28" s="1080">
        <v>7</v>
      </c>
      <c r="AB28" s="1080"/>
      <c r="AC28" s="1080"/>
      <c r="AD28" s="1080"/>
      <c r="AE28" s="1081"/>
      <c r="AF28" s="1082">
        <v>7</v>
      </c>
      <c r="AG28" s="1080"/>
      <c r="AH28" s="1080"/>
      <c r="AI28" s="1080"/>
      <c r="AJ28" s="1083"/>
      <c r="AK28" s="1084">
        <v>180</v>
      </c>
      <c r="AL28" s="1072"/>
      <c r="AM28" s="1072"/>
      <c r="AN28" s="1072"/>
      <c r="AO28" s="1072"/>
      <c r="AP28" s="1072" t="s">
        <v>545</v>
      </c>
      <c r="AQ28" s="1072"/>
      <c r="AR28" s="1072"/>
      <c r="AS28" s="1072"/>
      <c r="AT28" s="1072"/>
      <c r="AU28" s="1072" t="s">
        <v>543</v>
      </c>
      <c r="AV28" s="1072"/>
      <c r="AW28" s="1072"/>
      <c r="AX28" s="1072"/>
      <c r="AY28" s="1072"/>
      <c r="AZ28" s="1073" t="s">
        <v>543</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t="s">
        <v>533</v>
      </c>
      <c r="R29" s="1070"/>
      <c r="S29" s="1070"/>
      <c r="T29" s="1070"/>
      <c r="U29" s="1070"/>
      <c r="V29" s="1070" t="s">
        <v>534</v>
      </c>
      <c r="W29" s="1070"/>
      <c r="X29" s="1070"/>
      <c r="Y29" s="1070"/>
      <c r="Z29" s="1070"/>
      <c r="AA29" s="1070" t="s">
        <v>534</v>
      </c>
      <c r="AB29" s="1070"/>
      <c r="AC29" s="1070"/>
      <c r="AD29" s="1070"/>
      <c r="AE29" s="1071"/>
      <c r="AF29" s="1045" t="s">
        <v>109</v>
      </c>
      <c r="AG29" s="1046"/>
      <c r="AH29" s="1046"/>
      <c r="AI29" s="1046"/>
      <c r="AJ29" s="1047"/>
      <c r="AK29" s="1006" t="s">
        <v>534</v>
      </c>
      <c r="AL29" s="997"/>
      <c r="AM29" s="997"/>
      <c r="AN29" s="997"/>
      <c r="AO29" s="997"/>
      <c r="AP29" s="997" t="s">
        <v>543</v>
      </c>
      <c r="AQ29" s="997"/>
      <c r="AR29" s="997"/>
      <c r="AS29" s="997"/>
      <c r="AT29" s="997"/>
      <c r="AU29" s="997" t="s">
        <v>543</v>
      </c>
      <c r="AV29" s="997"/>
      <c r="AW29" s="997"/>
      <c r="AX29" s="997"/>
      <c r="AY29" s="997"/>
      <c r="AZ29" s="1068" t="s">
        <v>543</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962</v>
      </c>
      <c r="R30" s="1070"/>
      <c r="S30" s="1070"/>
      <c r="T30" s="1070"/>
      <c r="U30" s="1070"/>
      <c r="V30" s="1070">
        <v>947</v>
      </c>
      <c r="W30" s="1070"/>
      <c r="X30" s="1070"/>
      <c r="Y30" s="1070"/>
      <c r="Z30" s="1070"/>
      <c r="AA30" s="1070">
        <v>15</v>
      </c>
      <c r="AB30" s="1070"/>
      <c r="AC30" s="1070"/>
      <c r="AD30" s="1070"/>
      <c r="AE30" s="1071"/>
      <c r="AF30" s="1045">
        <v>15</v>
      </c>
      <c r="AG30" s="1046"/>
      <c r="AH30" s="1046"/>
      <c r="AI30" s="1046"/>
      <c r="AJ30" s="1047"/>
      <c r="AK30" s="1006">
        <v>138</v>
      </c>
      <c r="AL30" s="997"/>
      <c r="AM30" s="997"/>
      <c r="AN30" s="997"/>
      <c r="AO30" s="997"/>
      <c r="AP30" s="997" t="s">
        <v>543</v>
      </c>
      <c r="AQ30" s="997"/>
      <c r="AR30" s="997"/>
      <c r="AS30" s="997"/>
      <c r="AT30" s="997"/>
      <c r="AU30" s="997" t="s">
        <v>543</v>
      </c>
      <c r="AV30" s="997"/>
      <c r="AW30" s="997"/>
      <c r="AX30" s="997"/>
      <c r="AY30" s="997"/>
      <c r="AZ30" s="1068" t="s">
        <v>543</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380</v>
      </c>
      <c r="C31" s="1064"/>
      <c r="D31" s="1064"/>
      <c r="E31" s="1064"/>
      <c r="F31" s="1064"/>
      <c r="G31" s="1064"/>
      <c r="H31" s="1064"/>
      <c r="I31" s="1064"/>
      <c r="J31" s="1064"/>
      <c r="K31" s="1064"/>
      <c r="L31" s="1064"/>
      <c r="M31" s="1064"/>
      <c r="N31" s="1064"/>
      <c r="O31" s="1064"/>
      <c r="P31" s="1065"/>
      <c r="Q31" s="1069">
        <v>180</v>
      </c>
      <c r="R31" s="1070"/>
      <c r="S31" s="1070"/>
      <c r="T31" s="1070"/>
      <c r="U31" s="1070"/>
      <c r="V31" s="1070">
        <v>179</v>
      </c>
      <c r="W31" s="1070"/>
      <c r="X31" s="1070"/>
      <c r="Y31" s="1070"/>
      <c r="Z31" s="1070"/>
      <c r="AA31" s="1070">
        <v>1</v>
      </c>
      <c r="AB31" s="1070"/>
      <c r="AC31" s="1070"/>
      <c r="AD31" s="1070"/>
      <c r="AE31" s="1071"/>
      <c r="AF31" s="1045">
        <v>1</v>
      </c>
      <c r="AG31" s="1046"/>
      <c r="AH31" s="1046"/>
      <c r="AI31" s="1046"/>
      <c r="AJ31" s="1047"/>
      <c r="AK31" s="1006">
        <v>144</v>
      </c>
      <c r="AL31" s="997"/>
      <c r="AM31" s="997"/>
      <c r="AN31" s="997"/>
      <c r="AO31" s="997"/>
      <c r="AP31" s="997" t="s">
        <v>543</v>
      </c>
      <c r="AQ31" s="997"/>
      <c r="AR31" s="997"/>
      <c r="AS31" s="997"/>
      <c r="AT31" s="997"/>
      <c r="AU31" s="997" t="s">
        <v>543</v>
      </c>
      <c r="AV31" s="997"/>
      <c r="AW31" s="997"/>
      <c r="AX31" s="997"/>
      <c r="AY31" s="997"/>
      <c r="AZ31" s="1068" t="s">
        <v>543</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381</v>
      </c>
      <c r="C32" s="1064"/>
      <c r="D32" s="1064"/>
      <c r="E32" s="1064"/>
      <c r="F32" s="1064"/>
      <c r="G32" s="1064"/>
      <c r="H32" s="1064"/>
      <c r="I32" s="1064"/>
      <c r="J32" s="1064"/>
      <c r="K32" s="1064"/>
      <c r="L32" s="1064"/>
      <c r="M32" s="1064"/>
      <c r="N32" s="1064"/>
      <c r="O32" s="1064"/>
      <c r="P32" s="1065"/>
      <c r="Q32" s="1069">
        <v>136</v>
      </c>
      <c r="R32" s="1070"/>
      <c r="S32" s="1070"/>
      <c r="T32" s="1070"/>
      <c r="U32" s="1070"/>
      <c r="V32" s="1070">
        <v>316</v>
      </c>
      <c r="W32" s="1070"/>
      <c r="X32" s="1070"/>
      <c r="Y32" s="1070"/>
      <c r="Z32" s="1070"/>
      <c r="AA32" s="1070">
        <v>-180</v>
      </c>
      <c r="AB32" s="1070"/>
      <c r="AC32" s="1070"/>
      <c r="AD32" s="1070"/>
      <c r="AE32" s="1071"/>
      <c r="AF32" s="1045">
        <v>346</v>
      </c>
      <c r="AG32" s="1046"/>
      <c r="AH32" s="1046"/>
      <c r="AI32" s="1046"/>
      <c r="AJ32" s="1047"/>
      <c r="AK32" s="1006">
        <v>74</v>
      </c>
      <c r="AL32" s="997"/>
      <c r="AM32" s="997"/>
      <c r="AN32" s="997"/>
      <c r="AO32" s="997"/>
      <c r="AP32" s="997">
        <v>180</v>
      </c>
      <c r="AQ32" s="997"/>
      <c r="AR32" s="997"/>
      <c r="AS32" s="997"/>
      <c r="AT32" s="997"/>
      <c r="AU32" s="997">
        <v>4</v>
      </c>
      <c r="AV32" s="997"/>
      <c r="AW32" s="997"/>
      <c r="AX32" s="997"/>
      <c r="AY32" s="997"/>
      <c r="AZ32" s="1068" t="s">
        <v>543</v>
      </c>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383</v>
      </c>
      <c r="C33" s="1064"/>
      <c r="D33" s="1064"/>
      <c r="E33" s="1064"/>
      <c r="F33" s="1064"/>
      <c r="G33" s="1064"/>
      <c r="H33" s="1064"/>
      <c r="I33" s="1064"/>
      <c r="J33" s="1064"/>
      <c r="K33" s="1064"/>
      <c r="L33" s="1064"/>
      <c r="M33" s="1064"/>
      <c r="N33" s="1064"/>
      <c r="O33" s="1064"/>
      <c r="P33" s="1065"/>
      <c r="Q33" s="1069">
        <v>207</v>
      </c>
      <c r="R33" s="1070"/>
      <c r="S33" s="1070"/>
      <c r="T33" s="1070"/>
      <c r="U33" s="1070"/>
      <c r="V33" s="1070">
        <v>196</v>
      </c>
      <c r="W33" s="1070"/>
      <c r="X33" s="1070"/>
      <c r="Y33" s="1070"/>
      <c r="Z33" s="1070"/>
      <c r="AA33" s="1070">
        <v>11</v>
      </c>
      <c r="AB33" s="1070"/>
      <c r="AC33" s="1070"/>
      <c r="AD33" s="1070"/>
      <c r="AE33" s="1071"/>
      <c r="AF33" s="1045">
        <v>11</v>
      </c>
      <c r="AG33" s="1046"/>
      <c r="AH33" s="1046"/>
      <c r="AI33" s="1046"/>
      <c r="AJ33" s="1047"/>
      <c r="AK33" s="1006">
        <v>50</v>
      </c>
      <c r="AL33" s="997"/>
      <c r="AM33" s="997"/>
      <c r="AN33" s="997"/>
      <c r="AO33" s="997"/>
      <c r="AP33" s="997">
        <v>774</v>
      </c>
      <c r="AQ33" s="997"/>
      <c r="AR33" s="997"/>
      <c r="AS33" s="997"/>
      <c r="AT33" s="997"/>
      <c r="AU33" s="997">
        <v>393</v>
      </c>
      <c r="AV33" s="997"/>
      <c r="AW33" s="997"/>
      <c r="AX33" s="997"/>
      <c r="AY33" s="997"/>
      <c r="AZ33" s="1068" t="s">
        <v>543</v>
      </c>
      <c r="BA33" s="1068"/>
      <c r="BB33" s="1068"/>
      <c r="BC33" s="1068"/>
      <c r="BD33" s="1068"/>
      <c r="BE33" s="1058" t="s">
        <v>384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365</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380</v>
      </c>
      <c r="AG63" s="985"/>
      <c r="AH63" s="985"/>
      <c r="AI63" s="985"/>
      <c r="AJ63" s="1056"/>
      <c r="AK63" s="1057"/>
      <c r="AL63" s="989"/>
      <c r="AM63" s="989"/>
      <c r="AN63" s="989"/>
      <c r="AO63" s="989"/>
      <c r="AP63" s="985">
        <f>AP32+AP33</f>
        <v>954</v>
      </c>
      <c r="AQ63" s="985"/>
      <c r="AR63" s="985"/>
      <c r="AS63" s="985"/>
      <c r="AT63" s="985"/>
      <c r="AU63" s="985">
        <f>AU32+AU33</f>
        <v>397</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388</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389</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535</v>
      </c>
      <c r="C68" s="1012"/>
      <c r="D68" s="1012"/>
      <c r="E68" s="1012"/>
      <c r="F68" s="1012"/>
      <c r="G68" s="1012"/>
      <c r="H68" s="1012"/>
      <c r="I68" s="1012"/>
      <c r="J68" s="1012"/>
      <c r="K68" s="1012"/>
      <c r="L68" s="1012"/>
      <c r="M68" s="1012"/>
      <c r="N68" s="1012"/>
      <c r="O68" s="1012"/>
      <c r="P68" s="1013"/>
      <c r="Q68" s="1014">
        <v>17863</v>
      </c>
      <c r="R68" s="1008"/>
      <c r="S68" s="1008"/>
      <c r="T68" s="1008"/>
      <c r="U68" s="1008"/>
      <c r="V68" s="1008">
        <v>17363</v>
      </c>
      <c r="W68" s="1008"/>
      <c r="X68" s="1008"/>
      <c r="Y68" s="1008"/>
      <c r="Z68" s="1008"/>
      <c r="AA68" s="1008">
        <v>500</v>
      </c>
      <c r="AB68" s="1008"/>
      <c r="AC68" s="1008"/>
      <c r="AD68" s="1008"/>
      <c r="AE68" s="1008"/>
      <c r="AF68" s="1008">
        <v>500</v>
      </c>
      <c r="AG68" s="1008"/>
      <c r="AH68" s="1008"/>
      <c r="AI68" s="1008"/>
      <c r="AJ68" s="1008"/>
      <c r="AK68" s="1008">
        <v>3108</v>
      </c>
      <c r="AL68" s="1008"/>
      <c r="AM68" s="1008"/>
      <c r="AN68" s="1008"/>
      <c r="AO68" s="1008"/>
      <c r="AP68" s="1008" t="s">
        <v>544</v>
      </c>
      <c r="AQ68" s="1008"/>
      <c r="AR68" s="1008"/>
      <c r="AS68" s="1008"/>
      <c r="AT68" s="1008"/>
      <c r="AU68" s="1008" t="s">
        <v>544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536</v>
      </c>
      <c r="C69" s="1001"/>
      <c r="D69" s="1001"/>
      <c r="E69" s="1001"/>
      <c r="F69" s="1001"/>
      <c r="G69" s="1001"/>
      <c r="H69" s="1001"/>
      <c r="I69" s="1001"/>
      <c r="J69" s="1001"/>
      <c r="K69" s="1001"/>
      <c r="L69" s="1001"/>
      <c r="M69" s="1001"/>
      <c r="N69" s="1001"/>
      <c r="O69" s="1001"/>
      <c r="P69" s="1002"/>
      <c r="Q69" s="1003">
        <v>477</v>
      </c>
      <c r="R69" s="997"/>
      <c r="S69" s="997"/>
      <c r="T69" s="997"/>
      <c r="U69" s="997"/>
      <c r="V69" s="997">
        <v>475</v>
      </c>
      <c r="W69" s="997"/>
      <c r="X69" s="997"/>
      <c r="Y69" s="997"/>
      <c r="Z69" s="997"/>
      <c r="AA69" s="997">
        <v>2</v>
      </c>
      <c r="AB69" s="997"/>
      <c r="AC69" s="997"/>
      <c r="AD69" s="997"/>
      <c r="AE69" s="997"/>
      <c r="AF69" s="997">
        <v>2</v>
      </c>
      <c r="AG69" s="997"/>
      <c r="AH69" s="997"/>
      <c r="AI69" s="997"/>
      <c r="AJ69" s="997"/>
      <c r="AK69" s="997">
        <v>5</v>
      </c>
      <c r="AL69" s="997"/>
      <c r="AM69" s="997"/>
      <c r="AN69" s="997"/>
      <c r="AO69" s="997"/>
      <c r="AP69" s="997">
        <v>459</v>
      </c>
      <c r="AQ69" s="997"/>
      <c r="AR69" s="997"/>
      <c r="AS69" s="997"/>
      <c r="AT69" s="997"/>
      <c r="AU69" s="997">
        <v>128</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537</v>
      </c>
      <c r="C70" s="1001"/>
      <c r="D70" s="1001"/>
      <c r="E70" s="1001"/>
      <c r="F70" s="1001"/>
      <c r="G70" s="1001"/>
      <c r="H70" s="1001"/>
      <c r="I70" s="1001"/>
      <c r="J70" s="1001"/>
      <c r="K70" s="1001"/>
      <c r="L70" s="1001"/>
      <c r="M70" s="1001"/>
      <c r="N70" s="1001"/>
      <c r="O70" s="1001"/>
      <c r="P70" s="1002"/>
      <c r="Q70" s="1003">
        <v>458</v>
      </c>
      <c r="R70" s="997"/>
      <c r="S70" s="997"/>
      <c r="T70" s="997"/>
      <c r="U70" s="997"/>
      <c r="V70" s="997">
        <v>431</v>
      </c>
      <c r="W70" s="997"/>
      <c r="X70" s="997"/>
      <c r="Y70" s="997"/>
      <c r="Z70" s="997"/>
      <c r="AA70" s="997">
        <v>27</v>
      </c>
      <c r="AB70" s="997"/>
      <c r="AC70" s="997"/>
      <c r="AD70" s="997"/>
      <c r="AE70" s="997"/>
      <c r="AF70" s="997">
        <v>27</v>
      </c>
      <c r="AG70" s="997"/>
      <c r="AH70" s="997"/>
      <c r="AI70" s="997"/>
      <c r="AJ70" s="997"/>
      <c r="AK70" s="997">
        <v>13</v>
      </c>
      <c r="AL70" s="997"/>
      <c r="AM70" s="997"/>
      <c r="AN70" s="997"/>
      <c r="AO70" s="997"/>
      <c r="AP70" s="997" t="s">
        <v>544</v>
      </c>
      <c r="AQ70" s="997"/>
      <c r="AR70" s="997"/>
      <c r="AS70" s="997"/>
      <c r="AT70" s="997"/>
      <c r="AU70" s="997" t="s">
        <v>544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538</v>
      </c>
      <c r="C71" s="1001"/>
      <c r="D71" s="1001"/>
      <c r="E71" s="1001"/>
      <c r="F71" s="1001"/>
      <c r="G71" s="1001"/>
      <c r="H71" s="1001"/>
      <c r="I71" s="1001"/>
      <c r="J71" s="1001"/>
      <c r="K71" s="1001"/>
      <c r="L71" s="1001"/>
      <c r="M71" s="1001"/>
      <c r="N71" s="1001"/>
      <c r="O71" s="1001"/>
      <c r="P71" s="1002"/>
      <c r="Q71" s="1003">
        <v>38</v>
      </c>
      <c r="R71" s="997"/>
      <c r="S71" s="997"/>
      <c r="T71" s="997"/>
      <c r="U71" s="997"/>
      <c r="V71" s="997">
        <v>33</v>
      </c>
      <c r="W71" s="997"/>
      <c r="X71" s="997"/>
      <c r="Y71" s="997"/>
      <c r="Z71" s="997"/>
      <c r="AA71" s="997">
        <v>5</v>
      </c>
      <c r="AB71" s="997"/>
      <c r="AC71" s="997"/>
      <c r="AD71" s="997"/>
      <c r="AE71" s="997"/>
      <c r="AF71" s="997">
        <v>5</v>
      </c>
      <c r="AG71" s="997"/>
      <c r="AH71" s="997"/>
      <c r="AI71" s="997"/>
      <c r="AJ71" s="997"/>
      <c r="AK71" s="997" t="s">
        <v>544</v>
      </c>
      <c r="AL71" s="997"/>
      <c r="AM71" s="997"/>
      <c r="AN71" s="997"/>
      <c r="AO71" s="997"/>
      <c r="AP71" s="997" t="s">
        <v>544</v>
      </c>
      <c r="AQ71" s="997"/>
      <c r="AR71" s="997"/>
      <c r="AS71" s="997"/>
      <c r="AT71" s="997"/>
      <c r="AU71" s="997" t="s">
        <v>544</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540</v>
      </c>
      <c r="C72" s="1001"/>
      <c r="D72" s="1001"/>
      <c r="E72" s="1001"/>
      <c r="F72" s="1001"/>
      <c r="G72" s="1001"/>
      <c r="H72" s="1001"/>
      <c r="I72" s="1001"/>
      <c r="J72" s="1001"/>
      <c r="K72" s="1001"/>
      <c r="L72" s="1001"/>
      <c r="M72" s="1001"/>
      <c r="N72" s="1001"/>
      <c r="O72" s="1001"/>
      <c r="P72" s="1002"/>
      <c r="Q72" s="1003">
        <v>751</v>
      </c>
      <c r="R72" s="997"/>
      <c r="S72" s="997"/>
      <c r="T72" s="997"/>
      <c r="U72" s="997"/>
      <c r="V72" s="997">
        <v>728</v>
      </c>
      <c r="W72" s="997"/>
      <c r="X72" s="997"/>
      <c r="Y72" s="997"/>
      <c r="Z72" s="997"/>
      <c r="AA72" s="997">
        <v>24</v>
      </c>
      <c r="AB72" s="997"/>
      <c r="AC72" s="997"/>
      <c r="AD72" s="997"/>
      <c r="AE72" s="997"/>
      <c r="AF72" s="997">
        <v>24</v>
      </c>
      <c r="AG72" s="997"/>
      <c r="AH72" s="997"/>
      <c r="AI72" s="997"/>
      <c r="AJ72" s="997"/>
      <c r="AK72" s="997" t="s">
        <v>544</v>
      </c>
      <c r="AL72" s="997"/>
      <c r="AM72" s="997"/>
      <c r="AN72" s="997"/>
      <c r="AO72" s="997"/>
      <c r="AP72" s="997">
        <v>535</v>
      </c>
      <c r="AQ72" s="997"/>
      <c r="AR72" s="997"/>
      <c r="AS72" s="997"/>
      <c r="AT72" s="997"/>
      <c r="AU72" s="997">
        <v>159</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539</v>
      </c>
      <c r="C73" s="1001"/>
      <c r="D73" s="1001"/>
      <c r="E73" s="1001"/>
      <c r="F73" s="1001"/>
      <c r="G73" s="1001"/>
      <c r="H73" s="1001"/>
      <c r="I73" s="1001"/>
      <c r="J73" s="1001"/>
      <c r="K73" s="1001"/>
      <c r="L73" s="1001"/>
      <c r="M73" s="1001"/>
      <c r="N73" s="1001"/>
      <c r="O73" s="1001"/>
      <c r="P73" s="1002"/>
      <c r="Q73" s="1003">
        <v>20</v>
      </c>
      <c r="R73" s="997"/>
      <c r="S73" s="997"/>
      <c r="T73" s="997"/>
      <c r="U73" s="997"/>
      <c r="V73" s="997">
        <v>19</v>
      </c>
      <c r="W73" s="997"/>
      <c r="X73" s="997"/>
      <c r="Y73" s="997"/>
      <c r="Z73" s="997"/>
      <c r="AA73" s="997">
        <v>3</v>
      </c>
      <c r="AB73" s="997"/>
      <c r="AC73" s="997"/>
      <c r="AD73" s="997"/>
      <c r="AE73" s="997"/>
      <c r="AF73" s="997">
        <v>3</v>
      </c>
      <c r="AG73" s="997"/>
      <c r="AH73" s="997"/>
      <c r="AI73" s="997"/>
      <c r="AJ73" s="997"/>
      <c r="AK73" s="997">
        <v>14</v>
      </c>
      <c r="AL73" s="997"/>
      <c r="AM73" s="997"/>
      <c r="AN73" s="997"/>
      <c r="AO73" s="997"/>
      <c r="AP73" s="997">
        <v>120</v>
      </c>
      <c r="AQ73" s="997"/>
      <c r="AR73" s="997"/>
      <c r="AS73" s="997"/>
      <c r="AT73" s="997"/>
      <c r="AU73" s="997">
        <v>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541</v>
      </c>
      <c r="C74" s="1001"/>
      <c r="D74" s="1001"/>
      <c r="E74" s="1001"/>
      <c r="F74" s="1001"/>
      <c r="G74" s="1001"/>
      <c r="H74" s="1001"/>
      <c r="I74" s="1001"/>
      <c r="J74" s="1001"/>
      <c r="K74" s="1001"/>
      <c r="L74" s="1001"/>
      <c r="M74" s="1001"/>
      <c r="N74" s="1001"/>
      <c r="O74" s="1001"/>
      <c r="P74" s="1002"/>
      <c r="Q74" s="1003">
        <v>1734</v>
      </c>
      <c r="R74" s="997"/>
      <c r="S74" s="997"/>
      <c r="T74" s="997"/>
      <c r="U74" s="997"/>
      <c r="V74" s="997">
        <v>1730</v>
      </c>
      <c r="W74" s="997"/>
      <c r="X74" s="997"/>
      <c r="Y74" s="997"/>
      <c r="Z74" s="997"/>
      <c r="AA74" s="997">
        <v>4</v>
      </c>
      <c r="AB74" s="997"/>
      <c r="AC74" s="997"/>
      <c r="AD74" s="997"/>
      <c r="AE74" s="997"/>
      <c r="AF74" s="997">
        <v>4</v>
      </c>
      <c r="AG74" s="997"/>
      <c r="AH74" s="997"/>
      <c r="AI74" s="997"/>
      <c r="AJ74" s="997"/>
      <c r="AK74" s="997">
        <v>20</v>
      </c>
      <c r="AL74" s="997"/>
      <c r="AM74" s="997"/>
      <c r="AN74" s="997"/>
      <c r="AO74" s="997"/>
      <c r="AP74" s="997" t="s">
        <v>544</v>
      </c>
      <c r="AQ74" s="997"/>
      <c r="AR74" s="997"/>
      <c r="AS74" s="997"/>
      <c r="AT74" s="997"/>
      <c r="AU74" s="997" t="s">
        <v>544</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542</v>
      </c>
      <c r="C75" s="1001"/>
      <c r="D75" s="1001"/>
      <c r="E75" s="1001"/>
      <c r="F75" s="1001"/>
      <c r="G75" s="1001"/>
      <c r="H75" s="1001"/>
      <c r="I75" s="1001"/>
      <c r="J75" s="1001"/>
      <c r="K75" s="1001"/>
      <c r="L75" s="1001"/>
      <c r="M75" s="1001"/>
      <c r="N75" s="1001"/>
      <c r="O75" s="1001"/>
      <c r="P75" s="1002"/>
      <c r="Q75" s="1004">
        <v>277636</v>
      </c>
      <c r="R75" s="1005"/>
      <c r="S75" s="1005"/>
      <c r="T75" s="1005"/>
      <c r="U75" s="1006"/>
      <c r="V75" s="1007">
        <v>266517</v>
      </c>
      <c r="W75" s="1005"/>
      <c r="X75" s="1005"/>
      <c r="Y75" s="1005"/>
      <c r="Z75" s="1006"/>
      <c r="AA75" s="1007">
        <v>11120</v>
      </c>
      <c r="AB75" s="1005"/>
      <c r="AC75" s="1005"/>
      <c r="AD75" s="1005"/>
      <c r="AE75" s="1006"/>
      <c r="AF75" s="1007">
        <v>11120</v>
      </c>
      <c r="AG75" s="1005"/>
      <c r="AH75" s="1005"/>
      <c r="AI75" s="1005"/>
      <c r="AJ75" s="1006"/>
      <c r="AK75" s="1007">
        <v>1943</v>
      </c>
      <c r="AL75" s="1005"/>
      <c r="AM75" s="1005"/>
      <c r="AN75" s="1005"/>
      <c r="AO75" s="1006"/>
      <c r="AP75" s="1007" t="s">
        <v>544</v>
      </c>
      <c r="AQ75" s="1005"/>
      <c r="AR75" s="1005"/>
      <c r="AS75" s="1005"/>
      <c r="AT75" s="1006"/>
      <c r="AU75" s="1007" t="s">
        <v>544</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AF68+AF69+AF70+AF71+AF72+AF73+AF74+AF75</f>
        <v>11685</v>
      </c>
      <c r="AG88" s="985"/>
      <c r="AH88" s="985"/>
      <c r="AI88" s="985"/>
      <c r="AJ88" s="985"/>
      <c r="AK88" s="989"/>
      <c r="AL88" s="989"/>
      <c r="AM88" s="989"/>
      <c r="AN88" s="989"/>
      <c r="AO88" s="989"/>
      <c r="AP88" s="985">
        <f>AP69+AP72+AP73</f>
        <v>1114</v>
      </c>
      <c r="AQ88" s="985"/>
      <c r="AR88" s="985"/>
      <c r="AS88" s="985"/>
      <c r="AT88" s="985"/>
      <c r="AU88" s="985">
        <f>AU69+AU72+AU73</f>
        <v>287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283</v>
      </c>
      <c r="AG109" s="918"/>
      <c r="AH109" s="918"/>
      <c r="AI109" s="918"/>
      <c r="AJ109" s="919"/>
      <c r="AK109" s="920" t="s">
        <v>282</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283</v>
      </c>
      <c r="BW109" s="918"/>
      <c r="BX109" s="918"/>
      <c r="BY109" s="918"/>
      <c r="BZ109" s="919"/>
      <c r="CA109" s="920" t="s">
        <v>282</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283</v>
      </c>
      <c r="DM109" s="918"/>
      <c r="DN109" s="918"/>
      <c r="DO109" s="918"/>
      <c r="DP109" s="919"/>
      <c r="DQ109" s="920" t="s">
        <v>282</v>
      </c>
      <c r="DR109" s="918"/>
      <c r="DS109" s="918"/>
      <c r="DT109" s="918"/>
      <c r="DU109" s="919"/>
      <c r="DV109" s="920" t="s">
        <v>400</v>
      </c>
      <c r="DW109" s="918"/>
      <c r="DX109" s="918"/>
      <c r="DY109" s="918"/>
      <c r="DZ109" s="949"/>
    </row>
    <row r="110" spans="1:131" s="197" customFormat="1" ht="26.25" customHeight="1">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836731</v>
      </c>
      <c r="AB110" s="903"/>
      <c r="AC110" s="903"/>
      <c r="AD110" s="903"/>
      <c r="AE110" s="904"/>
      <c r="AF110" s="905">
        <v>871434</v>
      </c>
      <c r="AG110" s="903"/>
      <c r="AH110" s="903"/>
      <c r="AI110" s="903"/>
      <c r="AJ110" s="904"/>
      <c r="AK110" s="905">
        <v>880036</v>
      </c>
      <c r="AL110" s="903"/>
      <c r="AM110" s="903"/>
      <c r="AN110" s="903"/>
      <c r="AO110" s="904"/>
      <c r="AP110" s="906">
        <v>29.7</v>
      </c>
      <c r="AQ110" s="907"/>
      <c r="AR110" s="907"/>
      <c r="AS110" s="907"/>
      <c r="AT110" s="908"/>
      <c r="AU110" s="950" t="s">
        <v>59</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8491546</v>
      </c>
      <c r="BR110" s="830"/>
      <c r="BS110" s="830"/>
      <c r="BT110" s="830"/>
      <c r="BU110" s="830"/>
      <c r="BV110" s="830">
        <v>8218298</v>
      </c>
      <c r="BW110" s="830"/>
      <c r="BX110" s="830"/>
      <c r="BY110" s="830"/>
      <c r="BZ110" s="830"/>
      <c r="CA110" s="830">
        <v>8290391</v>
      </c>
      <c r="CB110" s="830"/>
      <c r="CC110" s="830"/>
      <c r="CD110" s="830"/>
      <c r="CE110" s="830"/>
      <c r="CF110" s="891">
        <v>279.5</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407</v>
      </c>
      <c r="AB111" s="939"/>
      <c r="AC111" s="939"/>
      <c r="AD111" s="939"/>
      <c r="AE111" s="940"/>
      <c r="AF111" s="941" t="s">
        <v>407</v>
      </c>
      <c r="AG111" s="939"/>
      <c r="AH111" s="939"/>
      <c r="AI111" s="939"/>
      <c r="AJ111" s="940"/>
      <c r="AK111" s="941" t="s">
        <v>407</v>
      </c>
      <c r="AL111" s="939"/>
      <c r="AM111" s="939"/>
      <c r="AN111" s="939"/>
      <c r="AO111" s="940"/>
      <c r="AP111" s="942" t="s">
        <v>407</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v>599649</v>
      </c>
      <c r="BR111" s="801"/>
      <c r="BS111" s="801"/>
      <c r="BT111" s="801"/>
      <c r="BU111" s="801"/>
      <c r="BV111" s="801">
        <v>602092</v>
      </c>
      <c r="BW111" s="801"/>
      <c r="BX111" s="801"/>
      <c r="BY111" s="801"/>
      <c r="BZ111" s="801"/>
      <c r="CA111" s="801">
        <v>602092</v>
      </c>
      <c r="CB111" s="801"/>
      <c r="CC111" s="801"/>
      <c r="CD111" s="801"/>
      <c r="CE111" s="801"/>
      <c r="CF111" s="878">
        <v>20.3</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688557</v>
      </c>
      <c r="BR112" s="801"/>
      <c r="BS112" s="801"/>
      <c r="BT112" s="801"/>
      <c r="BU112" s="801"/>
      <c r="BV112" s="801">
        <v>589808</v>
      </c>
      <c r="BW112" s="801"/>
      <c r="BX112" s="801"/>
      <c r="BY112" s="801"/>
      <c r="BZ112" s="801"/>
      <c r="CA112" s="801">
        <v>751589</v>
      </c>
      <c r="CB112" s="801"/>
      <c r="CC112" s="801"/>
      <c r="CD112" s="801"/>
      <c r="CE112" s="801"/>
      <c r="CF112" s="878">
        <v>25.3</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599649</v>
      </c>
      <c r="DH112" s="801"/>
      <c r="DI112" s="801"/>
      <c r="DJ112" s="801"/>
      <c r="DK112" s="801"/>
      <c r="DL112" s="801">
        <v>602092</v>
      </c>
      <c r="DM112" s="801"/>
      <c r="DN112" s="801"/>
      <c r="DO112" s="801"/>
      <c r="DP112" s="801"/>
      <c r="DQ112" s="801">
        <v>602092</v>
      </c>
      <c r="DR112" s="801"/>
      <c r="DS112" s="801"/>
      <c r="DT112" s="801"/>
      <c r="DU112" s="801"/>
      <c r="DV112" s="853">
        <v>20.3</v>
      </c>
      <c r="DW112" s="853"/>
      <c r="DX112" s="853"/>
      <c r="DY112" s="853"/>
      <c r="DZ112" s="854"/>
    </row>
    <row r="113" spans="1:130" s="197" customFormat="1" ht="26.25" customHeight="1">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58172</v>
      </c>
      <c r="AB113" s="939"/>
      <c r="AC113" s="939"/>
      <c r="AD113" s="939"/>
      <c r="AE113" s="940"/>
      <c r="AF113" s="941">
        <v>56463</v>
      </c>
      <c r="AG113" s="939"/>
      <c r="AH113" s="939"/>
      <c r="AI113" s="939"/>
      <c r="AJ113" s="940"/>
      <c r="AK113" s="941">
        <v>47279</v>
      </c>
      <c r="AL113" s="939"/>
      <c r="AM113" s="939"/>
      <c r="AN113" s="939"/>
      <c r="AO113" s="940"/>
      <c r="AP113" s="942">
        <v>1.6</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492375</v>
      </c>
      <c r="BR113" s="801"/>
      <c r="BS113" s="801"/>
      <c r="BT113" s="801"/>
      <c r="BU113" s="801"/>
      <c r="BV113" s="801">
        <v>399205</v>
      </c>
      <c r="BW113" s="801"/>
      <c r="BX113" s="801"/>
      <c r="BY113" s="801"/>
      <c r="BZ113" s="801"/>
      <c r="CA113" s="801">
        <v>287460</v>
      </c>
      <c r="CB113" s="801"/>
      <c r="CC113" s="801"/>
      <c r="CD113" s="801"/>
      <c r="CE113" s="801"/>
      <c r="CF113" s="878">
        <v>9.6999999999999993</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99042</v>
      </c>
      <c r="AB114" s="814"/>
      <c r="AC114" s="814"/>
      <c r="AD114" s="814"/>
      <c r="AE114" s="815"/>
      <c r="AF114" s="816">
        <v>92019</v>
      </c>
      <c r="AG114" s="814"/>
      <c r="AH114" s="814"/>
      <c r="AI114" s="814"/>
      <c r="AJ114" s="815"/>
      <c r="AK114" s="816">
        <v>105601</v>
      </c>
      <c r="AL114" s="814"/>
      <c r="AM114" s="814"/>
      <c r="AN114" s="814"/>
      <c r="AO114" s="815"/>
      <c r="AP114" s="784">
        <v>3.6</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703318</v>
      </c>
      <c r="BR114" s="801"/>
      <c r="BS114" s="801"/>
      <c r="BT114" s="801"/>
      <c r="BU114" s="801"/>
      <c r="BV114" s="801">
        <v>646381</v>
      </c>
      <c r="BW114" s="801"/>
      <c r="BX114" s="801"/>
      <c r="BY114" s="801"/>
      <c r="BZ114" s="801"/>
      <c r="CA114" s="801">
        <v>592009</v>
      </c>
      <c r="CB114" s="801"/>
      <c r="CC114" s="801"/>
      <c r="CD114" s="801"/>
      <c r="CE114" s="801"/>
      <c r="CF114" s="878">
        <v>20</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109</v>
      </c>
      <c r="AB115" s="939"/>
      <c r="AC115" s="939"/>
      <c r="AD115" s="939"/>
      <c r="AE115" s="940"/>
      <c r="AF115" s="941" t="s">
        <v>109</v>
      </c>
      <c r="AG115" s="939"/>
      <c r="AH115" s="939"/>
      <c r="AI115" s="939"/>
      <c r="AJ115" s="940"/>
      <c r="AK115" s="941" t="s">
        <v>109</v>
      </c>
      <c r="AL115" s="939"/>
      <c r="AM115" s="939"/>
      <c r="AN115" s="939"/>
      <c r="AO115" s="940"/>
      <c r="AP115" s="942" t="s">
        <v>109</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5</v>
      </c>
      <c r="AB116" s="814"/>
      <c r="AC116" s="814"/>
      <c r="AD116" s="814"/>
      <c r="AE116" s="815"/>
      <c r="AF116" s="816">
        <v>3</v>
      </c>
      <c r="AG116" s="814"/>
      <c r="AH116" s="814"/>
      <c r="AI116" s="814"/>
      <c r="AJ116" s="815"/>
      <c r="AK116" s="816">
        <v>3</v>
      </c>
      <c r="AL116" s="814"/>
      <c r="AM116" s="814"/>
      <c r="AN116" s="814"/>
      <c r="AO116" s="815"/>
      <c r="AP116" s="784">
        <v>0</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993950</v>
      </c>
      <c r="AB117" s="925"/>
      <c r="AC117" s="925"/>
      <c r="AD117" s="925"/>
      <c r="AE117" s="926"/>
      <c r="AF117" s="928">
        <v>1019919</v>
      </c>
      <c r="AG117" s="925"/>
      <c r="AH117" s="925"/>
      <c r="AI117" s="925"/>
      <c r="AJ117" s="926"/>
      <c r="AK117" s="928">
        <v>1032919</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283</v>
      </c>
      <c r="AG118" s="918"/>
      <c r="AH118" s="918"/>
      <c r="AI118" s="918"/>
      <c r="AJ118" s="919"/>
      <c r="AK118" s="920" t="s">
        <v>282</v>
      </c>
      <c r="AL118" s="918"/>
      <c r="AM118" s="918"/>
      <c r="AN118" s="918"/>
      <c r="AO118" s="919"/>
      <c r="AP118" s="921" t="s">
        <v>400</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429</v>
      </c>
      <c r="BP118" s="868"/>
      <c r="BQ118" s="887">
        <v>10975445</v>
      </c>
      <c r="BR118" s="888"/>
      <c r="BS118" s="888"/>
      <c r="BT118" s="888"/>
      <c r="BU118" s="888"/>
      <c r="BV118" s="888">
        <v>10455784</v>
      </c>
      <c r="BW118" s="888"/>
      <c r="BX118" s="888"/>
      <c r="BY118" s="888"/>
      <c r="BZ118" s="888"/>
      <c r="CA118" s="888">
        <v>10523541</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674071</v>
      </c>
      <c r="BR119" s="830"/>
      <c r="BS119" s="830"/>
      <c r="BT119" s="830"/>
      <c r="BU119" s="830"/>
      <c r="BV119" s="830">
        <v>766541</v>
      </c>
      <c r="BW119" s="830"/>
      <c r="BX119" s="830"/>
      <c r="BY119" s="830"/>
      <c r="BZ119" s="830"/>
      <c r="CA119" s="830">
        <v>963021</v>
      </c>
      <c r="CB119" s="830"/>
      <c r="CC119" s="830"/>
      <c r="CD119" s="830"/>
      <c r="CE119" s="830"/>
      <c r="CF119" s="891">
        <v>32.5</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548114</v>
      </c>
      <c r="BR120" s="801"/>
      <c r="BS120" s="801"/>
      <c r="BT120" s="801"/>
      <c r="BU120" s="801"/>
      <c r="BV120" s="801">
        <v>604165</v>
      </c>
      <c r="BW120" s="801"/>
      <c r="BX120" s="801"/>
      <c r="BY120" s="801"/>
      <c r="BZ120" s="801"/>
      <c r="CA120" s="801">
        <v>692941</v>
      </c>
      <c r="CB120" s="801"/>
      <c r="CC120" s="801"/>
      <c r="CD120" s="801"/>
      <c r="CE120" s="801"/>
      <c r="CF120" s="878">
        <v>23.4</v>
      </c>
      <c r="CG120" s="879"/>
      <c r="CH120" s="879"/>
      <c r="CI120" s="879"/>
      <c r="CJ120" s="879"/>
      <c r="CK120" s="880" t="s">
        <v>435</v>
      </c>
      <c r="CL120" s="840"/>
      <c r="CM120" s="840"/>
      <c r="CN120" s="840"/>
      <c r="CO120" s="841"/>
      <c r="CP120" s="884" t="s">
        <v>383</v>
      </c>
      <c r="CQ120" s="885"/>
      <c r="CR120" s="885"/>
      <c r="CS120" s="885"/>
      <c r="CT120" s="885"/>
      <c r="CU120" s="885"/>
      <c r="CV120" s="885"/>
      <c r="CW120" s="885"/>
      <c r="CX120" s="885"/>
      <c r="CY120" s="885"/>
      <c r="CZ120" s="885"/>
      <c r="DA120" s="885"/>
      <c r="DB120" s="885"/>
      <c r="DC120" s="885"/>
      <c r="DD120" s="885"/>
      <c r="DE120" s="885"/>
      <c r="DF120" s="886"/>
      <c r="DG120" s="829">
        <v>487638</v>
      </c>
      <c r="DH120" s="830"/>
      <c r="DI120" s="830"/>
      <c r="DJ120" s="830"/>
      <c r="DK120" s="830"/>
      <c r="DL120" s="830">
        <v>589808</v>
      </c>
      <c r="DM120" s="830"/>
      <c r="DN120" s="830"/>
      <c r="DO120" s="830"/>
      <c r="DP120" s="830"/>
      <c r="DQ120" s="830">
        <v>582827</v>
      </c>
      <c r="DR120" s="830"/>
      <c r="DS120" s="830"/>
      <c r="DT120" s="830"/>
      <c r="DU120" s="830"/>
      <c r="DV120" s="831">
        <v>19.7</v>
      </c>
      <c r="DW120" s="831"/>
      <c r="DX120" s="831"/>
      <c r="DY120" s="831"/>
      <c r="DZ120" s="832"/>
    </row>
    <row r="121" spans="1:130" s="197" customFormat="1" ht="26.25" customHeight="1">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5766787</v>
      </c>
      <c r="BR121" s="888"/>
      <c r="BS121" s="888"/>
      <c r="BT121" s="888"/>
      <c r="BU121" s="888"/>
      <c r="BV121" s="888">
        <v>5417998</v>
      </c>
      <c r="BW121" s="888"/>
      <c r="BX121" s="888"/>
      <c r="BY121" s="888"/>
      <c r="BZ121" s="888"/>
      <c r="CA121" s="888">
        <v>5206043</v>
      </c>
      <c r="CB121" s="888"/>
      <c r="CC121" s="888"/>
      <c r="CD121" s="888"/>
      <c r="CE121" s="888"/>
      <c r="CF121" s="889">
        <v>175.5</v>
      </c>
      <c r="CG121" s="890"/>
      <c r="CH121" s="890"/>
      <c r="CI121" s="890"/>
      <c r="CJ121" s="890"/>
      <c r="CK121" s="881"/>
      <c r="CL121" s="842"/>
      <c r="CM121" s="842"/>
      <c r="CN121" s="842"/>
      <c r="CO121" s="843"/>
      <c r="CP121" s="858" t="s">
        <v>381</v>
      </c>
      <c r="CQ121" s="859"/>
      <c r="CR121" s="859"/>
      <c r="CS121" s="859"/>
      <c r="CT121" s="859"/>
      <c r="CU121" s="859"/>
      <c r="CV121" s="859"/>
      <c r="CW121" s="859"/>
      <c r="CX121" s="859"/>
      <c r="CY121" s="859"/>
      <c r="CZ121" s="859"/>
      <c r="DA121" s="859"/>
      <c r="DB121" s="859"/>
      <c r="DC121" s="859"/>
      <c r="DD121" s="859"/>
      <c r="DE121" s="859"/>
      <c r="DF121" s="860"/>
      <c r="DG121" s="800">
        <v>200919</v>
      </c>
      <c r="DH121" s="801"/>
      <c r="DI121" s="801"/>
      <c r="DJ121" s="801"/>
      <c r="DK121" s="801"/>
      <c r="DL121" s="801" t="s">
        <v>109</v>
      </c>
      <c r="DM121" s="801"/>
      <c r="DN121" s="801"/>
      <c r="DO121" s="801"/>
      <c r="DP121" s="801"/>
      <c r="DQ121" s="801">
        <v>168762</v>
      </c>
      <c r="DR121" s="801"/>
      <c r="DS121" s="801"/>
      <c r="DT121" s="801"/>
      <c r="DU121" s="801"/>
      <c r="DV121" s="853">
        <v>5.7</v>
      </c>
      <c r="DW121" s="853"/>
      <c r="DX121" s="853"/>
      <c r="DY121" s="853"/>
      <c r="DZ121" s="854"/>
    </row>
    <row r="122" spans="1:130" s="197" customFormat="1" ht="26.25" customHeight="1">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438</v>
      </c>
      <c r="BP122" s="868"/>
      <c r="BQ122" s="869">
        <v>6988972</v>
      </c>
      <c r="BR122" s="870"/>
      <c r="BS122" s="870"/>
      <c r="BT122" s="870"/>
      <c r="BU122" s="870"/>
      <c r="BV122" s="870">
        <v>6788704</v>
      </c>
      <c r="BW122" s="870"/>
      <c r="BX122" s="870"/>
      <c r="BY122" s="870"/>
      <c r="BZ122" s="870"/>
      <c r="CA122" s="870">
        <v>6862005</v>
      </c>
      <c r="CB122" s="870"/>
      <c r="CC122" s="870"/>
      <c r="CD122" s="870"/>
      <c r="CE122" s="870"/>
      <c r="CF122" s="773"/>
      <c r="CG122" s="774"/>
      <c r="CH122" s="774"/>
      <c r="CI122" s="774"/>
      <c r="CJ122" s="871"/>
      <c r="CK122" s="881"/>
      <c r="CL122" s="842"/>
      <c r="CM122" s="842"/>
      <c r="CN122" s="842"/>
      <c r="CO122" s="843"/>
      <c r="CP122" s="858" t="s">
        <v>379</v>
      </c>
      <c r="CQ122" s="859"/>
      <c r="CR122" s="859"/>
      <c r="CS122" s="859"/>
      <c r="CT122" s="859"/>
      <c r="CU122" s="859"/>
      <c r="CV122" s="859"/>
      <c r="CW122" s="859"/>
      <c r="CX122" s="859"/>
      <c r="CY122" s="859"/>
      <c r="CZ122" s="859"/>
      <c r="DA122" s="859"/>
      <c r="DB122" s="859"/>
      <c r="DC122" s="859"/>
      <c r="DD122" s="859"/>
      <c r="DE122" s="859"/>
      <c r="DF122" s="860"/>
      <c r="DG122" s="800" t="s">
        <v>109</v>
      </c>
      <c r="DH122" s="801"/>
      <c r="DI122" s="801"/>
      <c r="DJ122" s="801"/>
      <c r="DK122" s="801"/>
      <c r="DL122" s="801" t="s">
        <v>109</v>
      </c>
      <c r="DM122" s="801"/>
      <c r="DN122" s="801"/>
      <c r="DO122" s="801"/>
      <c r="DP122" s="801"/>
      <c r="DQ122" s="801" t="s">
        <v>109</v>
      </c>
      <c r="DR122" s="801"/>
      <c r="DS122" s="801"/>
      <c r="DT122" s="801"/>
      <c r="DU122" s="801"/>
      <c r="DV122" s="853" t="s">
        <v>109</v>
      </c>
      <c r="DW122" s="853"/>
      <c r="DX122" s="853"/>
      <c r="DY122" s="853"/>
      <c r="DZ122" s="854"/>
    </row>
    <row r="123" spans="1:130" s="197" customFormat="1" ht="26.25" customHeight="1" thickBot="1">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138.69999999999999</v>
      </c>
      <c r="BR123" s="862"/>
      <c r="BS123" s="862"/>
      <c r="BT123" s="862"/>
      <c r="BU123" s="862"/>
      <c r="BV123" s="862">
        <v>128.80000000000001</v>
      </c>
      <c r="BW123" s="862"/>
      <c r="BX123" s="862"/>
      <c r="BY123" s="862"/>
      <c r="BZ123" s="862"/>
      <c r="CA123" s="862">
        <v>123.4</v>
      </c>
      <c r="CB123" s="862"/>
      <c r="CC123" s="862"/>
      <c r="CD123" s="862"/>
      <c r="CE123" s="862"/>
      <c r="CF123" s="760"/>
      <c r="CG123" s="761"/>
      <c r="CH123" s="761"/>
      <c r="CI123" s="761"/>
      <c r="CJ123" s="863"/>
      <c r="CK123" s="881"/>
      <c r="CL123" s="842"/>
      <c r="CM123" s="842"/>
      <c r="CN123" s="842"/>
      <c r="CO123" s="843"/>
      <c r="CP123" s="858" t="s">
        <v>380</v>
      </c>
      <c r="CQ123" s="859"/>
      <c r="CR123" s="859"/>
      <c r="CS123" s="859"/>
      <c r="CT123" s="859"/>
      <c r="CU123" s="859"/>
      <c r="CV123" s="859"/>
      <c r="CW123" s="859"/>
      <c r="CX123" s="859"/>
      <c r="CY123" s="859"/>
      <c r="CZ123" s="859"/>
      <c r="DA123" s="859"/>
      <c r="DB123" s="859"/>
      <c r="DC123" s="859"/>
      <c r="DD123" s="859"/>
      <c r="DE123" s="859"/>
      <c r="DF123" s="860"/>
      <c r="DG123" s="813" t="s">
        <v>109</v>
      </c>
      <c r="DH123" s="814"/>
      <c r="DI123" s="814"/>
      <c r="DJ123" s="814"/>
      <c r="DK123" s="815"/>
      <c r="DL123" s="816" t="s">
        <v>109</v>
      </c>
      <c r="DM123" s="814"/>
      <c r="DN123" s="814"/>
      <c r="DO123" s="814"/>
      <c r="DP123" s="815"/>
      <c r="DQ123" s="816" t="s">
        <v>109</v>
      </c>
      <c r="DR123" s="814"/>
      <c r="DS123" s="814"/>
      <c r="DT123" s="814"/>
      <c r="DU123" s="815"/>
      <c r="DV123" s="784" t="s">
        <v>109</v>
      </c>
      <c r="DW123" s="785"/>
      <c r="DX123" s="785"/>
      <c r="DY123" s="785"/>
      <c r="DZ123" s="786"/>
    </row>
    <row r="124" spans="1:130" s="197" customFormat="1" ht="26.25" customHeight="1">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440</v>
      </c>
      <c r="CQ124" s="859"/>
      <c r="CR124" s="859"/>
      <c r="CS124" s="859"/>
      <c r="CT124" s="859"/>
      <c r="CU124" s="859"/>
      <c r="CV124" s="859"/>
      <c r="CW124" s="859"/>
      <c r="CX124" s="859"/>
      <c r="CY124" s="859"/>
      <c r="CZ124" s="859"/>
      <c r="DA124" s="859"/>
      <c r="DB124" s="859"/>
      <c r="DC124" s="859"/>
      <c r="DD124" s="859"/>
      <c r="DE124" s="859"/>
      <c r="DF124" s="860"/>
      <c r="DG124" s="746" t="s">
        <v>109</v>
      </c>
      <c r="DH124" s="747"/>
      <c r="DI124" s="747"/>
      <c r="DJ124" s="747"/>
      <c r="DK124" s="748"/>
      <c r="DL124" s="749" t="s">
        <v>109</v>
      </c>
      <c r="DM124" s="747"/>
      <c r="DN124" s="747"/>
      <c r="DO124" s="747"/>
      <c r="DP124" s="748"/>
      <c r="DQ124" s="749" t="s">
        <v>109</v>
      </c>
      <c r="DR124" s="747"/>
      <c r="DS124" s="747"/>
      <c r="DT124" s="747"/>
      <c r="DU124" s="748"/>
      <c r="DV124" s="837" t="s">
        <v>109</v>
      </c>
      <c r="DW124" s="838"/>
      <c r="DX124" s="838"/>
      <c r="DY124" s="838"/>
      <c r="DZ124" s="839"/>
    </row>
    <row r="125" spans="1:130" s="197" customFormat="1" ht="26.25" customHeight="1" thickBot="1">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441</v>
      </c>
      <c r="CL125" s="840"/>
      <c r="CM125" s="840"/>
      <c r="CN125" s="840"/>
      <c r="CO125" s="841"/>
      <c r="CP125" s="846" t="s">
        <v>442</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109</v>
      </c>
      <c r="AB126" s="814"/>
      <c r="AC126" s="814"/>
      <c r="AD126" s="814"/>
      <c r="AE126" s="815"/>
      <c r="AF126" s="816" t="s">
        <v>109</v>
      </c>
      <c r="AG126" s="814"/>
      <c r="AH126" s="814"/>
      <c r="AI126" s="814"/>
      <c r="AJ126" s="815"/>
      <c r="AK126" s="816" t="s">
        <v>109</v>
      </c>
      <c r="AL126" s="814"/>
      <c r="AM126" s="814"/>
      <c r="AN126" s="814"/>
      <c r="AO126" s="815"/>
      <c r="AP126" s="784" t="s">
        <v>109</v>
      </c>
      <c r="AQ126" s="785"/>
      <c r="AR126" s="785"/>
      <c r="AS126" s="785"/>
      <c r="AT126" s="786"/>
      <c r="AU126" s="233"/>
      <c r="AV126" s="233"/>
      <c r="AW126" s="233"/>
      <c r="AX126" s="836" t="s">
        <v>443</v>
      </c>
      <c r="AY126" s="794"/>
      <c r="AZ126" s="794"/>
      <c r="BA126" s="794"/>
      <c r="BB126" s="794"/>
      <c r="BC126" s="794"/>
      <c r="BD126" s="794"/>
      <c r="BE126" s="795"/>
      <c r="BF126" s="793" t="s">
        <v>444</v>
      </c>
      <c r="BG126" s="794"/>
      <c r="BH126" s="794"/>
      <c r="BI126" s="794"/>
      <c r="BJ126" s="794"/>
      <c r="BK126" s="794"/>
      <c r="BL126" s="795"/>
      <c r="BM126" s="793" t="s">
        <v>445</v>
      </c>
      <c r="BN126" s="794"/>
      <c r="BO126" s="794"/>
      <c r="BP126" s="794"/>
      <c r="BQ126" s="794"/>
      <c r="BR126" s="794"/>
      <c r="BS126" s="795"/>
      <c r="BT126" s="793" t="s">
        <v>446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447</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c r="A127" s="897"/>
      <c r="B127" s="898"/>
      <c r="C127" s="855" t="s">
        <v>448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109</v>
      </c>
      <c r="AB127" s="814"/>
      <c r="AC127" s="814"/>
      <c r="AD127" s="814"/>
      <c r="AE127" s="815"/>
      <c r="AF127" s="816" t="s">
        <v>109</v>
      </c>
      <c r="AG127" s="814"/>
      <c r="AH127" s="814"/>
      <c r="AI127" s="814"/>
      <c r="AJ127" s="815"/>
      <c r="AK127" s="816" t="s">
        <v>109</v>
      </c>
      <c r="AL127" s="814"/>
      <c r="AM127" s="814"/>
      <c r="AN127" s="814"/>
      <c r="AO127" s="815"/>
      <c r="AP127" s="784" t="s">
        <v>109</v>
      </c>
      <c r="AQ127" s="785"/>
      <c r="AR127" s="785"/>
      <c r="AS127" s="785"/>
      <c r="AT127" s="786"/>
      <c r="AU127" s="233"/>
      <c r="AV127" s="233"/>
      <c r="AW127" s="233"/>
      <c r="AX127" s="787" t="s">
        <v>449</v>
      </c>
      <c r="AY127" s="788"/>
      <c r="AZ127" s="788"/>
      <c r="BA127" s="788"/>
      <c r="BB127" s="788"/>
      <c r="BC127" s="788"/>
      <c r="BD127" s="788"/>
      <c r="BE127" s="789"/>
      <c r="BF127" s="790" t="s">
        <v>109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450</v>
      </c>
      <c r="CQ127" s="782"/>
      <c r="CR127" s="782"/>
      <c r="CS127" s="782"/>
      <c r="CT127" s="782"/>
      <c r="CU127" s="782"/>
      <c r="CV127" s="782"/>
      <c r="CW127" s="782"/>
      <c r="CX127" s="782"/>
      <c r="CY127" s="782"/>
      <c r="CZ127" s="782"/>
      <c r="DA127" s="782"/>
      <c r="DB127" s="782"/>
      <c r="DC127" s="782"/>
      <c r="DD127" s="782"/>
      <c r="DE127" s="782"/>
      <c r="DF127" s="783"/>
      <c r="DG127" s="849" t="s">
        <v>109</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451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452</v>
      </c>
      <c r="X128" s="827"/>
      <c r="Y128" s="827"/>
      <c r="Z128" s="828"/>
      <c r="AA128" s="753">
        <v>25800</v>
      </c>
      <c r="AB128" s="754"/>
      <c r="AC128" s="754"/>
      <c r="AD128" s="754"/>
      <c r="AE128" s="755"/>
      <c r="AF128" s="756">
        <v>36194</v>
      </c>
      <c r="AG128" s="754"/>
      <c r="AH128" s="754"/>
      <c r="AI128" s="754"/>
      <c r="AJ128" s="755"/>
      <c r="AK128" s="756">
        <v>34345</v>
      </c>
      <c r="AL128" s="754"/>
      <c r="AM128" s="754"/>
      <c r="AN128" s="754"/>
      <c r="AO128" s="755"/>
      <c r="AP128" s="757"/>
      <c r="AQ128" s="758"/>
      <c r="AR128" s="758"/>
      <c r="AS128" s="758"/>
      <c r="AT128" s="759"/>
      <c r="AU128" s="235"/>
      <c r="AV128" s="235"/>
      <c r="AW128" s="235"/>
      <c r="AX128" s="802" t="s">
        <v>453</v>
      </c>
      <c r="AY128" s="798"/>
      <c r="AZ128" s="798"/>
      <c r="BA128" s="798"/>
      <c r="BB128" s="798"/>
      <c r="BC128" s="798"/>
      <c r="BD128" s="798"/>
      <c r="BE128" s="799"/>
      <c r="BF128" s="820" t="s">
        <v>109</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454</v>
      </c>
      <c r="X129" s="811"/>
      <c r="Y129" s="811"/>
      <c r="Z129" s="812"/>
      <c r="AA129" s="813">
        <v>3484026</v>
      </c>
      <c r="AB129" s="814"/>
      <c r="AC129" s="814"/>
      <c r="AD129" s="814"/>
      <c r="AE129" s="815"/>
      <c r="AF129" s="816">
        <v>3500739</v>
      </c>
      <c r="AG129" s="814"/>
      <c r="AH129" s="814"/>
      <c r="AI129" s="814"/>
      <c r="AJ129" s="815"/>
      <c r="AK129" s="816">
        <v>3630105</v>
      </c>
      <c r="AL129" s="814"/>
      <c r="AM129" s="814"/>
      <c r="AN129" s="814"/>
      <c r="AO129" s="815"/>
      <c r="AP129" s="817"/>
      <c r="AQ129" s="818"/>
      <c r="AR129" s="818"/>
      <c r="AS129" s="818"/>
      <c r="AT129" s="819"/>
      <c r="AU129" s="235"/>
      <c r="AV129" s="235"/>
      <c r="AW129" s="235"/>
      <c r="AX129" s="802" t="s">
        <v>455</v>
      </c>
      <c r="AY129" s="798"/>
      <c r="AZ129" s="798"/>
      <c r="BA129" s="798"/>
      <c r="BB129" s="798"/>
      <c r="BC129" s="798"/>
      <c r="BD129" s="798"/>
      <c r="BE129" s="799"/>
      <c r="BF129" s="803">
        <v>11.7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457</v>
      </c>
      <c r="X130" s="811"/>
      <c r="Y130" s="811"/>
      <c r="Z130" s="812"/>
      <c r="AA130" s="813">
        <v>609893</v>
      </c>
      <c r="AB130" s="814"/>
      <c r="AC130" s="814"/>
      <c r="AD130" s="814"/>
      <c r="AE130" s="815"/>
      <c r="AF130" s="816">
        <v>654625</v>
      </c>
      <c r="AG130" s="814"/>
      <c r="AH130" s="814"/>
      <c r="AI130" s="814"/>
      <c r="AJ130" s="815"/>
      <c r="AK130" s="816">
        <v>664397</v>
      </c>
      <c r="AL130" s="814"/>
      <c r="AM130" s="814"/>
      <c r="AN130" s="814"/>
      <c r="AO130" s="815"/>
      <c r="AP130" s="817"/>
      <c r="AQ130" s="818"/>
      <c r="AR130" s="818"/>
      <c r="AS130" s="818"/>
      <c r="AT130" s="819"/>
      <c r="AU130" s="235"/>
      <c r="AV130" s="235"/>
      <c r="AW130" s="235"/>
      <c r="AX130" s="781" t="s">
        <v>458</v>
      </c>
      <c r="AY130" s="782"/>
      <c r="AZ130" s="782"/>
      <c r="BA130" s="782"/>
      <c r="BB130" s="782"/>
      <c r="BC130" s="782"/>
      <c r="BD130" s="782"/>
      <c r="BE130" s="783"/>
      <c r="BF130" s="735">
        <v>123.4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459</v>
      </c>
      <c r="X131" s="744"/>
      <c r="Y131" s="744"/>
      <c r="Z131" s="745"/>
      <c r="AA131" s="746">
        <v>2874133</v>
      </c>
      <c r="AB131" s="747"/>
      <c r="AC131" s="747"/>
      <c r="AD131" s="747"/>
      <c r="AE131" s="748"/>
      <c r="AF131" s="749">
        <v>2846114</v>
      </c>
      <c r="AG131" s="747"/>
      <c r="AH131" s="747"/>
      <c r="AI131" s="747"/>
      <c r="AJ131" s="748"/>
      <c r="AK131" s="749">
        <v>2965708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461</v>
      </c>
      <c r="W132" s="767"/>
      <c r="X132" s="767"/>
      <c r="Y132" s="767"/>
      <c r="Z132" s="768"/>
      <c r="AA132" s="769">
        <v>12.46487202</v>
      </c>
      <c r="AB132" s="770"/>
      <c r="AC132" s="770"/>
      <c r="AD132" s="770"/>
      <c r="AE132" s="771"/>
      <c r="AF132" s="772">
        <v>11.56313486</v>
      </c>
      <c r="AG132" s="770"/>
      <c r="AH132" s="770"/>
      <c r="AI132" s="770"/>
      <c r="AJ132" s="771"/>
      <c r="AK132" s="772">
        <v>11.268034480000001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462</v>
      </c>
      <c r="W133" s="776"/>
      <c r="X133" s="776"/>
      <c r="Y133" s="776"/>
      <c r="Z133" s="777"/>
      <c r="AA133" s="778">
        <v>13.4</v>
      </c>
      <c r="AB133" s="779"/>
      <c r="AC133" s="779"/>
      <c r="AD133" s="779"/>
      <c r="AE133" s="780"/>
      <c r="AF133" s="778">
        <v>12.7</v>
      </c>
      <c r="AG133" s="779"/>
      <c r="AH133" s="779"/>
      <c r="AI133" s="779"/>
      <c r="AJ133" s="780"/>
      <c r="AK133" s="778">
        <v>11.7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49" t="s">
        <v>465</v>
      </c>
      <c r="L7" s="254"/>
      <c r="M7" s="255" t="s">
        <v>466</v>
      </c>
      <c r="N7" s="256"/>
    </row>
    <row r="8" spans="1:16">
      <c r="A8" s="248"/>
      <c r="B8" s="244"/>
      <c r="C8" s="244"/>
      <c r="D8" s="244"/>
      <c r="E8" s="244"/>
      <c r="F8" s="244"/>
      <c r="G8" s="257"/>
      <c r="H8" s="258"/>
      <c r="I8" s="258"/>
      <c r="J8" s="259"/>
      <c r="K8" s="1150"/>
      <c r="L8" s="260" t="s">
        <v>467</v>
      </c>
      <c r="M8" s="261" t="s">
        <v>468</v>
      </c>
      <c r="N8" s="262" t="s">
        <v>469</v>
      </c>
    </row>
    <row r="9" spans="1:16">
      <c r="A9" s="248"/>
      <c r="B9" s="244"/>
      <c r="C9" s="244"/>
      <c r="D9" s="244"/>
      <c r="E9" s="244"/>
      <c r="F9" s="244"/>
      <c r="G9" s="1163" t="s">
        <v>470</v>
      </c>
      <c r="H9" s="1164"/>
      <c r="I9" s="1164"/>
      <c r="J9" s="1165"/>
      <c r="K9" s="263">
        <v>987645</v>
      </c>
      <c r="L9" s="264">
        <v>141883</v>
      </c>
      <c r="M9" s="265">
        <v>133600</v>
      </c>
      <c r="N9" s="266">
        <v>6.2</v>
      </c>
    </row>
    <row r="10" spans="1:16">
      <c r="A10" s="248"/>
      <c r="B10" s="244"/>
      <c r="C10" s="244"/>
      <c r="D10" s="244"/>
      <c r="E10" s="244"/>
      <c r="F10" s="244"/>
      <c r="G10" s="1163" t="s">
        <v>471</v>
      </c>
      <c r="H10" s="1164"/>
      <c r="I10" s="1164"/>
      <c r="J10" s="1165"/>
      <c r="K10" s="267">
        <v>97671</v>
      </c>
      <c r="L10" s="268">
        <v>14031</v>
      </c>
      <c r="M10" s="269">
        <v>14806</v>
      </c>
      <c r="N10" s="270">
        <v>-5.2</v>
      </c>
    </row>
    <row r="11" spans="1:16" ht="13.5" customHeight="1">
      <c r="A11" s="248"/>
      <c r="B11" s="244"/>
      <c r="C11" s="244"/>
      <c r="D11" s="244"/>
      <c r="E11" s="244"/>
      <c r="F11" s="244"/>
      <c r="G11" s="1163" t="s">
        <v>472</v>
      </c>
      <c r="H11" s="1164"/>
      <c r="I11" s="1164"/>
      <c r="J11" s="1165"/>
      <c r="K11" s="267">
        <v>98399</v>
      </c>
      <c r="L11" s="268">
        <v>14136</v>
      </c>
      <c r="M11" s="269">
        <v>22006</v>
      </c>
      <c r="N11" s="270">
        <v>-35.799999999999997</v>
      </c>
    </row>
    <row r="12" spans="1:16" ht="13.5" customHeight="1">
      <c r="A12" s="248"/>
      <c r="B12" s="244"/>
      <c r="C12" s="244"/>
      <c r="D12" s="244"/>
      <c r="E12" s="244"/>
      <c r="F12" s="244"/>
      <c r="G12" s="1163" t="s">
        <v>473</v>
      </c>
      <c r="H12" s="1164"/>
      <c r="I12" s="1164"/>
      <c r="J12" s="1165"/>
      <c r="K12" s="267">
        <v>28849</v>
      </c>
      <c r="L12" s="268">
        <v>4144</v>
      </c>
      <c r="M12" s="269">
        <v>3064</v>
      </c>
      <c r="N12" s="270">
        <v>35.200000000000003</v>
      </c>
    </row>
    <row r="13" spans="1:16" ht="13.5" customHeight="1">
      <c r="A13" s="248"/>
      <c r="B13" s="244"/>
      <c r="C13" s="244"/>
      <c r="D13" s="244"/>
      <c r="E13" s="244"/>
      <c r="F13" s="244"/>
      <c r="G13" s="1163" t="s">
        <v>474</v>
      </c>
      <c r="H13" s="1164"/>
      <c r="I13" s="1164"/>
      <c r="J13" s="1165"/>
      <c r="K13" s="267" t="s">
        <v>475</v>
      </c>
      <c r="L13" s="268" t="s">
        <v>475</v>
      </c>
      <c r="M13" s="269" t="s">
        <v>475</v>
      </c>
      <c r="N13" s="270" t="s">
        <v>475</v>
      </c>
    </row>
    <row r="14" spans="1:16" ht="13.5" customHeight="1">
      <c r="A14" s="248"/>
      <c r="B14" s="244"/>
      <c r="C14" s="244"/>
      <c r="D14" s="244"/>
      <c r="E14" s="244"/>
      <c r="F14" s="244"/>
      <c r="G14" s="1163" t="s">
        <v>476</v>
      </c>
      <c r="H14" s="1164"/>
      <c r="I14" s="1164"/>
      <c r="J14" s="1165"/>
      <c r="K14" s="267">
        <v>7876</v>
      </c>
      <c r="L14" s="268">
        <v>1131</v>
      </c>
      <c r="M14" s="269">
        <v>5782</v>
      </c>
      <c r="N14" s="270">
        <v>-80.400000000000006</v>
      </c>
    </row>
    <row r="15" spans="1:16" ht="13.5" customHeight="1">
      <c r="A15" s="248"/>
      <c r="B15" s="244"/>
      <c r="C15" s="244"/>
      <c r="D15" s="244"/>
      <c r="E15" s="244"/>
      <c r="F15" s="244"/>
      <c r="G15" s="1163" t="s">
        <v>477</v>
      </c>
      <c r="H15" s="1164"/>
      <c r="I15" s="1164"/>
      <c r="J15" s="1165"/>
      <c r="K15" s="267" t="s">
        <v>475</v>
      </c>
      <c r="L15" s="268" t="s">
        <v>475</v>
      </c>
      <c r="M15" s="269">
        <v>3053</v>
      </c>
      <c r="N15" s="270" t="s">
        <v>475</v>
      </c>
    </row>
    <row r="16" spans="1:16">
      <c r="A16" s="248"/>
      <c r="B16" s="244"/>
      <c r="C16" s="244"/>
      <c r="D16" s="244"/>
      <c r="E16" s="244"/>
      <c r="F16" s="244"/>
      <c r="G16" s="1166" t="s">
        <v>478</v>
      </c>
      <c r="H16" s="1167"/>
      <c r="I16" s="1167"/>
      <c r="J16" s="1168"/>
      <c r="K16" s="268">
        <v>-119002</v>
      </c>
      <c r="L16" s="268">
        <v>-17096</v>
      </c>
      <c r="M16" s="269">
        <v>-14525</v>
      </c>
      <c r="N16" s="270">
        <v>17.7</v>
      </c>
    </row>
    <row r="17" spans="1:16">
      <c r="A17" s="248"/>
      <c r="B17" s="244"/>
      <c r="C17" s="244"/>
      <c r="D17" s="244"/>
      <c r="E17" s="244"/>
      <c r="F17" s="244"/>
      <c r="G17" s="1166" t="s">
        <v>166</v>
      </c>
      <c r="H17" s="1167"/>
      <c r="I17" s="1167"/>
      <c r="J17" s="1168"/>
      <c r="K17" s="268">
        <v>1101438</v>
      </c>
      <c r="L17" s="268">
        <v>158230</v>
      </c>
      <c r="M17" s="269">
        <v>167785</v>
      </c>
      <c r="N17" s="270">
        <v>-5.7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60" t="s">
        <v>483</v>
      </c>
      <c r="H21" s="1161"/>
      <c r="I21" s="1161"/>
      <c r="J21" s="1162"/>
      <c r="K21" s="280">
        <v>16.52</v>
      </c>
      <c r="L21" s="281">
        <v>15.11</v>
      </c>
      <c r="M21" s="282">
        <v>1.41</v>
      </c>
      <c r="N21" s="249"/>
      <c r="O21" s="283"/>
      <c r="P21" s="279"/>
    </row>
    <row r="22" spans="1:16" s="284" customFormat="1">
      <c r="A22" s="279"/>
      <c r="B22" s="249"/>
      <c r="C22" s="249"/>
      <c r="D22" s="249"/>
      <c r="E22" s="249"/>
      <c r="F22" s="249"/>
      <c r="G22" s="1160" t="s">
        <v>484</v>
      </c>
      <c r="H22" s="1161"/>
      <c r="I22" s="1161"/>
      <c r="J22" s="1162"/>
      <c r="K22" s="285">
        <v>86.6</v>
      </c>
      <c r="L22" s="286">
        <v>96.1</v>
      </c>
      <c r="M22" s="287">
        <v>-9.5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49" t="s">
        <v>465</v>
      </c>
      <c r="L30" s="254"/>
      <c r="M30" s="255" t="s">
        <v>466</v>
      </c>
      <c r="N30" s="256"/>
    </row>
    <row r="31" spans="1:16">
      <c r="A31" s="248"/>
      <c r="B31" s="244"/>
      <c r="C31" s="244"/>
      <c r="D31" s="244"/>
      <c r="E31" s="244"/>
      <c r="F31" s="244"/>
      <c r="G31" s="257"/>
      <c r="H31" s="258"/>
      <c r="I31" s="258"/>
      <c r="J31" s="259"/>
      <c r="K31" s="1150"/>
      <c r="L31" s="260" t="s">
        <v>467</v>
      </c>
      <c r="M31" s="261" t="s">
        <v>468</v>
      </c>
      <c r="N31" s="262" t="s">
        <v>469</v>
      </c>
    </row>
    <row r="32" spans="1:16" ht="27" customHeight="1">
      <c r="A32" s="248"/>
      <c r="B32" s="244"/>
      <c r="C32" s="244"/>
      <c r="D32" s="244"/>
      <c r="E32" s="244"/>
      <c r="F32" s="244"/>
      <c r="G32" s="1151" t="s">
        <v>488</v>
      </c>
      <c r="H32" s="1152"/>
      <c r="I32" s="1152"/>
      <c r="J32" s="1153"/>
      <c r="K32" s="294">
        <v>880036</v>
      </c>
      <c r="L32" s="294">
        <v>126424</v>
      </c>
      <c r="M32" s="295">
        <v>102348</v>
      </c>
      <c r="N32" s="296">
        <v>23.5</v>
      </c>
    </row>
    <row r="33" spans="1:16" ht="13.5" customHeight="1">
      <c r="A33" s="248"/>
      <c r="B33" s="244"/>
      <c r="C33" s="244"/>
      <c r="D33" s="244"/>
      <c r="E33" s="244"/>
      <c r="F33" s="244"/>
      <c r="G33" s="1151" t="s">
        <v>489</v>
      </c>
      <c r="H33" s="1152"/>
      <c r="I33" s="1152"/>
      <c r="J33" s="1153"/>
      <c r="K33" s="294" t="s">
        <v>475</v>
      </c>
      <c r="L33" s="294" t="s">
        <v>475</v>
      </c>
      <c r="M33" s="295" t="s">
        <v>475</v>
      </c>
      <c r="N33" s="296" t="s">
        <v>475</v>
      </c>
    </row>
    <row r="34" spans="1:16" ht="27" customHeight="1">
      <c r="A34" s="248"/>
      <c r="B34" s="244"/>
      <c r="C34" s="244"/>
      <c r="D34" s="244"/>
      <c r="E34" s="244"/>
      <c r="F34" s="244"/>
      <c r="G34" s="1151" t="s">
        <v>490</v>
      </c>
      <c r="H34" s="1152"/>
      <c r="I34" s="1152"/>
      <c r="J34" s="1153"/>
      <c r="K34" s="294" t="s">
        <v>475</v>
      </c>
      <c r="L34" s="294" t="s">
        <v>475</v>
      </c>
      <c r="M34" s="295">
        <v>242</v>
      </c>
      <c r="N34" s="296" t="s">
        <v>475</v>
      </c>
    </row>
    <row r="35" spans="1:16" ht="27" customHeight="1">
      <c r="A35" s="248"/>
      <c r="B35" s="244"/>
      <c r="C35" s="244"/>
      <c r="D35" s="244"/>
      <c r="E35" s="244"/>
      <c r="F35" s="244"/>
      <c r="G35" s="1151" t="s">
        <v>491</v>
      </c>
      <c r="H35" s="1152"/>
      <c r="I35" s="1152"/>
      <c r="J35" s="1153"/>
      <c r="K35" s="294">
        <v>47279</v>
      </c>
      <c r="L35" s="294">
        <v>6792</v>
      </c>
      <c r="M35" s="295">
        <v>23122</v>
      </c>
      <c r="N35" s="296">
        <v>-70.599999999999994</v>
      </c>
    </row>
    <row r="36" spans="1:16" ht="27" customHeight="1">
      <c r="A36" s="248"/>
      <c r="B36" s="244"/>
      <c r="C36" s="244"/>
      <c r="D36" s="244"/>
      <c r="E36" s="244"/>
      <c r="F36" s="244"/>
      <c r="G36" s="1151" t="s">
        <v>492</v>
      </c>
      <c r="H36" s="1152"/>
      <c r="I36" s="1152"/>
      <c r="J36" s="1153"/>
      <c r="K36" s="294">
        <v>105601</v>
      </c>
      <c r="L36" s="294">
        <v>15170</v>
      </c>
      <c r="M36" s="295">
        <v>5214</v>
      </c>
      <c r="N36" s="296">
        <v>190.9</v>
      </c>
    </row>
    <row r="37" spans="1:16" ht="13.5" customHeight="1">
      <c r="A37" s="248"/>
      <c r="B37" s="244"/>
      <c r="C37" s="244"/>
      <c r="D37" s="244"/>
      <c r="E37" s="244"/>
      <c r="F37" s="244"/>
      <c r="G37" s="1151" t="s">
        <v>493</v>
      </c>
      <c r="H37" s="1152"/>
      <c r="I37" s="1152"/>
      <c r="J37" s="1153"/>
      <c r="K37" s="294" t="s">
        <v>475</v>
      </c>
      <c r="L37" s="294" t="s">
        <v>475</v>
      </c>
      <c r="M37" s="295">
        <v>1563</v>
      </c>
      <c r="N37" s="296" t="s">
        <v>475</v>
      </c>
    </row>
    <row r="38" spans="1:16" ht="27" customHeight="1">
      <c r="A38" s="248"/>
      <c r="B38" s="244"/>
      <c r="C38" s="244"/>
      <c r="D38" s="244"/>
      <c r="E38" s="244"/>
      <c r="F38" s="244"/>
      <c r="G38" s="1154" t="s">
        <v>494</v>
      </c>
      <c r="H38" s="1155"/>
      <c r="I38" s="1155"/>
      <c r="J38" s="1156"/>
      <c r="K38" s="297">
        <v>3</v>
      </c>
      <c r="L38" s="297">
        <v>0</v>
      </c>
      <c r="M38" s="298">
        <v>19</v>
      </c>
      <c r="N38" s="299">
        <v>-100</v>
      </c>
      <c r="O38" s="293"/>
    </row>
    <row r="39" spans="1:16">
      <c r="A39" s="248"/>
      <c r="B39" s="244"/>
      <c r="C39" s="244"/>
      <c r="D39" s="244"/>
      <c r="E39" s="244"/>
      <c r="F39" s="244"/>
      <c r="G39" s="1154" t="s">
        <v>495</v>
      </c>
      <c r="H39" s="1155"/>
      <c r="I39" s="1155"/>
      <c r="J39" s="1156"/>
      <c r="K39" s="300">
        <v>-34345</v>
      </c>
      <c r="L39" s="300">
        <v>-4934</v>
      </c>
      <c r="M39" s="301">
        <v>-4672</v>
      </c>
      <c r="N39" s="302">
        <v>5.6</v>
      </c>
      <c r="O39" s="293"/>
    </row>
    <row r="40" spans="1:16" ht="27" customHeight="1">
      <c r="A40" s="248"/>
      <c r="B40" s="244"/>
      <c r="C40" s="244"/>
      <c r="D40" s="244"/>
      <c r="E40" s="244"/>
      <c r="F40" s="244"/>
      <c r="G40" s="1151" t="s">
        <v>496</v>
      </c>
      <c r="H40" s="1152"/>
      <c r="I40" s="1152"/>
      <c r="J40" s="1153"/>
      <c r="K40" s="300">
        <v>-664397</v>
      </c>
      <c r="L40" s="300">
        <v>-95446</v>
      </c>
      <c r="M40" s="301">
        <v>-92903</v>
      </c>
      <c r="N40" s="302">
        <v>2.7</v>
      </c>
      <c r="O40" s="293"/>
    </row>
    <row r="41" spans="1:16">
      <c r="A41" s="248"/>
      <c r="B41" s="244"/>
      <c r="C41" s="244"/>
      <c r="D41" s="244"/>
      <c r="E41" s="244"/>
      <c r="F41" s="244"/>
      <c r="G41" s="1157" t="s">
        <v>277</v>
      </c>
      <c r="H41" s="1158"/>
      <c r="I41" s="1158"/>
      <c r="J41" s="1159"/>
      <c r="K41" s="294">
        <v>334177</v>
      </c>
      <c r="L41" s="300">
        <v>48007</v>
      </c>
      <c r="M41" s="301">
        <v>34934</v>
      </c>
      <c r="N41" s="302">
        <v>37.4</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44" t="s">
        <v>465</v>
      </c>
      <c r="J49" s="1146" t="s">
        <v>500</v>
      </c>
      <c r="K49" s="1147"/>
      <c r="L49" s="1147"/>
      <c r="M49" s="1147"/>
      <c r="N49" s="1148"/>
    </row>
    <row r="50" spans="1:14">
      <c r="A50" s="248"/>
      <c r="B50" s="244"/>
      <c r="C50" s="244"/>
      <c r="D50" s="244"/>
      <c r="E50" s="244"/>
      <c r="F50" s="244"/>
      <c r="G50" s="312"/>
      <c r="H50" s="313"/>
      <c r="I50" s="1145"/>
      <c r="J50" s="314" t="s">
        <v>501</v>
      </c>
      <c r="K50" s="315" t="s">
        <v>502</v>
      </c>
      <c r="L50" s="316" t="s">
        <v>503</v>
      </c>
      <c r="M50" s="317" t="s">
        <v>504</v>
      </c>
      <c r="N50" s="318" t="s">
        <v>505</v>
      </c>
    </row>
    <row r="51" spans="1:14">
      <c r="A51" s="248"/>
      <c r="B51" s="244"/>
      <c r="C51" s="244"/>
      <c r="D51" s="244"/>
      <c r="E51" s="244"/>
      <c r="F51" s="244"/>
      <c r="G51" s="310" t="s">
        <v>506</v>
      </c>
      <c r="H51" s="311"/>
      <c r="I51" s="319">
        <v>1114198</v>
      </c>
      <c r="J51" s="320">
        <v>155679</v>
      </c>
      <c r="K51" s="321">
        <v>-61.4</v>
      </c>
      <c r="L51" s="322">
        <v>146140</v>
      </c>
      <c r="M51" s="323">
        <v>-24.1</v>
      </c>
      <c r="N51" s="324">
        <v>-37.299999999999997</v>
      </c>
    </row>
    <row r="52" spans="1:14">
      <c r="A52" s="248"/>
      <c r="B52" s="244"/>
      <c r="C52" s="244"/>
      <c r="D52" s="244"/>
      <c r="E52" s="244"/>
      <c r="F52" s="244"/>
      <c r="G52" s="325"/>
      <c r="H52" s="326" t="s">
        <v>507</v>
      </c>
      <c r="I52" s="327">
        <v>364686</v>
      </c>
      <c r="J52" s="328">
        <v>50955</v>
      </c>
      <c r="K52" s="329">
        <v>-44.5</v>
      </c>
      <c r="L52" s="330">
        <v>75451</v>
      </c>
      <c r="M52" s="331">
        <v>-8.1999999999999993</v>
      </c>
      <c r="N52" s="332">
        <v>-36.299999999999997</v>
      </c>
    </row>
    <row r="53" spans="1:14">
      <c r="A53" s="248"/>
      <c r="B53" s="244"/>
      <c r="C53" s="244"/>
      <c r="D53" s="244"/>
      <c r="E53" s="244"/>
      <c r="F53" s="244"/>
      <c r="G53" s="310" t="s">
        <v>508</v>
      </c>
      <c r="H53" s="311"/>
      <c r="I53" s="319">
        <v>1144983</v>
      </c>
      <c r="J53" s="320">
        <v>161950</v>
      </c>
      <c r="K53" s="321">
        <v>4</v>
      </c>
      <c r="L53" s="322">
        <v>146641</v>
      </c>
      <c r="M53" s="323">
        <v>0.3</v>
      </c>
      <c r="N53" s="324">
        <v>3.7</v>
      </c>
    </row>
    <row r="54" spans="1:14">
      <c r="A54" s="248"/>
      <c r="B54" s="244"/>
      <c r="C54" s="244"/>
      <c r="D54" s="244"/>
      <c r="E54" s="244"/>
      <c r="F54" s="244"/>
      <c r="G54" s="325"/>
      <c r="H54" s="326" t="s">
        <v>507</v>
      </c>
      <c r="I54" s="327">
        <v>158669</v>
      </c>
      <c r="J54" s="328">
        <v>22443</v>
      </c>
      <c r="K54" s="329">
        <v>-56</v>
      </c>
      <c r="L54" s="330">
        <v>68142</v>
      </c>
      <c r="M54" s="331">
        <v>-9.6999999999999993</v>
      </c>
      <c r="N54" s="332">
        <v>-46.3</v>
      </c>
    </row>
    <row r="55" spans="1:14">
      <c r="A55" s="248"/>
      <c r="B55" s="244"/>
      <c r="C55" s="244"/>
      <c r="D55" s="244"/>
      <c r="E55" s="244"/>
      <c r="F55" s="244"/>
      <c r="G55" s="310" t="s">
        <v>509</v>
      </c>
      <c r="H55" s="311"/>
      <c r="I55" s="319">
        <v>1175648</v>
      </c>
      <c r="J55" s="320">
        <v>165142</v>
      </c>
      <c r="K55" s="321">
        <v>2</v>
      </c>
      <c r="L55" s="322">
        <v>174587</v>
      </c>
      <c r="M55" s="323">
        <v>19.100000000000001</v>
      </c>
      <c r="N55" s="324">
        <v>-17.100000000000001</v>
      </c>
    </row>
    <row r="56" spans="1:14">
      <c r="A56" s="248"/>
      <c r="B56" s="244"/>
      <c r="C56" s="244"/>
      <c r="D56" s="244"/>
      <c r="E56" s="244"/>
      <c r="F56" s="244"/>
      <c r="G56" s="325"/>
      <c r="H56" s="326" t="s">
        <v>507</v>
      </c>
      <c r="I56" s="327">
        <v>168129</v>
      </c>
      <c r="J56" s="328">
        <v>23617</v>
      </c>
      <c r="K56" s="329">
        <v>5.2</v>
      </c>
      <c r="L56" s="330">
        <v>79695</v>
      </c>
      <c r="M56" s="331">
        <v>17</v>
      </c>
      <c r="N56" s="332">
        <v>-11.8</v>
      </c>
    </row>
    <row r="57" spans="1:14">
      <c r="A57" s="248"/>
      <c r="B57" s="244"/>
      <c r="C57" s="244"/>
      <c r="D57" s="244"/>
      <c r="E57" s="244"/>
      <c r="F57" s="244"/>
      <c r="G57" s="310" t="s">
        <v>510</v>
      </c>
      <c r="H57" s="311"/>
      <c r="I57" s="319">
        <v>623952</v>
      </c>
      <c r="J57" s="320">
        <v>88204</v>
      </c>
      <c r="K57" s="321">
        <v>-46.6</v>
      </c>
      <c r="L57" s="322">
        <v>175675</v>
      </c>
      <c r="M57" s="323">
        <v>0.6</v>
      </c>
      <c r="N57" s="324">
        <v>-47.2</v>
      </c>
    </row>
    <row r="58" spans="1:14">
      <c r="A58" s="248"/>
      <c r="B58" s="244"/>
      <c r="C58" s="244"/>
      <c r="D58" s="244"/>
      <c r="E58" s="244"/>
      <c r="F58" s="244"/>
      <c r="G58" s="325"/>
      <c r="H58" s="326" t="s">
        <v>507</v>
      </c>
      <c r="I58" s="327">
        <v>148179</v>
      </c>
      <c r="J58" s="328">
        <v>20947</v>
      </c>
      <c r="K58" s="329">
        <v>-11.3</v>
      </c>
      <c r="L58" s="330">
        <v>87698</v>
      </c>
      <c r="M58" s="331">
        <v>10</v>
      </c>
      <c r="N58" s="332">
        <v>-21.3</v>
      </c>
    </row>
    <row r="59" spans="1:14">
      <c r="A59" s="248"/>
      <c r="B59" s="244"/>
      <c r="C59" s="244"/>
      <c r="D59" s="244"/>
      <c r="E59" s="244"/>
      <c r="F59" s="244"/>
      <c r="G59" s="310" t="s">
        <v>511</v>
      </c>
      <c r="H59" s="311"/>
      <c r="I59" s="319">
        <v>941628</v>
      </c>
      <c r="J59" s="320">
        <v>135272</v>
      </c>
      <c r="K59" s="321">
        <v>53.4</v>
      </c>
      <c r="L59" s="322">
        <v>162193</v>
      </c>
      <c r="M59" s="323">
        <v>-7.7</v>
      </c>
      <c r="N59" s="324">
        <v>61.1</v>
      </c>
    </row>
    <row r="60" spans="1:14">
      <c r="A60" s="248"/>
      <c r="B60" s="244"/>
      <c r="C60" s="244"/>
      <c r="D60" s="244"/>
      <c r="E60" s="244"/>
      <c r="F60" s="244"/>
      <c r="G60" s="325"/>
      <c r="H60" s="326" t="s">
        <v>507</v>
      </c>
      <c r="I60" s="333">
        <v>529957</v>
      </c>
      <c r="J60" s="328">
        <v>76132</v>
      </c>
      <c r="K60" s="329">
        <v>263.5</v>
      </c>
      <c r="L60" s="330">
        <v>79985</v>
      </c>
      <c r="M60" s="331">
        <v>-8.8000000000000007</v>
      </c>
      <c r="N60" s="332">
        <v>272.3</v>
      </c>
    </row>
    <row r="61" spans="1:14">
      <c r="A61" s="248"/>
      <c r="B61" s="244"/>
      <c r="C61" s="244"/>
      <c r="D61" s="244"/>
      <c r="E61" s="244"/>
      <c r="F61" s="244"/>
      <c r="G61" s="310" t="s">
        <v>512</v>
      </c>
      <c r="H61" s="334"/>
      <c r="I61" s="335">
        <v>1000082</v>
      </c>
      <c r="J61" s="336">
        <v>141249</v>
      </c>
      <c r="K61" s="337">
        <v>-9.6999999999999993</v>
      </c>
      <c r="L61" s="338">
        <v>161047</v>
      </c>
      <c r="M61" s="339">
        <v>-2.4</v>
      </c>
      <c r="N61" s="324">
        <v>-7.3</v>
      </c>
    </row>
    <row r="62" spans="1:14">
      <c r="A62" s="248"/>
      <c r="B62" s="244"/>
      <c r="C62" s="244"/>
      <c r="D62" s="244"/>
      <c r="E62" s="244"/>
      <c r="F62" s="244"/>
      <c r="G62" s="325"/>
      <c r="H62" s="326" t="s">
        <v>507</v>
      </c>
      <c r="I62" s="327">
        <v>273924</v>
      </c>
      <c r="J62" s="328">
        <v>38819</v>
      </c>
      <c r="K62" s="329">
        <v>31.4</v>
      </c>
      <c r="L62" s="330">
        <v>78194</v>
      </c>
      <c r="M62" s="331">
        <v>0.1</v>
      </c>
      <c r="N62" s="332">
        <v>31.3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69" t="s">
        <v>3</v>
      </c>
      <c r="D47" s="1169"/>
      <c r="E47" s="1170"/>
      <c r="F47" s="11">
        <v>13.27</v>
      </c>
      <c r="G47" s="12">
        <v>11.07</v>
      </c>
      <c r="H47" s="12">
        <v>13.15</v>
      </c>
      <c r="I47" s="12">
        <v>15.51</v>
      </c>
      <c r="J47" s="13">
        <v>20.05</v>
      </c>
    </row>
    <row r="48" spans="2:10" ht="57.75" customHeight="1">
      <c r="B48" s="14"/>
      <c r="C48" s="1171" t="s">
        <v>4</v>
      </c>
      <c r="D48" s="1171"/>
      <c r="E48" s="1172"/>
      <c r="F48" s="15">
        <v>3.94</v>
      </c>
      <c r="G48" s="16">
        <v>3.65</v>
      </c>
      <c r="H48" s="16">
        <v>3.22</v>
      </c>
      <c r="I48" s="16">
        <v>2.52</v>
      </c>
      <c r="J48" s="17">
        <v>2.09</v>
      </c>
    </row>
    <row r="49" spans="2:10" ht="57.75" customHeight="1" thickBot="1">
      <c r="B49" s="18"/>
      <c r="C49" s="1173" t="s">
        <v>5</v>
      </c>
      <c r="D49" s="1173"/>
      <c r="E49" s="1174"/>
      <c r="F49" s="19" t="s">
        <v>519</v>
      </c>
      <c r="G49" s="20" t="s">
        <v>520</v>
      </c>
      <c r="H49" s="20" t="s">
        <v>521</v>
      </c>
      <c r="I49" s="20" t="s">
        <v>522</v>
      </c>
      <c r="J49" s="21">
        <v>3.39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鹿児島県</cp:lastModifiedBy>
  <cp:lastPrinted>2017-05-23T05:40:20Z</cp:lastPrinted>
  <dcterms:created xsi:type="dcterms:W3CDTF">2017-01-25T04:43:58Z</dcterms:created>
  <dcterms:modified xsi:type="dcterms:W3CDTF">2017-05-23T05:40:43Z</dcterms:modified>
</cp:coreProperties>
</file>