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j300083\共有（小畑）\42 普通会計決算統計総括\H29\27-2  【国照会】平成28年度財政状況資料集の作成及び提出について\06 平成２８年度財政状況資料集の再分析\03-01 公表用様式\"/>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BW39" i="9"/>
  <c r="BE39" i="9"/>
  <c r="AM39" i="9"/>
  <c r="U39" i="9"/>
  <c r="C39" i="9"/>
  <c r="BE38" i="9"/>
  <c r="AM38" i="9"/>
  <c r="U38" i="9"/>
  <c r="C38" i="9"/>
  <c r="BE37" i="9"/>
  <c r="AM37" i="9"/>
  <c r="U37" i="9"/>
  <c r="C37" i="9"/>
  <c r="BE36" i="9"/>
  <c r="AM36" i="9"/>
  <c r="C36" i="9"/>
  <c r="BE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l="1"/>
  <c r="AM35" i="9" l="1"/>
  <c r="BE34" i="9" l="1"/>
  <c r="BW34" i="9" s="1"/>
  <c r="BW35" i="9" l="1"/>
  <c r="BW36" i="9" s="1"/>
  <c r="BW37" i="9" s="1"/>
  <c r="BW38" i="9" s="1"/>
  <c r="CO34" i="9" s="1"/>
  <c r="CO35" i="9" s="1"/>
  <c r="CO36" i="9" s="1"/>
  <c r="CO37" i="9" s="1"/>
  <c r="CO38" i="9" s="1"/>
  <c r="CO39" i="9" s="1"/>
</calcChain>
</file>

<file path=xl/sharedStrings.xml><?xml version="1.0" encoding="utf-8"?>
<sst xmlns="http://schemas.openxmlformats.org/spreadsheetml/2006/main" count="1065" uniqueCount="569">
  <si>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</si>
  <si>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</si>
  <si>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</si>
  <si>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</si>
  <si>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</si>
  <si>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</si>
  <si>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</si>
  <si>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</si>
  <si>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</si>
  <si>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</si>
  <si>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</si>
  <si>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</si>
  <si>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</si>
  <si>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</si>
  <si>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</si>
  <si>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</si>
  <si>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</si>
  <si>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</si>
  <si>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</si>
  <si>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</si>
  <si>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</si>
  <si>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</si>
  <si>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</si>
  <si>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</si>
  <si>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</si>
  <si>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</si>
  <si>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</si>
  <si>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</si>
  <si>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</si>
  <si>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</si>
  <si>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</si>
  <si>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</si>
  <si>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</si>
  <si>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</si>
  <si>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</si>
  <si>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</si>
  <si>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</si>
  <si>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</si>
  <si>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</si>
  <si>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</si>
  <si>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</si>
  <si>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</si>
  <si>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</si>
  <si>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</si>
  <si>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</si>
  <si>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</si>
  <si>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</si>
  <si>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</si>
  <si>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</si>
  <si>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</si>
  <si>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</si>
  <si>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</si>
  <si>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</si>
  <si>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</si>
  <si>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</si>
  <si>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</si>
  <si>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</si>
  <si>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</si>
  <si>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</si>
  <si>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</si>
  <si>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</si>
  <si>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</si>
  <si>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</si>
  <si>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</si>
  <si>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</si>
  <si>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</si>
  <si>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</si>
  <si>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</si>
  <si>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</si>
  <si>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</si>
  <si>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</si>
  <si>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</si>
  <si>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</si>
  <si>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</si>
  <si>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</si>
  <si>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</si>
  <si>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</si>
  <si>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</si>
  <si>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</si>
  <si>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</si>
  <si>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</si>
  <si>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</si>
  <si>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枕崎市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</si>
  <si>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</si>
  <si>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</si>
  <si>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</si>
  <si>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</si>
  <si>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</si>
  <si>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</si>
  <si>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</si>
  <si>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</si>
  <si>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</si>
  <si>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</si>
  <si>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</si>
  <si>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</si>
  <si>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</si>
  <si>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</si>
  <si>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</si>
  <si>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</si>
  <si>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</si>
  <si>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</si>
  <si>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</si>
  <si>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</si>
  <si>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</si>
  <si>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</si>
  <si>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</si>
  <si>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</si>
  <si>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</si>
  <si>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</si>
  <si>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</si>
  <si>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</si>
  <si>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</si>
  <si>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</si>
  <si>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</si>
  <si>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</si>
  <si>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</si>
  <si>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</si>
  <si>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</si>
  <si>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</si>
  <si>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</si>
  <si>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</si>
  <si>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</si>
  <si>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</si>
  <si>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</si>
  <si>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</si>
  <si>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</si>
  <si>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</si>
  <si>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</si>
  <si>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</si>
  <si>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</si>
  <si>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</si>
  <si>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</si>
  <si>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</si>
  <si>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</si>
  <si>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</si>
  <si>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</si>
  <si>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</si>
  <si>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</si>
  <si>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</si>
  <si>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</si>
  <si>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</si>
  <si>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</si>
  <si>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</si>
  <si>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</si>
  <si>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</si>
  <si>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</si>
  <si>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</si>
  <si>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</si>
  <si>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</si>
  <si>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</si>
  <si>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</si>
  <si>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</si>
  <si>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</si>
  <si>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</si>
  <si>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</si>
  <si>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</si>
  <si>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</si>
  <si>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</si>
  <si>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</si>
  <si>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</si>
  <si>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</si>
  <si>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</si>
  <si>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</si>
  <si>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</si>
  <si>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</si>
  <si>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</si>
  <si>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</si>
  <si>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</si>
  <si>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</si>
  <si>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</si>
  <si>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</si>
  <si>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</si>
  <si>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</si>
  <si>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</si>
  <si>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</si>
  <si>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</si>
  <si>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</si>
  <si>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</si>
  <si>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</si>
  <si>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</si>
  <si>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</si>
  <si>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</si>
  <si>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</si>
  <si>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</si>
  <si>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</si>
  <si>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</si>
  <si>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</si>
  <si>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</si>
  <si>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</si>
  <si>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</si>
  <si>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</si>
  <si>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</si>
  <si>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</si>
  <si>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</si>
  <si>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</si>
  <si>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鹿児島県枕崎市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</si>
  <si>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</si>
  <si>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</si>
  <si>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</si>
  <si>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</si>
  <si>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</si>
  <si>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</si>
  <si>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</si>
  <si>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</si>
  <si>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</si>
  <si>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</si>
  <si>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</si>
  <si>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</si>
  <si>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</si>
  <si>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</si>
  <si>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</si>
  <si>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</si>
  <si>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</si>
  <si>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</si>
  <si>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</si>
  <si>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</si>
  <si>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</si>
  <si>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</si>
  <si>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</si>
  <si>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</si>
  <si>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</si>
  <si>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</si>
  <si>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</si>
  <si>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</si>
  <si>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</si>
  <si>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</si>
  <si>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</si>
  <si>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</si>
  <si>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</si>
  <si>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</si>
  <si>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</si>
  <si>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</si>
  <si>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</si>
  <si>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</si>
  <si>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</si>
  <si>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</si>
  <si>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</si>
  <si>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</si>
  <si>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</si>
  <si>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</si>
  <si>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</si>
  <si>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</si>
  <si>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</si>
  <si>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</si>
  <si>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</si>
  <si>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</si>
  <si>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</si>
  <si>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</si>
  <si>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</si>
  <si>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</si>
  <si>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</si>
  <si>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</si>
  <si>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</si>
  <si>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</si>
  <si>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</si>
  <si>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</si>
  <si>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</si>
  <si>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</si>
  <si>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</si>
  <si>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</si>
  <si>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</si>
  <si>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</si>
  <si>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</si>
  <si>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</si>
  <si>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</si>
  <si>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</si>
  <si>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</si>
  <si>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</si>
  <si>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</si>
  <si>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</si>
  <si>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</si>
  <si>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</si>
  <si>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</si>
  <si>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</si>
  <si>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</si>
  <si>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</si>
  <si>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</si>
  <si>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</si>
  <si>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</si>
  <si>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</si>
  <si>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</si>
  <si>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</si>
  <si>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</si>
  <si>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</si>
  <si>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</si>
  <si>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</si>
  <si>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</si>
  <si>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</si>
  <si>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</si>
  <si>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</si>
  <si>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</si>
  <si>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</si>
  <si>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</si>
  <si>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</si>
  <si>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</si>
  <si>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</si>
  <si>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</si>
  <si>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</si>
  <si>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</si>
  <si>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</si>
  <si>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</si>
  <si>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</si>
  <si>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</si>
  <si>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</si>
  <si>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</si>
  <si>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</si>
  <si>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</si>
  <si>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</si>
  <si>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</si>
  <si>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</si>
  <si>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</si>
  <si>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</si>
  <si>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</si>
  <si>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</si>
  <si>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</si>
  <si>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</si>
  <si>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</si>
  <si>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</si>
  <si>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</si>
  <si>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</si>
  <si>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</si>
  <si>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</si>
  <si>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</si>
  <si>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</si>
  <si>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</si>
  <si>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</si>
  <si>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</si>
  <si>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</si>
  <si>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</si>
  <si>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</si>
  <si>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</si>
  <si>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</si>
  <si>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</si>
  <si>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</si>
  <si>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</si>
  <si>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</si>
  <si>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</si>
  <si>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</si>
  <si>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</si>
  <si>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</si>
  <si>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</si>
  <si>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</si>
  <si>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</si>
  <si>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</si>
  <si>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鹿児島県枕崎市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</si>
  <si>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</si>
  <si>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</si>
  <si>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</si>
  <si>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</si>
  <si>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</si>
  <si>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</si>
  <si>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</si>
  <si>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</si>
  <si>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</si>
  <si>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</si>
  <si>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</si>
  <si>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</si>
  <si>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</si>
  <si>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</si>
  <si>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</si>
  <si>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</si>
  <si>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</si>
  <si>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</si>
  <si>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</si>
  <si>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</si>
  <si>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</si>
  <si>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</si>
  <si>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</si>
  <si>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</si>
  <si>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</si>
  <si>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</si>
  <si>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</si>
  <si>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</si>
  <si>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</si>
  <si>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</si>
  <si>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</si>
  <si>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</si>
  <si>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</si>
  <si>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枕崎市国民健康保険特別会計</t>
    <phoneticPr fontId="5"/>
  </si>
  <si>
    <t>枕崎市介護保険特別会計</t>
    <phoneticPr fontId="5"/>
  </si>
  <si>
    <t>枕崎市後期高齢者医療特別会計</t>
    <phoneticPr fontId="5"/>
  </si>
  <si>
    <t>枕崎市水道事業会計</t>
    <phoneticPr fontId="5"/>
  </si>
  <si>
    <t>法適用企業</t>
    <phoneticPr fontId="5"/>
  </si>
  <si>
    <t>枕崎市立病院事業会計</t>
    <phoneticPr fontId="5"/>
  </si>
  <si>
    <t>枕崎市公共下水道事業特別会計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</si>
  <si>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</si>
  <si>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</si>
  <si>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</si>
  <si>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</si>
  <si>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</si>
  <si>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</si>
  <si>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</si>
  <si>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</si>
  <si>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</si>
  <si>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</si>
  <si>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</si>
  <si>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</si>
  <si>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</si>
  <si>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</si>
  <si>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</si>
  <si>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</si>
  <si>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</si>
  <si>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</si>
  <si>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</si>
  <si>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</si>
  <si>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</si>
  <si>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</si>
  <si>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</si>
  <si>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</si>
  <si>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</si>
  <si>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</si>
  <si>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</si>
  <si>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</si>
  <si>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</si>
  <si>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</si>
  <si>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</si>
  <si>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</si>
  <si>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</si>
  <si>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</si>
  <si>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</si>
  <si>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</si>
  <si>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</si>
  <si>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</si>
  <si>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</si>
  <si>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</si>
  <si>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</si>
  <si>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</si>
  <si>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</si>
  <si>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</si>
  <si>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</si>
  <si>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</si>
  <si>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</si>
  <si>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</si>
  <si>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</si>
  <si>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</si>
  <si>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</si>
  <si>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</si>
  <si>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</si>
  <si>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</si>
  <si>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</si>
  <si>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</si>
  <si>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</si>
  <si>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</si>
  <si>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</si>
  <si>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</si>
  <si>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</si>
  <si>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</si>
  <si>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</si>
  <si>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</si>
  <si>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</si>
  <si>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</si>
  <si>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</si>
  <si>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</si>
  <si>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</si>
  <si>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</si>
  <si>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</si>
  <si>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</si>
  <si>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</si>
  <si>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</si>
  <si>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</si>
  <si>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</si>
  <si>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</si>
  <si>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</si>
  <si>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</si>
  <si>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</si>
  <si>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</si>
  <si>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</si>
  <si>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</si>
  <si>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</si>
  <si>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</si>
  <si>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</si>
  <si>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</si>
  <si>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</si>
  <si>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</si>
  <si>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</si>
  <si>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</si>
  <si>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</si>
  <si>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</si>
  <si>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</si>
  <si>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</si>
  <si>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</si>
  <si>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</si>
  <si>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</si>
  <si>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</si>
  <si>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</si>
  <si>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</si>
  <si>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</si>
  <si>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</si>
  <si>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</si>
  <si>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</si>
  <si>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</si>
  <si>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</si>
  <si>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</si>
  <si>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</si>
  <si>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</si>
  <si>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</si>
  <si>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</si>
  <si>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</si>
  <si>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</si>
  <si>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</si>
  <si>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</si>
  <si>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</si>
  <si>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</si>
  <si>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</si>
  <si>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</si>
  <si>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</si>
  <si>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</si>
  <si>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</si>
  <si>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</si>
  <si>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</si>
  <si>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</si>
  <si>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</si>
  <si>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</si>
  <si>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</si>
  <si>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</si>
  <si>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</si>
  <si>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</si>
  <si>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</si>
  <si>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</si>
  <si>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</si>
  <si>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</si>
  <si>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0.31</t>
  </si>
  <si>
    <t>枕崎市水道事業会計</t>
  </si>
  <si>
    <t>枕崎市立病院事業会計</t>
  </si>
  <si>
    <t>一般会計</t>
  </si>
  <si>
    <t>枕崎市介護保険特別会計</t>
  </si>
  <si>
    <t>枕崎市公共下水道事業特別会計</t>
  </si>
  <si>
    <t>枕崎市国民健康保険特別会計</t>
  </si>
  <si>
    <t>▲ 4.19</t>
  </si>
  <si>
    <t>▲ 4.21</t>
  </si>
  <si>
    <t>▲ 2.88</t>
  </si>
  <si>
    <t>▲ 1.36</t>
  </si>
  <si>
    <t>枕崎市後期高齢者医療特別会計</t>
  </si>
  <si>
    <t>その他会計（赤字）</t>
  </si>
  <si>
    <t>その他会計（黒字）</t>
  </si>
  <si>
    <t>南薩地区衛生管理組合</t>
    <rPh sb="0" eb="2">
      <t>ナンサツ</t>
    </rPh>
    <rPh sb="2" eb="4">
      <t>チク</t>
    </rPh>
    <rPh sb="4" eb="6">
      <t>エイセイ</t>
    </rPh>
    <rPh sb="6" eb="8">
      <t>カンリ</t>
    </rPh>
    <rPh sb="8" eb="10">
      <t>クミアイ</t>
    </rPh>
    <phoneticPr fontId="2"/>
  </si>
  <si>
    <t>南薩介護保険事務組合</t>
    <rPh sb="0" eb="2">
      <t>ナンサツ</t>
    </rPh>
    <rPh sb="2" eb="4">
      <t>カイゴ</t>
    </rPh>
    <rPh sb="4" eb="6">
      <t>ホケン</t>
    </rPh>
    <rPh sb="6" eb="8">
      <t>ジム</t>
    </rPh>
    <rPh sb="8" eb="10">
      <t>クミアイ</t>
    </rPh>
    <phoneticPr fontId="2"/>
  </si>
  <si>
    <t>鹿児島県市町村総合事務組合</t>
    <rPh sb="0" eb="4">
      <t>カゴシマケン</t>
    </rPh>
    <rPh sb="4" eb="7">
      <t>シチョウソン</t>
    </rPh>
    <rPh sb="7" eb="9">
      <t>ソウゴウ</t>
    </rPh>
    <rPh sb="9" eb="11">
      <t>ジム</t>
    </rPh>
    <rPh sb="11" eb="13">
      <t>クミアイ</t>
    </rPh>
    <phoneticPr fontId="2"/>
  </si>
  <si>
    <t>鹿児島県後期高齢者医療広域連合</t>
    <rPh sb="0" eb="4">
      <t>カゴシマケン</t>
    </rPh>
    <rPh sb="4" eb="6">
      <t>コウキ</t>
    </rPh>
    <rPh sb="6" eb="8">
      <t>コウレイ</t>
    </rPh>
    <rPh sb="8" eb="9">
      <t>シャ</t>
    </rPh>
    <rPh sb="9" eb="11">
      <t>イリョウ</t>
    </rPh>
    <rPh sb="11" eb="13">
      <t>コウイキ</t>
    </rPh>
    <rPh sb="13" eb="15">
      <t>レンゴウ</t>
    </rPh>
    <phoneticPr fontId="2"/>
  </si>
  <si>
    <t>一般会計</t>
    <rPh sb="0" eb="2">
      <t>イッパン</t>
    </rPh>
    <rPh sb="2" eb="4">
      <t>カイケイ</t>
    </rPh>
    <phoneticPr fontId="2"/>
  </si>
  <si>
    <t>特別会計</t>
    <rPh sb="0" eb="2">
      <t>トクベツ</t>
    </rPh>
    <rPh sb="2" eb="4">
      <t>カイケイ</t>
    </rPh>
    <phoneticPr fontId="2"/>
  </si>
  <si>
    <t>枕崎市水産センター</t>
    <rPh sb="0" eb="3">
      <t>マクラザキシ</t>
    </rPh>
    <rPh sb="3" eb="5">
      <t>スイサン</t>
    </rPh>
    <phoneticPr fontId="2"/>
  </si>
  <si>
    <t>南薩エアポート</t>
    <rPh sb="0" eb="2">
      <t>ナンサツ</t>
    </rPh>
    <phoneticPr fontId="2"/>
  </si>
  <si>
    <t>枕崎お魚センター</t>
    <rPh sb="0" eb="2">
      <t>マクラザキ</t>
    </rPh>
    <rPh sb="3" eb="4">
      <t>サカナ</t>
    </rPh>
    <phoneticPr fontId="2"/>
  </si>
  <si>
    <t>枕崎市かつお公社</t>
    <rPh sb="0" eb="3">
      <t>マクラザキシ</t>
    </rPh>
    <rPh sb="6" eb="8">
      <t>コウシャ</t>
    </rPh>
    <phoneticPr fontId="2"/>
  </si>
  <si>
    <t>枕崎市土地開発公社</t>
    <rPh sb="0" eb="3">
      <t>マクラザキシ</t>
    </rPh>
    <rPh sb="3" eb="5">
      <t>トチ</t>
    </rPh>
    <rPh sb="5" eb="7">
      <t>カイハツ</t>
    </rPh>
    <rPh sb="7" eb="9">
      <t>コウシャ</t>
    </rPh>
    <phoneticPr fontId="2"/>
  </si>
  <si>
    <t>南薩地域地場産業振興センター</t>
    <rPh sb="0" eb="2">
      <t>ナンサツ</t>
    </rPh>
    <rPh sb="2" eb="4">
      <t>チイキ</t>
    </rPh>
    <rPh sb="4" eb="6">
      <t>ジバ</t>
    </rPh>
    <rPh sb="6" eb="8">
      <t>サンギョウ</t>
    </rPh>
    <rPh sb="8" eb="10">
      <t>シンコウ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</si>
  <si>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</si>
  <si>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</si>
  <si>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</si>
  <si>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</si>
  <si>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</si>
  <si>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</si>
  <si>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</si>
  <si>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</si>
  <si>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</si>
  <si>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</si>
  <si>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</si>
  <si>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</si>
  <si>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</si>
  <si>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</si>
  <si>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</si>
  <si>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</si>
  <si>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</si>
  <si>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比率を求める算式の分母となる標準財政規模から算入公債費を差し引いた額が減少したものの、分子では公営企業債等繰入見込額をはじめ、将来負担額を構成するすべての項目が減となったほか、充当可能財源等もすべて増加したことにより、前年度に比べ8.3ポイント低くなっている。
　実質公債費比率については，比率を求める算式の分母となる基準財政需要額から算入公債費を差し引いた額が減少したものの，分子については一般会計の公債費の減などから，前年度に比べ単年度で0.5ポイント，３箇年平均で0.7ポイント低くなっている。
　将来負担比率及び実質公債費率は近年減少傾向にあるが，類比団体と比較して依然として高い水準で推移していることから，今後とも投資的な経費の適正な選択・重点化を図りながら，交付税措置の高い有利な地方債を活用し，後年度の実質的な公債費負担を縮減していくとともに，財政調整基金をはじめとする基金の充実を図り，さらなる比率の改善に努める。</t>
    <phoneticPr fontId="5"/>
  </si>
  <si>
    <t>（　参考　）</t>
    <rPh sb="2" eb="4">
      <t>サンコウ</t>
    </rPh>
    <phoneticPr fontId="5"/>
  </si>
  <si>
    <t>実質公債費比率</t>
    <rPh sb="0" eb="2">
      <t>ジッシツ</t>
    </rPh>
    <rPh sb="2" eb="5">
      <t>コウサイヒ</t>
    </rPh>
    <rPh sb="5" eb="7">
      <t>ヒリツ</t>
    </rPh>
    <phoneticPr fontId="5"/>
  </si>
  <si>
    <t>　将来負担比率については，比率を求める算式の分母となる標準財政規模から算入公債費を差し引いた額が減少したものの、分子では公営企業債等繰入見込額をはじめ、将来負担額を構成するすべての項目が減となったほか、充当可能財源等もすべて増加したことにより、前年度に比べ8.3ポイント改善している。
　有形固定資産減価償却率については、建設から30年以上経過している公共施設が62.6％（平成27年度末）と多くあることから、類似団体より高くなっている。
　平成28年度に策定した枕崎市公共施設等総合管理計画により、規模の最適化、予防保全による長寿命化等を基本とした効率的な維持管理を行うこととしている。また、不要な施設の整理により、平成38年度までに施設数量を5％削減することを目標とし、比率の改善に努める。</t>
    <phoneticPr fontId="5"/>
  </si>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</sst>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20" fillId="0" borderId="41" xfId="34" applyFont="1" applyFill="1" applyBorder="1" applyAlignment="1" applyProtection="1">
      <alignment horizontal="left" vertical="top" wrapText="1"/>
      <protection locked="0"/>
    </xf>
    <xf numFmtId="0" fontId="20" fillId="0" borderId="12" xfId="34" applyFont="1" applyFill="1" applyBorder="1" applyAlignment="1" applyProtection="1">
      <alignment horizontal="left" vertical="top" wrapText="1"/>
      <protection locked="0"/>
    </xf>
    <xf numFmtId="0" fontId="20" fillId="0" borderId="46" xfId="34" applyFont="1" applyFill="1" applyBorder="1" applyAlignment="1" applyProtection="1">
      <alignment horizontal="left" vertical="top" wrapText="1"/>
      <protection locked="0"/>
    </xf>
    <xf numFmtId="0" fontId="20" fillId="0" borderId="60" xfId="34" applyFont="1" applyFill="1" applyBorder="1" applyAlignment="1" applyProtection="1">
      <alignment horizontal="left" vertical="top" wrapText="1"/>
      <protection locked="0"/>
    </xf>
    <xf numFmtId="0" fontId="20" fillId="0" borderId="0" xfId="34" applyFont="1" applyFill="1" applyBorder="1" applyAlignment="1" applyProtection="1">
      <alignment horizontal="left" vertical="top" wrapText="1"/>
      <protection locked="0"/>
    </xf>
    <xf numFmtId="0" fontId="20" fillId="0" borderId="38" xfId="34" applyFont="1" applyFill="1" applyBorder="1" applyAlignment="1" applyProtection="1">
      <alignment horizontal="left" vertical="top" wrapText="1"/>
      <protection locked="0"/>
    </xf>
    <xf numFmtId="0" fontId="20" fillId="0" borderId="37" xfId="34" applyFont="1" applyFill="1" applyBorder="1" applyAlignment="1" applyProtection="1">
      <alignment horizontal="left" vertical="top" wrapText="1"/>
      <protection locked="0"/>
    </xf>
    <xf numFmtId="0" fontId="20" fillId="0" borderId="49" xfId="34" applyFont="1" applyFill="1" applyBorder="1" applyAlignment="1" applyProtection="1">
      <alignment horizontal="left" vertical="top" wrapText="1"/>
      <protection locked="0"/>
    </xf>
    <xf numFmtId="0" fontId="20" fillId="0" borderId="40"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extLst>
            <c:ext xmlns:c16="http://schemas.microsoft.com/office/drawing/2014/chart" uri="{C3380CC4-5D6E-409C-BE32-E72D297353CC}">
              <c16:uniqueId val="{00000000-8C93-46B5-B578-3303D3C7AAE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25866</c:v>
                </c:pt>
                <c:pt idx="1">
                  <c:v>49286</c:v>
                </c:pt>
                <c:pt idx="2">
                  <c:v>44783</c:v>
                </c:pt>
                <c:pt idx="3">
                  <c:v>59942</c:v>
                </c:pt>
                <c:pt idx="4">
                  <c:v>66546</c:v>
                </c:pt>
              </c:numCache>
            </c:numRef>
          </c:val>
          <c:smooth val="0"/>
          <c:extLst>
            <c:ext xmlns:c16="http://schemas.microsoft.com/office/drawing/2014/chart" uri="{C3380CC4-5D6E-409C-BE32-E72D297353CC}">
              <c16:uniqueId val="{00000001-8C93-46B5-B578-3303D3C7AAEF}"/>
            </c:ext>
          </c:extLst>
        </c:ser>
        <c:dLbls>
          <c:showLegendKey val="0"/>
          <c:showVal val="0"/>
          <c:showCatName val="0"/>
          <c:showSerName val="0"/>
          <c:showPercent val="0"/>
          <c:showBubbleSize val="0"/>
        </c:dLbls>
        <c:marker val="1"/>
        <c:smooth val="0"/>
        <c:axId val="114666880"/>
        <c:axId val="115230208"/>
      </c:lineChart>
      <c:catAx>
        <c:axId val="1146668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230208"/>
        <c:crosses val="autoZero"/>
        <c:auto val="1"/>
        <c:lblAlgn val="ctr"/>
        <c:lblOffset val="100"/>
        <c:tickLblSkip val="1"/>
        <c:tickMarkSkip val="1"/>
        <c:noMultiLvlLbl val="0"/>
      </c:catAx>
      <c:valAx>
        <c:axId val="11523020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666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4.26</c:v>
                </c:pt>
                <c:pt idx="1">
                  <c:v>5.98</c:v>
                </c:pt>
                <c:pt idx="2">
                  <c:v>5.89</c:v>
                </c:pt>
                <c:pt idx="3">
                  <c:v>6.11</c:v>
                </c:pt>
                <c:pt idx="4">
                  <c:v>5.83</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14.53</c:v>
                </c:pt>
                <c:pt idx="1">
                  <c:v>14.71</c:v>
                </c:pt>
                <c:pt idx="2">
                  <c:v>16.440000000000001</c:v>
                </c:pt>
                <c:pt idx="3">
                  <c:v>17.57</c:v>
                </c:pt>
                <c:pt idx="4">
                  <c:v>17.47</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8924672"/>
        <c:axId val="128926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0.31</c:v>
                </c:pt>
                <c:pt idx="1">
                  <c:v>1.81</c:v>
                </c:pt>
                <c:pt idx="2">
                  <c:v>1.66</c:v>
                </c:pt>
                <c:pt idx="3">
                  <c:v>1.48</c:v>
                </c:pt>
                <c:pt idx="4">
                  <c:v>-0.31</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8924672"/>
        <c:axId val="128926848"/>
      </c:lineChart>
      <c:catAx>
        <c:axId val="12892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8926848"/>
        <c:crosses val="autoZero"/>
        <c:auto val="1"/>
        <c:lblAlgn val="ctr"/>
        <c:lblOffset val="100"/>
        <c:tickLblSkip val="1"/>
        <c:tickMarkSkip val="1"/>
        <c:noMultiLvlLbl val="0"/>
      </c:catAx>
      <c:valAx>
        <c:axId val="128926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924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枕崎市後期高齢者医療特別会計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0.05</c:v>
                </c:pt>
                <c:pt idx="2">
                  <c:v>#N/A</c:v>
                </c:pt>
                <c:pt idx="3">
                  <c:v>0.03</c:v>
                </c:pt>
                <c:pt idx="4">
                  <c:v>#N/A</c:v>
                </c:pt>
                <c:pt idx="5">
                  <c:v>0.06</c:v>
                </c:pt>
                <c:pt idx="6">
                  <c:v>#N/A</c:v>
                </c:pt>
                <c:pt idx="7">
                  <c:v>0.03</c:v>
                </c:pt>
                <c:pt idx="8">
                  <c:v>#N/A</c:v>
                </c:pt>
                <c:pt idx="9">
                  <c:v>0.03</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枕崎市国民健康保険特別会計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4.1900000000000004</c:v>
                </c:pt>
                <c:pt idx="1">
                  <c:v>#N/A</c:v>
                </c:pt>
                <c:pt idx="2">
                  <c:v>4.21</c:v>
                </c:pt>
                <c:pt idx="3">
                  <c:v>#N/A</c:v>
                </c:pt>
                <c:pt idx="4">
                  <c:v>2.88</c:v>
                </c:pt>
                <c:pt idx="5">
                  <c:v>#N/A</c:v>
                </c:pt>
                <c:pt idx="6">
                  <c:v>1.36</c:v>
                </c:pt>
                <c:pt idx="7">
                  <c:v>#N/A</c:v>
                </c:pt>
                <c:pt idx="8">
                  <c:v>#N/A</c:v>
                </c:pt>
                <c:pt idx="9">
                  <c:v>0.06</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枕崎市公共下水道事業特別会計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0.24</c:v>
                </c:pt>
                <c:pt idx="2">
                  <c:v>#N/A</c:v>
                </c:pt>
                <c:pt idx="3">
                  <c:v>0.28999999999999998</c:v>
                </c:pt>
                <c:pt idx="4">
                  <c:v>#N/A</c:v>
                </c:pt>
                <c:pt idx="5">
                  <c:v>0.22</c:v>
                </c:pt>
                <c:pt idx="6">
                  <c:v>#N/A</c:v>
                </c:pt>
                <c:pt idx="7">
                  <c:v>0.41</c:v>
                </c:pt>
                <c:pt idx="8">
                  <c:v>#N/A</c:v>
                </c:pt>
                <c:pt idx="9">
                  <c:v>0.36</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枕崎市介護保険特別会計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0.79</c:v>
                </c:pt>
                <c:pt idx="2">
                  <c:v>#N/A</c:v>
                </c:pt>
                <c:pt idx="3">
                  <c:v>1.7</c:v>
                </c:pt>
                <c:pt idx="4">
                  <c:v>#N/A</c:v>
                </c:pt>
                <c:pt idx="5">
                  <c:v>1.95</c:v>
                </c:pt>
                <c:pt idx="6">
                  <c:v>#N/A</c:v>
                </c:pt>
                <c:pt idx="7">
                  <c:v>1.79</c:v>
                </c:pt>
                <c:pt idx="8">
                  <c:v>#N/A</c:v>
                </c:pt>
                <c:pt idx="9">
                  <c:v>2.08</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4.25</c:v>
                </c:pt>
                <c:pt idx="2">
                  <c:v>#N/A</c:v>
                </c:pt>
                <c:pt idx="3">
                  <c:v>5.98</c:v>
                </c:pt>
                <c:pt idx="4">
                  <c:v>#N/A</c:v>
                </c:pt>
                <c:pt idx="5">
                  <c:v>5.89</c:v>
                </c:pt>
                <c:pt idx="6">
                  <c:v>#N/A</c:v>
                </c:pt>
                <c:pt idx="7">
                  <c:v>6.1</c:v>
                </c:pt>
                <c:pt idx="8">
                  <c:v>#N/A</c:v>
                </c:pt>
                <c:pt idx="9">
                  <c:v>5.82</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枕崎市立病院事業会計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5.46</c:v>
                </c:pt>
                <c:pt idx="2">
                  <c:v>#N/A</c:v>
                </c:pt>
                <c:pt idx="3">
                  <c:v>5.6</c:v>
                </c:pt>
                <c:pt idx="4">
                  <c:v>#N/A</c:v>
                </c:pt>
                <c:pt idx="5">
                  <c:v>5.86</c:v>
                </c:pt>
                <c:pt idx="6">
                  <c:v>#N/A</c:v>
                </c:pt>
                <c:pt idx="7">
                  <c:v>6.48</c:v>
                </c:pt>
                <c:pt idx="8">
                  <c:v>#N/A</c:v>
                </c:pt>
                <c:pt idx="9">
                  <c:v>6.72</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枕崎市水道事業会計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11.34</c:v>
                </c:pt>
                <c:pt idx="2">
                  <c:v>#N/A</c:v>
                </c:pt>
                <c:pt idx="3">
                  <c:v>12.53</c:v>
                </c:pt>
                <c:pt idx="4">
                  <c:v>#N/A</c:v>
                </c:pt>
                <c:pt idx="5">
                  <c:v>13.59</c:v>
                </c:pt>
                <c:pt idx="6">
                  <c:v>#N/A</c:v>
                </c:pt>
                <c:pt idx="7">
                  <c:v>14.24</c:v>
                </c:pt>
                <c:pt idx="8">
                  <c:v>#N/A</c:v>
                </c:pt>
                <c:pt idx="9">
                  <c:v>11.39</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9422464"/>
        <c:axId val="129424000"/>
      </c:barChart>
      <c:catAx>
        <c:axId val="129422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424000"/>
        <c:crosses val="autoZero"/>
        <c:auto val="1"/>
        <c:lblAlgn val="ctr"/>
        <c:lblOffset val="100"/>
        <c:tickLblSkip val="1"/>
        <c:tickMarkSkip val="1"/>
        <c:noMultiLvlLbl val="0"/>
      </c:catAx>
      <c:valAx>
        <c:axId val="129424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4224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1061</c:v>
                </c:pt>
                <c:pt idx="5">
                  <c:v>1075</c:v>
                </c:pt>
                <c:pt idx="8">
                  <c:v>1074</c:v>
                </c:pt>
                <c:pt idx="11">
                  <c:v>990</c:v>
                </c:pt>
                <c:pt idx="14">
                  <c:v>923</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15</c:v>
                </c:pt>
                <c:pt idx="3">
                  <c:v>12</c:v>
                </c:pt>
                <c:pt idx="6">
                  <c:v>10</c:v>
                </c:pt>
                <c:pt idx="9">
                  <c:v>5</c:v>
                </c:pt>
                <c:pt idx="12">
                  <c:v>3</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c:v>
                </c:pt>
                <c:pt idx="3">
                  <c:v>0</c:v>
                </c:pt>
                <c:pt idx="6">
                  <c:v>0</c:v>
                </c:pt>
                <c:pt idx="9">
                  <c:v>0</c:v>
                </c:pt>
                <c:pt idx="12">
                  <c:v>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241</c:v>
                </c:pt>
                <c:pt idx="3">
                  <c:v>245</c:v>
                </c:pt>
                <c:pt idx="6">
                  <c:v>242</c:v>
                </c:pt>
                <c:pt idx="9">
                  <c:v>249</c:v>
                </c:pt>
                <c:pt idx="12">
                  <c:v>236</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1549</c:v>
                </c:pt>
                <c:pt idx="3">
                  <c:v>1494</c:v>
                </c:pt>
                <c:pt idx="6">
                  <c:v>1452</c:v>
                </c:pt>
                <c:pt idx="9">
                  <c:v>1344</c:v>
                </c:pt>
                <c:pt idx="12">
                  <c:v>1254</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0478976"/>
        <c:axId val="1004808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747</c:v>
                </c:pt>
                <c:pt idx="2">
                  <c:v>#N/A</c:v>
                </c:pt>
                <c:pt idx="3">
                  <c:v>#N/A</c:v>
                </c:pt>
                <c:pt idx="4">
                  <c:v>676</c:v>
                </c:pt>
                <c:pt idx="5">
                  <c:v>#N/A</c:v>
                </c:pt>
                <c:pt idx="6">
                  <c:v>#N/A</c:v>
                </c:pt>
                <c:pt idx="7">
                  <c:v>630</c:v>
                </c:pt>
                <c:pt idx="8">
                  <c:v>#N/A</c:v>
                </c:pt>
                <c:pt idx="9">
                  <c:v>#N/A</c:v>
                </c:pt>
                <c:pt idx="10">
                  <c:v>608</c:v>
                </c:pt>
                <c:pt idx="11">
                  <c:v>#N/A</c:v>
                </c:pt>
                <c:pt idx="12">
                  <c:v>#N/A</c:v>
                </c:pt>
                <c:pt idx="13">
                  <c:v>570</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0478976"/>
        <c:axId val="100480896"/>
      </c:lineChart>
      <c:catAx>
        <c:axId val="100478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480896"/>
        <c:crosses val="autoZero"/>
        <c:auto val="1"/>
        <c:lblAlgn val="ctr"/>
        <c:lblOffset val="100"/>
        <c:tickLblSkip val="1"/>
        <c:tickMarkSkip val="1"/>
        <c:noMultiLvlLbl val="0"/>
      </c:catAx>
      <c:valAx>
        <c:axId val="100480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478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8918</c:v>
                </c:pt>
                <c:pt idx="5">
                  <c:v>8736</c:v>
                </c:pt>
                <c:pt idx="8">
                  <c:v>8569</c:v>
                </c:pt>
                <c:pt idx="11">
                  <c:v>8909</c:v>
                </c:pt>
                <c:pt idx="14">
                  <c:v>8926</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568</c:v>
                </c:pt>
                <c:pt idx="5">
                  <c:v>621</c:v>
                </c:pt>
                <c:pt idx="8">
                  <c:v>601</c:v>
                </c:pt>
                <c:pt idx="11">
                  <c:v>579</c:v>
                </c:pt>
                <c:pt idx="14">
                  <c:v>610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1338</c:v>
                </c:pt>
                <c:pt idx="5">
                  <c:v>1434</c:v>
                </c:pt>
                <c:pt idx="8">
                  <c:v>1559</c:v>
                </c:pt>
                <c:pt idx="11">
                  <c:v>1790</c:v>
                </c:pt>
                <c:pt idx="14">
                  <c:v>1930</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433</c:v>
                </c:pt>
                <c:pt idx="3">
                  <c:v>390</c:v>
                </c:pt>
                <c:pt idx="6">
                  <c:v>296</c:v>
                </c:pt>
                <c:pt idx="9">
                  <c:v>239</c:v>
                </c:pt>
                <c:pt idx="12">
                  <c:v>112</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3764</c:v>
                </c:pt>
                <c:pt idx="3">
                  <c:v>3540</c:v>
                </c:pt>
                <c:pt idx="6">
                  <c:v>3317</c:v>
                </c:pt>
                <c:pt idx="9">
                  <c:v>3285</c:v>
                </c:pt>
                <c:pt idx="12">
                  <c:v>3225</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3875</c:v>
                </c:pt>
                <c:pt idx="3">
                  <c:v>3592</c:v>
                </c:pt>
                <c:pt idx="6">
                  <c:v>3551</c:v>
                </c:pt>
                <c:pt idx="9">
                  <c:v>3439</c:v>
                </c:pt>
                <c:pt idx="12">
                  <c:v>3293</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43</c:v>
                </c:pt>
                <c:pt idx="3">
                  <c:v>31</c:v>
                </c:pt>
                <c:pt idx="6">
                  <c:v>21</c:v>
                </c:pt>
                <c:pt idx="9">
                  <c:v>16</c:v>
                </c:pt>
                <c:pt idx="12">
                  <c:v>13</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10994</c:v>
                </c:pt>
                <c:pt idx="3">
                  <c:v>10551</c:v>
                </c:pt>
                <c:pt idx="6">
                  <c:v>10375</c:v>
                </c:pt>
                <c:pt idx="9">
                  <c:v>10719</c:v>
                </c:pt>
                <c:pt idx="12">
                  <c:v>10669</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0118016"/>
        <c:axId val="1301199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8284</c:v>
                </c:pt>
                <c:pt idx="2">
                  <c:v>#N/A</c:v>
                </c:pt>
                <c:pt idx="3">
                  <c:v>#N/A</c:v>
                </c:pt>
                <c:pt idx="4">
                  <c:v>7313</c:v>
                </c:pt>
                <c:pt idx="5">
                  <c:v>#N/A</c:v>
                </c:pt>
                <c:pt idx="6">
                  <c:v>#N/A</c:v>
                </c:pt>
                <c:pt idx="7">
                  <c:v>6831</c:v>
                </c:pt>
                <c:pt idx="8">
                  <c:v>#N/A</c:v>
                </c:pt>
                <c:pt idx="9">
                  <c:v>#N/A</c:v>
                </c:pt>
                <c:pt idx="10">
                  <c:v>6420</c:v>
                </c:pt>
                <c:pt idx="11">
                  <c:v>#N/A</c:v>
                </c:pt>
                <c:pt idx="12">
                  <c:v>#N/A</c:v>
                </c:pt>
                <c:pt idx="13">
                  <c:v>5847</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0118016"/>
        <c:axId val="130119936"/>
      </c:lineChart>
      <c:catAx>
        <c:axId val="130118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0119936"/>
        <c:crosses val="autoZero"/>
        <c:auto val="1"/>
        <c:lblAlgn val="ctr"/>
        <c:lblOffset val="100"/>
        <c:tickLblSkip val="1"/>
        <c:tickMarkSkip val="1"/>
        <c:noMultiLvlLbl val="0"/>
      </c:catAx>
      <c:valAx>
        <c:axId val="130119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118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{3BA1D010-DE66-4B2A-ACE0-DB4A5D109171}</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{162123E7-4BD8-400F-A003-75566E231ED0}</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{71FC22CA-3802-4980-9F11-0E01CBD7C63B}</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{681C30FF-B6E4-4841-9F42-C16D87CD3B1B}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{1C1EFF97-2AF8-4CB5-ACCE-1BC8FC876AFE}</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60.7</c:v>
                </c:pt>
              </c:numCache>
            </c:numRef>
          </c:xVal>
          <c:yVal>
            <c:numRef>
              <c:f>公会計指標分析・財政指標組合せ分析表!$K$51:$O$51</c:f>
              <c:numCache>
                <c:formatCode>#,##0.0;"▲ "#,##0.0</c:formatCode>
                <c:ptCount val="5"/>
                <c:pt idx="3">
                  <c:v>119</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{CBD61D46-6ECE-4296-8FC5-34DE1D5AC541}</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{31B9104A-1FE3-4D26-9958-CB4C17BBADFD}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{DDF56E08-C9AF-4572-B4A6-64BB189B1F21}</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{E0B69506-A04C-48D1-9BA9-03952C6881AD}</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{CFC3B83F-F183-4DC2-B278-68E408A5742A}</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52.9</c:v>
                </c:pt>
              </c:numCache>
            </c:numRef>
          </c:xVal>
          <c:yVal>
            <c:numRef>
              <c:f>公会計指標分析・財政指標組合せ分析表!$K$55:$O$55</c:f>
              <c:numCache>
                <c:formatCode>#,##0.0;"▲ "#,##0.0</c:formatCode>
                <c:ptCount val="5"/>
                <c:pt idx="3">
                  <c:v>58.5</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9881216"/>
        <c:axId val="129883136"/>
      </c:scatterChart>
      <c:valAx>
        <c:axId val="129881216"/>
        <c:scaling>
          <c:orientation val="minMax"/>
          <c:max val="61.4"/>
          <c:min val="52.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9883136"/>
        <c:crosses val="autoZero"/>
        <c:crossBetween val="midCat"/>
      </c:valAx>
      <c:valAx>
        <c:axId val="129883136"/>
        <c:scaling>
          <c:orientation val="minMax"/>
          <c:max val="130"/>
          <c:min val="5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98812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{45356FEB-CD5C-416E-8094-FC11B7F8F5C6}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{2F3FFD55-C5AC-4D1F-BC26-40085CF92065}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{18E220A0-51C7-4805-9246-F20A76DEE8C8}</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{EFAEA6E8-69C9-4019-A2BD-A5A1C9DF8112}</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{DA6245E3-C56D-4CA0-AF69-B55D69A11D55}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15.7</c:v>
                </c:pt>
                <c:pt idx="1">
                  <c:v>14.4</c:v>
                </c:pt>
                <c:pt idx="2">
                  <c:v>12.9</c:v>
                </c:pt>
                <c:pt idx="3">
                  <c:v>12</c:v>
                </c:pt>
                <c:pt idx="4">
                  <c:v>11.3</c:v>
                </c:pt>
              </c:numCache>
            </c:numRef>
          </c:xVal>
          <c:yVal>
            <c:numRef>
              <c:f>公会計指標分析・財政指標組合せ分析表!$K$73:$O$73</c:f>
              <c:numCache>
                <c:formatCode>#,##0.0;"▲ "#,##0.0</c:formatCode>
                <c:ptCount val="5"/>
                <c:pt idx="0">
                  <c:v>156</c:v>
                </c:pt>
                <c:pt idx="1">
                  <c:v>138.9</c:v>
                </c:pt>
                <c:pt idx="2">
                  <c:v>129.6</c:v>
                </c:pt>
                <c:pt idx="3">
                  <c:v>119</c:v>
                </c:pt>
                <c:pt idx="4">
                  <c:v>110.7</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{E0C2AA9E-AA14-48FA-B93E-4B590587953A}</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{4CB8BBD5-CF82-4B0E-8156-496DF2AE54A8}</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{1F0A3323-AE45-47DA-A10C-A8E02C4F548B}</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{7CA92069-2BCC-4A35-A1C2-E6D1E7F23ED8}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{1F53BA05-7D53-4011-91E9-845E35E333EA}</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4873472"/>
        <c:axId val="114875392"/>
      </c:scatterChart>
      <c:valAx>
        <c:axId val="114873472"/>
        <c:scaling>
          <c:orientation val="minMax"/>
          <c:max val="16.200000000000003"/>
          <c:min val="9.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4875392"/>
        <c:crosses val="autoZero"/>
        <c:crossBetween val="midCat"/>
      </c:valAx>
      <c:valAx>
        <c:axId val="114875392"/>
        <c:scaling>
          <c:orientation val="minMax"/>
          <c:max val="180"/>
          <c:min val="4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487347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鹿児島県枕崎市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元利償還金は大きく減少したが，本市は水道・病院・下水道事業を実施していることから公営企業債の元利償還金に対する繰出しの負担が大きくなっている。実質公債費比率は，年々改善が図られているものの，依然として高い水準にあるため，今後とも投資的経費の適切な選択と重点化によって計画的に借入額の抑制を行うとともに，交付税措置の有利な地方債を活用するほか，特別会計や企業会計まで含めた市全体で連携を図りながら，実質的な公債費負担の適正な管理を継続して実施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鹿児島県枕崎市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公営企業債繰入見込額をはじめとした将来負担額を構成するすべての項目が減少した。充当可能基金については，財政調整基金は減となったものの，減債基金の増等により引き続き増加していきている状況にある。基準財政需要額算入見込額についても，交付税措置の高い有利な地方債の活用に努めてきたことから，前年度よりも増加している。これらのことから分子は減少してきているが，他団体と比較して依然として高い水準にあることから，引き続き市全体で連携して投資的経費の適切な選択・重点化等を行いながら，交付税措置の高い有利な地方債を活用し，後年度の実質的な公債費負担を軽減していくとともに，財政調整基金をはじめとする基金を確保し，さらなる将来負担比率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鹿児島県枕崎市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22,192
21,871
74.78
11,404,282
11,026,618
358,042
6,141,887
10,668,716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110.7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本市では、建設から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年以上経過している公共施設が</a:t>
          </a:r>
          <a:r>
            <a:rPr kumimoji="1" lang="en-US" altLang="ja-JP" sz="1100">
              <a:solidFill>
                <a:schemeClr val="dk1"/>
              </a:solidFill>
              <a:effectLst/>
              <a:latin typeface="+mn-lt"/>
              <a:ea typeface="+mn-ea"/>
              <a:cs typeface="+mn-cs"/>
            </a:rPr>
            <a:t>62.6</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年度末）と多くあることから、有形固定資産減価償却率は、類似団体より高くなっている。</a:t>
          </a:r>
          <a:endParaRPr lang="ja-JP" altLang="ja-JP">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年度に策定した枕崎市公共施設等総合管理計画により、規模の最適化、予防保全による長寿命化等を基本とした効率的な維持管理を行うこととしている。</a:t>
          </a:r>
          <a:r>
            <a:rPr lang="ja-JP" altLang="ja-JP" sz="1100">
              <a:solidFill>
                <a:schemeClr val="dk1"/>
              </a:solidFill>
              <a:effectLst/>
              <a:latin typeface="+mn-lt"/>
              <a:ea typeface="+mn-ea"/>
              <a:cs typeface="+mn-cs"/>
            </a:rPr>
            <a:t>また、不要な施設の整理により、平成</a:t>
          </a:r>
          <a:r>
            <a:rPr lang="en-US" altLang="ja-JP" sz="1100">
              <a:solidFill>
                <a:schemeClr val="dk1"/>
              </a:solidFill>
              <a:effectLst/>
              <a:latin typeface="+mn-lt"/>
              <a:ea typeface="+mn-ea"/>
              <a:cs typeface="+mn-cs"/>
            </a:rPr>
            <a:t>38</a:t>
          </a:r>
          <a:r>
            <a:rPr lang="ja-JP" altLang="ja-JP" sz="1100">
              <a:solidFill>
                <a:schemeClr val="dk1"/>
              </a:solidFill>
              <a:effectLst/>
              <a:latin typeface="+mn-lt"/>
              <a:ea typeface="+mn-ea"/>
              <a:cs typeface="+mn-cs"/>
            </a:rPr>
            <a:t>年度までに施設数量を</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％削減することを目標とし、比率の改善に努める。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118533</xdr:rowOff>
    </xdr:from>
    <xdr:to>
      <xdr:col>3</xdr:col>
      <xdr:colOff>1170940</xdr:colOff>
      <xdr:row>34</xdr:row>
      <xdr:rowOff>163406</xdr:rowOff>
    </xdr:to>
    <xdr:cxnSp macro="">
      <xdr:nvCxnSpPr>
        <xdr:cNvPr id="64" name="直線コネクタ 63"/>
        <xdr:cNvCxnSpPr/>
      </xdr:nvCxnSpPr>
      <xdr:spPr>
        <a:xfrm flipV="1">
          <a:off x="4760595" y="5528733"/>
          <a:ext cx="1270" cy="1245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167233</xdr:rowOff>
    </xdr:from>
    <xdr:ext cx="405111" cy="259045"/>
    <xdr:sp macro="" textlink="">
      <xdr:nvSpPr>
        <xdr:cNvPr id="65" name="有形固定資産減価償却率最小値テキスト"/>
        <xdr:cNvSpPr txBox="1"/>
      </xdr:nvSpPr>
      <xdr:spPr>
        <a:xfrm>
          <a:off x="4813300" y="677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3</xdr:col>
      <xdr:colOff>1082675</xdr:colOff>
      <xdr:row>34</xdr:row>
      <xdr:rowOff>163406</xdr:rowOff>
    </xdr:from>
    <xdr:to>
      <xdr:col>3</xdr:col>
      <xdr:colOff>1260475</xdr:colOff>
      <xdr:row>34</xdr:row>
      <xdr:rowOff>163406</xdr:rowOff>
    </xdr:to>
    <xdr:cxnSp macro="">
      <xdr:nvCxnSpPr>
        <xdr:cNvPr id="66" name="直線コネクタ 65"/>
        <xdr:cNvCxnSpPr/>
      </xdr:nvCxnSpPr>
      <xdr:spPr>
        <a:xfrm>
          <a:off x="4673600" y="677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65210</xdr:rowOff>
    </xdr:from>
    <xdr:ext cx="405111" cy="259045"/>
    <xdr:sp macro="" textlink="">
      <xdr:nvSpPr>
        <xdr:cNvPr id="67"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3</xdr:col>
      <xdr:colOff>1082675</xdr:colOff>
      <xdr:row>27</xdr:row>
      <xdr:rowOff>118533</xdr:rowOff>
    </xdr:from>
    <xdr:to>
      <xdr:col>3</xdr:col>
      <xdr:colOff>1260475</xdr:colOff>
      <xdr:row>27</xdr:row>
      <xdr:rowOff>118533</xdr:rowOff>
    </xdr:to>
    <xdr:cxnSp macro="">
      <xdr:nvCxnSpPr>
        <xdr:cNvPr id="68" name="直線コネクタ 67"/>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28380</xdr:rowOff>
    </xdr:from>
    <xdr:ext cx="405111" cy="259045"/>
    <xdr:sp macro="" textlink="">
      <xdr:nvSpPr>
        <xdr:cNvPr id="69" name="有形固定資産減価償却率平均値テキスト"/>
        <xdr:cNvSpPr txBox="1"/>
      </xdr:nvSpPr>
      <xdr:spPr>
        <a:xfrm>
          <a:off x="4813300" y="5952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49953</xdr:rowOff>
    </xdr:from>
    <xdr:to>
      <xdr:col>3</xdr:col>
      <xdr:colOff>1222375</xdr:colOff>
      <xdr:row>30</xdr:row>
      <xdr:rowOff>151553</xdr:rowOff>
    </xdr:to>
    <xdr:sp macro="" textlink="">
      <xdr:nvSpPr>
        <xdr:cNvPr id="70" name="フローチャート : 判断 69"/>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36830</xdr:rowOff>
    </xdr:from>
    <xdr:to>
      <xdr:col>3</xdr:col>
      <xdr:colOff>511175</xdr:colOff>
      <xdr:row>31</xdr:row>
      <xdr:rowOff>138430</xdr:rowOff>
    </xdr:to>
    <xdr:sp macro="" textlink="">
      <xdr:nvSpPr>
        <xdr:cNvPr id="71" name="フローチャート : 判断 70"/>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27</xdr:row>
      <xdr:rowOff>161290</xdr:rowOff>
    </xdr:from>
    <xdr:to>
      <xdr:col>3</xdr:col>
      <xdr:colOff>511175</xdr:colOff>
      <xdr:row>28</xdr:row>
      <xdr:rowOff>91440</xdr:rowOff>
    </xdr:to>
    <xdr:sp macro="" textlink="">
      <xdr:nvSpPr>
        <xdr:cNvPr id="77" name="円/楕円 76"/>
        <xdr:cNvSpPr/>
      </xdr:nvSpPr>
      <xdr:spPr>
        <a:xfrm>
          <a:off x="4000500" y="55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129557</xdr:rowOff>
    </xdr:from>
    <xdr:ext cx="405111" cy="259045"/>
    <xdr:sp macro="" textlink="">
      <xdr:nvSpPr>
        <xdr:cNvPr id="78" name="n_1aveValue有形固定資産減価償却率"/>
        <xdr:cNvSpPr txBox="1"/>
      </xdr:nvSpPr>
      <xdr:spPr>
        <a:xfrm>
          <a:off x="3836043"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107967</xdr:rowOff>
    </xdr:from>
    <xdr:ext cx="405111" cy="259045"/>
    <xdr:sp macro="" textlink="">
      <xdr:nvSpPr>
        <xdr:cNvPr id="79" name="n_1mainValue有形固定資産減価償却率"/>
        <xdr:cNvSpPr txBox="1"/>
      </xdr:nvSpPr>
      <xdr:spPr>
        <a:xfrm>
          <a:off x="3836043" y="534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総務省で算出式を精査中であり，平成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年度より公表予定。</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鹿児島県枕崎市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22,192
21,871
74.78
11,404,282
11,026,618
358,042
6,141,887
10,668,716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110.7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133350</xdr:rowOff>
    </xdr:from>
    <xdr:to>
      <xdr:col>6</xdr:col>
      <xdr:colOff>510540</xdr:colOff>
      <xdr:row>40</xdr:row>
      <xdr:rowOff>93345</xdr:rowOff>
    </xdr:to>
    <xdr:cxnSp macro="">
      <xdr:nvCxnSpPr>
        <xdr:cNvPr id="53" name="直線コネクタ 52"/>
        <xdr:cNvCxnSpPr/>
      </xdr:nvCxnSpPr>
      <xdr:spPr>
        <a:xfrm flipV="1">
          <a:off x="4634865" y="57912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97172</xdr:rowOff>
    </xdr:from>
    <xdr:ext cx="405111" cy="259045"/>
    <xdr:sp macro="" textlink="">
      <xdr:nvSpPr>
        <xdr:cNvPr id="54" name="【道路】&#10;有形固定資産減価償却率最小値テキスト"/>
        <xdr:cNvSpPr txBox="1"/>
      </xdr:nvSpPr>
      <xdr:spPr>
        <a:xfrm>
          <a:off x="4724400"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40</xdr:row>
      <xdr:rowOff>93345</xdr:rowOff>
    </xdr:from>
    <xdr:to>
      <xdr:col>6</xdr:col>
      <xdr:colOff>600075</xdr:colOff>
      <xdr:row>40</xdr:row>
      <xdr:rowOff>93345</xdr:rowOff>
    </xdr:to>
    <xdr:cxnSp macro="">
      <xdr:nvCxnSpPr>
        <xdr:cNvPr id="55" name="直線コネクタ 54"/>
        <xdr:cNvCxnSpPr/>
      </xdr:nvCxnSpPr>
      <xdr:spPr>
        <a:xfrm>
          <a:off x="4546600" y="695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80027</xdr:rowOff>
    </xdr:from>
    <xdr:ext cx="405111" cy="259045"/>
    <xdr:sp macro="" textlink="">
      <xdr:nvSpPr>
        <xdr:cNvPr id="56" name="【道路】&#10;有形固定資産減価償却率最大値テキスト"/>
        <xdr:cNvSpPr txBox="1"/>
      </xdr:nvSpPr>
      <xdr:spPr>
        <a:xfrm>
          <a:off x="4724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6</xdr:col>
      <xdr:colOff>422275</xdr:colOff>
      <xdr:row>33</xdr:row>
      <xdr:rowOff>133350</xdr:rowOff>
    </xdr:from>
    <xdr:to>
      <xdr:col>6</xdr:col>
      <xdr:colOff>600075</xdr:colOff>
      <xdr:row>33</xdr:row>
      <xdr:rowOff>133350</xdr:rowOff>
    </xdr:to>
    <xdr:cxnSp macro="">
      <xdr:nvCxnSpPr>
        <xdr:cNvPr id="57" name="直線コネクタ 56"/>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158132</xdr:rowOff>
    </xdr:from>
    <xdr:ext cx="405111" cy="259045"/>
    <xdr:sp macro="" textlink="">
      <xdr:nvSpPr>
        <xdr:cNvPr id="58" name="【道路】&#10;有形固定資産減価償却率平均値テキスト"/>
        <xdr:cNvSpPr txBox="1"/>
      </xdr:nvSpPr>
      <xdr:spPr>
        <a:xfrm>
          <a:off x="4724400" y="6158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8255</xdr:rowOff>
    </xdr:from>
    <xdr:to>
      <xdr:col>6</xdr:col>
      <xdr:colOff>561975</xdr:colOff>
      <xdr:row>36</xdr:row>
      <xdr:rowOff>109855</xdr:rowOff>
    </xdr:to>
    <xdr:sp macro="" textlink="">
      <xdr:nvSpPr>
        <xdr:cNvPr id="59" name="フローチャート : 判断 58"/>
        <xdr:cNvSpPr/>
      </xdr:nvSpPr>
      <xdr:spPr>
        <a:xfrm>
          <a:off x="458470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99695</xdr:rowOff>
    </xdr:from>
    <xdr:to>
      <xdr:col>5</xdr:col>
      <xdr:colOff>409575</xdr:colOff>
      <xdr:row>38</xdr:row>
      <xdr:rowOff>29845</xdr:rowOff>
    </xdr:to>
    <xdr:sp macro="" textlink="">
      <xdr:nvSpPr>
        <xdr:cNvPr id="60" name="フローチャート : 判断 59"/>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151130</xdr:rowOff>
    </xdr:from>
    <xdr:to>
      <xdr:col>5</xdr:col>
      <xdr:colOff>409575</xdr:colOff>
      <xdr:row>37</xdr:row>
      <xdr:rowOff>81280</xdr:rowOff>
    </xdr:to>
    <xdr:sp macro="" textlink="">
      <xdr:nvSpPr>
        <xdr:cNvPr id="66" name="円/楕円 65"/>
        <xdr:cNvSpPr/>
      </xdr:nvSpPr>
      <xdr:spPr>
        <a:xfrm>
          <a:off x="3746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20972</xdr:rowOff>
    </xdr:from>
    <xdr:ext cx="405111" cy="259045"/>
    <xdr:sp macro="" textlink="">
      <xdr:nvSpPr>
        <xdr:cNvPr id="67" name="n_1aveValue【道路】&#10;有形固定資産減価償却率"/>
        <xdr:cNvSpPr txBox="1"/>
      </xdr:nvSpPr>
      <xdr:spPr>
        <a:xfrm>
          <a:off x="3582043"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97807</xdr:rowOff>
    </xdr:from>
    <xdr:ext cx="405111" cy="259045"/>
    <xdr:sp macro="" textlink="">
      <xdr:nvSpPr>
        <xdr:cNvPr id="68" name="n_1mainValue【道路】&#10;有形固定資産減価償却率"/>
        <xdr:cNvSpPr txBox="1"/>
      </xdr:nvSpPr>
      <xdr:spPr>
        <a:xfrm>
          <a:off x="3582043"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69" name="正方形/長方形 6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6" name="正方形/長方形 7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79" name="直線コネクタ 7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0" name="テキスト ボックス 7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1" name="直線コネクタ 8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2" name="テキスト ボックス 8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3" name="直線コネクタ 8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4" name="テキスト ボックス 83"/>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5" name="直線コネクタ 8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6" name="テキスト ボックス 85"/>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7" name="直線コネクタ 8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88" name="テキスト ボックス 8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8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160393</xdr:rowOff>
    </xdr:from>
    <xdr:to>
      <xdr:col>15</xdr:col>
      <xdr:colOff>180340</xdr:colOff>
      <xdr:row>40</xdr:row>
      <xdr:rowOff>115885</xdr:rowOff>
    </xdr:to>
    <xdr:cxnSp macro="">
      <xdr:nvCxnSpPr>
        <xdr:cNvPr id="90" name="直線コネクタ 89"/>
        <xdr:cNvCxnSpPr/>
      </xdr:nvCxnSpPr>
      <xdr:spPr>
        <a:xfrm flipV="1">
          <a:off x="10476865" y="5818243"/>
          <a:ext cx="0" cy="11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119712</xdr:rowOff>
    </xdr:from>
    <xdr:ext cx="469744" cy="259045"/>
    <xdr:sp macro="" textlink="">
      <xdr:nvSpPr>
        <xdr:cNvPr id="91" name="【道路】&#10;一人当たり延長最小値テキスト"/>
        <xdr:cNvSpPr txBox="1"/>
      </xdr:nvSpPr>
      <xdr:spPr>
        <a:xfrm>
          <a:off x="10566400" y="697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8.264</a:t>
          </a:r>
          <a:endParaRPr kumimoji="1" lang="ja-JP" altLang="en-US" sz="1000" b="1">
            <a:latin typeface="ＭＳ Ｐゴシック"/>
          </a:endParaRPr>
        </a:p>
      </xdr:txBody>
    </xdr:sp>
    <xdr:clientData/>
  </xdr:oneCellAnchor>
  <xdr:twoCellAnchor>
    <xdr:from>
      <xdr:col>15</xdr:col>
      <xdr:colOff>92075</xdr:colOff>
      <xdr:row>40</xdr:row>
      <xdr:rowOff>115885</xdr:rowOff>
    </xdr:from>
    <xdr:to>
      <xdr:col>15</xdr:col>
      <xdr:colOff>269875</xdr:colOff>
      <xdr:row>40</xdr:row>
      <xdr:rowOff>115885</xdr:rowOff>
    </xdr:to>
    <xdr:cxnSp macro="">
      <xdr:nvCxnSpPr>
        <xdr:cNvPr id="92" name="直線コネクタ 91"/>
        <xdr:cNvCxnSpPr/>
      </xdr:nvCxnSpPr>
      <xdr:spPr>
        <a:xfrm>
          <a:off x="10388600" y="697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107070</xdr:rowOff>
    </xdr:from>
    <xdr:ext cx="534377" cy="259045"/>
    <xdr:sp macro="" textlink="">
      <xdr:nvSpPr>
        <xdr:cNvPr id="93" name="【道路】&#10;一人当たり延長最大値テキスト"/>
        <xdr:cNvSpPr txBox="1"/>
      </xdr:nvSpPr>
      <xdr:spPr>
        <a:xfrm>
          <a:off x="10566400" y="55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58.817</a:t>
          </a:r>
          <a:endParaRPr kumimoji="1" lang="ja-JP" altLang="en-US" sz="1000" b="1">
            <a:latin typeface="ＭＳ Ｐゴシック"/>
          </a:endParaRPr>
        </a:p>
      </xdr:txBody>
    </xdr:sp>
    <xdr:clientData/>
  </xdr:oneCellAnchor>
  <xdr:twoCellAnchor>
    <xdr:from>
      <xdr:col>15</xdr:col>
      <xdr:colOff>92075</xdr:colOff>
      <xdr:row>33</xdr:row>
      <xdr:rowOff>160393</xdr:rowOff>
    </xdr:from>
    <xdr:to>
      <xdr:col>15</xdr:col>
      <xdr:colOff>269875</xdr:colOff>
      <xdr:row>33</xdr:row>
      <xdr:rowOff>160393</xdr:rowOff>
    </xdr:to>
    <xdr:cxnSp macro="">
      <xdr:nvCxnSpPr>
        <xdr:cNvPr id="94" name="直線コネクタ 93"/>
        <xdr:cNvCxnSpPr/>
      </xdr:nvCxnSpPr>
      <xdr:spPr>
        <a:xfrm>
          <a:off x="10388600" y="5818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5381</xdr:rowOff>
    </xdr:from>
    <xdr:ext cx="534377" cy="259045"/>
    <xdr:sp macro="" textlink="">
      <xdr:nvSpPr>
        <xdr:cNvPr id="95" name="【道路】&#10;一人当たり延長平均値テキスト"/>
        <xdr:cNvSpPr txBox="1"/>
      </xdr:nvSpPr>
      <xdr:spPr>
        <a:xfrm>
          <a:off x="10566400" y="6520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24.932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26954</xdr:rowOff>
    </xdr:from>
    <xdr:to>
      <xdr:col>15</xdr:col>
      <xdr:colOff>231775</xdr:colOff>
      <xdr:row>38</xdr:row>
      <xdr:rowOff>128554</xdr:rowOff>
    </xdr:to>
    <xdr:sp macro="" textlink="">
      <xdr:nvSpPr>
        <xdr:cNvPr id="96" name="フローチャート : 判断 95"/>
        <xdr:cNvSpPr/>
      </xdr:nvSpPr>
      <xdr:spPr>
        <a:xfrm>
          <a:off x="10426700" y="654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104656</xdr:rowOff>
    </xdr:from>
    <xdr:to>
      <xdr:col>14</xdr:col>
      <xdr:colOff>79375</xdr:colOff>
      <xdr:row>39</xdr:row>
      <xdr:rowOff>34806</xdr:rowOff>
    </xdr:to>
    <xdr:sp macro="" textlink="">
      <xdr:nvSpPr>
        <xdr:cNvPr id="97" name="フローチャート : 判断 96"/>
        <xdr:cNvSpPr/>
      </xdr:nvSpPr>
      <xdr:spPr>
        <a:xfrm>
          <a:off x="9588500" y="661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8" name="テキスト ボックス 9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99" name="テキスト ボックス 9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0" name="テキスト ボックス 9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1" name="テキスト ボックス 10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2" name="テキスト ボックス 10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22702</xdr:rowOff>
    </xdr:from>
    <xdr:to>
      <xdr:col>14</xdr:col>
      <xdr:colOff>79375</xdr:colOff>
      <xdr:row>38</xdr:row>
      <xdr:rowOff>124302</xdr:rowOff>
    </xdr:to>
    <xdr:sp macro="" textlink="">
      <xdr:nvSpPr>
        <xdr:cNvPr id="103" name="円/楕円 102"/>
        <xdr:cNvSpPr/>
      </xdr:nvSpPr>
      <xdr:spPr>
        <a:xfrm>
          <a:off x="9588500" y="653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25933</xdr:rowOff>
    </xdr:from>
    <xdr:ext cx="534377" cy="259045"/>
    <xdr:sp macro="" textlink="">
      <xdr:nvSpPr>
        <xdr:cNvPr id="104" name="n_1aveValue【道路】&#10;一人当たり延長"/>
        <xdr:cNvSpPr txBox="1"/>
      </xdr:nvSpPr>
      <xdr:spPr>
        <a:xfrm>
          <a:off x="9359410" y="671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21.533</a:t>
          </a:r>
          <a:endParaRPr kumimoji="1" lang="ja-JP" altLang="en-US" sz="1000" b="1">
            <a:solidFill>
              <a:srgbClr val="000080"/>
            </a:solidFill>
            <a:latin typeface="ＭＳ Ｐゴシック"/>
          </a:endParaRPr>
        </a:p>
      </xdr:txBody>
    </xdr:sp>
    <xdr:clientData/>
  </xdr:oneCellAnchor>
  <xdr:oneCellAnchor>
    <xdr:from>
      <xdr:col>13</xdr:col>
      <xdr:colOff>434485</xdr:colOff>
      <xdr:row>36</xdr:row>
      <xdr:rowOff>140829</xdr:rowOff>
    </xdr:from>
    <xdr:ext cx="534377" cy="259045"/>
    <xdr:sp macro="" textlink="">
      <xdr:nvSpPr>
        <xdr:cNvPr id="105" name="n_1mainValue【道路】&#10;一人当たり延長"/>
        <xdr:cNvSpPr txBox="1"/>
      </xdr:nvSpPr>
      <xdr:spPr>
        <a:xfrm>
          <a:off x="9359410" y="631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25.118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6" name="正方形/長方形 10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3" name="正方形/長方形 11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6" name="テキスト ボックス 11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7" name="直線コネクタ 11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18" name="テキスト ボックス 11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9" name="直線コネクタ 11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0" name="テキスト ボックス 11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1" name="直線コネクタ 12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2" name="テキスト ボックス 12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3" name="直線コネクタ 12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4" name="テキスト ボックス 12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5" name="直線コネクタ 12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6" name="テキスト ボックス 12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8" name="テキスト ボックス 12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2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110490</xdr:rowOff>
    </xdr:from>
    <xdr:to>
      <xdr:col>6</xdr:col>
      <xdr:colOff>510540</xdr:colOff>
      <xdr:row>63</xdr:row>
      <xdr:rowOff>38100</xdr:rowOff>
    </xdr:to>
    <xdr:cxnSp macro="">
      <xdr:nvCxnSpPr>
        <xdr:cNvPr id="130" name="直線コネクタ 129"/>
        <xdr:cNvCxnSpPr/>
      </xdr:nvCxnSpPr>
      <xdr:spPr>
        <a:xfrm flipV="1">
          <a:off x="4634865" y="954024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41927</xdr:rowOff>
    </xdr:from>
    <xdr:ext cx="405111" cy="259045"/>
    <xdr:sp macro="" textlink="">
      <xdr:nvSpPr>
        <xdr:cNvPr id="131" name="【橋りょう・トンネル】&#10;有形固定資産減価償却率最小値テキスト"/>
        <xdr:cNvSpPr txBox="1"/>
      </xdr:nvSpPr>
      <xdr:spPr>
        <a:xfrm>
          <a:off x="472440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63</xdr:row>
      <xdr:rowOff>38100</xdr:rowOff>
    </xdr:from>
    <xdr:to>
      <xdr:col>6</xdr:col>
      <xdr:colOff>600075</xdr:colOff>
      <xdr:row>63</xdr:row>
      <xdr:rowOff>38100</xdr:rowOff>
    </xdr:to>
    <xdr:cxnSp macro="">
      <xdr:nvCxnSpPr>
        <xdr:cNvPr id="132" name="直線コネクタ 131"/>
        <xdr:cNvCxnSpPr/>
      </xdr:nvCxnSpPr>
      <xdr:spPr>
        <a:xfrm>
          <a:off x="4546600" y="1083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57167</xdr:rowOff>
    </xdr:from>
    <xdr:ext cx="405111" cy="259045"/>
    <xdr:sp macro="" textlink="">
      <xdr:nvSpPr>
        <xdr:cNvPr id="133" name="【橋りょう・トンネル】&#10;有形固定資産減価償却率最大値テキスト"/>
        <xdr:cNvSpPr txBox="1"/>
      </xdr:nvSpPr>
      <xdr:spPr>
        <a:xfrm>
          <a:off x="47244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6</xdr:col>
      <xdr:colOff>422275</xdr:colOff>
      <xdr:row>55</xdr:row>
      <xdr:rowOff>110490</xdr:rowOff>
    </xdr:from>
    <xdr:to>
      <xdr:col>6</xdr:col>
      <xdr:colOff>600075</xdr:colOff>
      <xdr:row>55</xdr:row>
      <xdr:rowOff>110490</xdr:rowOff>
    </xdr:to>
    <xdr:cxnSp macro="">
      <xdr:nvCxnSpPr>
        <xdr:cNvPr id="134" name="直線コネクタ 133"/>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99077</xdr:rowOff>
    </xdr:from>
    <xdr:ext cx="405111" cy="259045"/>
    <xdr:sp macro="" textlink="">
      <xdr:nvSpPr>
        <xdr:cNvPr id="135" name="【橋りょう・トンネル】&#10;有形固定資産減価償却率平均値テキスト"/>
        <xdr:cNvSpPr txBox="1"/>
      </xdr:nvSpPr>
      <xdr:spPr>
        <a:xfrm>
          <a:off x="4724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120650</xdr:rowOff>
    </xdr:from>
    <xdr:to>
      <xdr:col>6</xdr:col>
      <xdr:colOff>561975</xdr:colOff>
      <xdr:row>59</xdr:row>
      <xdr:rowOff>50800</xdr:rowOff>
    </xdr:to>
    <xdr:sp macro="" textlink="">
      <xdr:nvSpPr>
        <xdr:cNvPr id="136" name="フローチャート : 判断 135"/>
        <xdr:cNvSpPr/>
      </xdr:nvSpPr>
      <xdr:spPr>
        <a:xfrm>
          <a:off x="4584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139700</xdr:rowOff>
    </xdr:from>
    <xdr:to>
      <xdr:col>5</xdr:col>
      <xdr:colOff>409575</xdr:colOff>
      <xdr:row>59</xdr:row>
      <xdr:rowOff>69850</xdr:rowOff>
    </xdr:to>
    <xdr:sp macro="" textlink="">
      <xdr:nvSpPr>
        <xdr:cNvPr id="137" name="フローチャート : 判断 136"/>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151130</xdr:rowOff>
    </xdr:from>
    <xdr:to>
      <xdr:col>5</xdr:col>
      <xdr:colOff>409575</xdr:colOff>
      <xdr:row>63</xdr:row>
      <xdr:rowOff>81280</xdr:rowOff>
    </xdr:to>
    <xdr:sp macro="" textlink="">
      <xdr:nvSpPr>
        <xdr:cNvPr id="143" name="円/楕円 142"/>
        <xdr:cNvSpPr/>
      </xdr:nvSpPr>
      <xdr:spPr>
        <a:xfrm>
          <a:off x="3746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86377</xdr:rowOff>
    </xdr:from>
    <xdr:ext cx="405111" cy="259045"/>
    <xdr:sp macro="" textlink="">
      <xdr:nvSpPr>
        <xdr:cNvPr id="144" name="n_1aveValue【橋りょう・トンネル】&#10;有形固定資産減価償却率"/>
        <xdr:cNvSpPr txBox="1"/>
      </xdr:nvSpPr>
      <xdr:spPr>
        <a:xfrm>
          <a:off x="3582043"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72407</xdr:rowOff>
    </xdr:from>
    <xdr:ext cx="405111" cy="259045"/>
    <xdr:sp macro="" textlink="">
      <xdr:nvSpPr>
        <xdr:cNvPr id="145" name="n_1mainValue【橋りょう・トンネル】&#10;有形固定資産減価償却率"/>
        <xdr:cNvSpPr txBox="1"/>
      </xdr:nvSpPr>
      <xdr:spPr>
        <a:xfrm>
          <a:off x="3582043" y="1087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6" name="正方形/長方形 1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155,098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3" name="正方形/長方形 15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6" name="直線コネクタ 15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7" name="テキスト ボックス 15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8" name="直線コネクタ 15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59" name="テキスト ボックス 15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0" name="直線コネクタ 15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1" name="テキスト ボックス 16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2" name="直線コネクタ 16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3" name="テキスト ボックス 16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4" name="直線コネクタ 16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5" name="テキスト ボックス 16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7" name="テキスト ボックス 16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167712</xdr:rowOff>
    </xdr:from>
    <xdr:to>
      <xdr:col>15</xdr:col>
      <xdr:colOff>180340</xdr:colOff>
      <xdr:row>64</xdr:row>
      <xdr:rowOff>65164</xdr:rowOff>
    </xdr:to>
    <xdr:cxnSp macro="">
      <xdr:nvCxnSpPr>
        <xdr:cNvPr id="169" name="直線コネクタ 168"/>
        <xdr:cNvCxnSpPr/>
      </xdr:nvCxnSpPr>
      <xdr:spPr>
        <a:xfrm flipV="1">
          <a:off x="10476865" y="9597462"/>
          <a:ext cx="0" cy="144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68991</xdr:rowOff>
    </xdr:from>
    <xdr:ext cx="469744" cy="259045"/>
    <xdr:sp macro="" textlink="">
      <xdr:nvSpPr>
        <xdr:cNvPr id="170" name="【橋りょう・トンネル】&#10;一人当たり有形固定資産（償却資産）額最小値テキスト"/>
        <xdr:cNvSpPr txBox="1"/>
      </xdr:nvSpPr>
      <xdr:spPr>
        <a:xfrm>
          <a:off x="10566400" y="1104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15</xdr:col>
      <xdr:colOff>92075</xdr:colOff>
      <xdr:row>64</xdr:row>
      <xdr:rowOff>65164</xdr:rowOff>
    </xdr:from>
    <xdr:to>
      <xdr:col>15</xdr:col>
      <xdr:colOff>269875</xdr:colOff>
      <xdr:row>64</xdr:row>
      <xdr:rowOff>65164</xdr:rowOff>
    </xdr:to>
    <xdr:cxnSp macro="">
      <xdr:nvCxnSpPr>
        <xdr:cNvPr id="171" name="直線コネクタ 170"/>
        <xdr:cNvCxnSpPr/>
      </xdr:nvCxnSpPr>
      <xdr:spPr>
        <a:xfrm>
          <a:off x="10388600" y="11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114389</xdr:rowOff>
    </xdr:from>
    <xdr:ext cx="599010" cy="259045"/>
    <xdr:sp macro="" textlink="">
      <xdr:nvSpPr>
        <xdr:cNvPr id="172" name="【橋りょう・トンネル】&#10;一人当たり有形固定資産（償却資産）額最大値テキスト"/>
        <xdr:cNvSpPr txBox="1"/>
      </xdr:nvSpPr>
      <xdr:spPr>
        <a:xfrm>
          <a:off x="10566400" y="937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761,962</a:t>
          </a:r>
          <a:endParaRPr kumimoji="1" lang="ja-JP" altLang="en-US" sz="1000" b="1">
            <a:latin typeface="ＭＳ Ｐゴシック"/>
          </a:endParaRPr>
        </a:p>
      </xdr:txBody>
    </xdr:sp>
    <xdr:clientData/>
  </xdr:oneCellAnchor>
  <xdr:twoCellAnchor>
    <xdr:from>
      <xdr:col>15</xdr:col>
      <xdr:colOff>92075</xdr:colOff>
      <xdr:row>55</xdr:row>
      <xdr:rowOff>167712</xdr:rowOff>
    </xdr:from>
    <xdr:to>
      <xdr:col>15</xdr:col>
      <xdr:colOff>269875</xdr:colOff>
      <xdr:row>55</xdr:row>
      <xdr:rowOff>167712</xdr:rowOff>
    </xdr:to>
    <xdr:cxnSp macro="">
      <xdr:nvCxnSpPr>
        <xdr:cNvPr id="173" name="直線コネクタ 172"/>
        <xdr:cNvCxnSpPr/>
      </xdr:nvCxnSpPr>
      <xdr:spPr>
        <a:xfrm>
          <a:off x="10388600" y="959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140585</xdr:rowOff>
    </xdr:from>
    <xdr:ext cx="599010" cy="259045"/>
    <xdr:sp macro="" textlink="">
      <xdr:nvSpPr>
        <xdr:cNvPr id="174" name="【橋りょう・トンネル】&#10;一人当たり有形固定資産（償却資産）額平均値テキスト"/>
        <xdr:cNvSpPr txBox="1"/>
      </xdr:nvSpPr>
      <xdr:spPr>
        <a:xfrm>
          <a:off x="10566400" y="104275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162158</xdr:rowOff>
    </xdr:from>
    <xdr:to>
      <xdr:col>15</xdr:col>
      <xdr:colOff>231775</xdr:colOff>
      <xdr:row>61</xdr:row>
      <xdr:rowOff>92308</xdr:rowOff>
    </xdr:to>
    <xdr:sp macro="" textlink="">
      <xdr:nvSpPr>
        <xdr:cNvPr id="175" name="フローチャート : 判断 174"/>
        <xdr:cNvSpPr/>
      </xdr:nvSpPr>
      <xdr:spPr>
        <a:xfrm>
          <a:off x="10426700" y="1044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25809</xdr:rowOff>
    </xdr:from>
    <xdr:to>
      <xdr:col>14</xdr:col>
      <xdr:colOff>79375</xdr:colOff>
      <xdr:row>61</xdr:row>
      <xdr:rowOff>127409</xdr:rowOff>
    </xdr:to>
    <xdr:sp macro="" textlink="">
      <xdr:nvSpPr>
        <xdr:cNvPr id="176" name="フローチャート : 判断 175"/>
        <xdr:cNvSpPr/>
      </xdr:nvSpPr>
      <xdr:spPr>
        <a:xfrm>
          <a:off x="9588500" y="1048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8036</xdr:rowOff>
    </xdr:from>
    <xdr:to>
      <xdr:col>14</xdr:col>
      <xdr:colOff>79375</xdr:colOff>
      <xdr:row>63</xdr:row>
      <xdr:rowOff>109636</xdr:rowOff>
    </xdr:to>
    <xdr:sp macro="" textlink="">
      <xdr:nvSpPr>
        <xdr:cNvPr id="182" name="円/楕円 181"/>
        <xdr:cNvSpPr/>
      </xdr:nvSpPr>
      <xdr:spPr>
        <a:xfrm>
          <a:off x="9588500" y="108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143936</xdr:rowOff>
    </xdr:from>
    <xdr:ext cx="599010" cy="259045"/>
    <xdr:sp macro="" textlink="">
      <xdr:nvSpPr>
        <xdr:cNvPr id="183" name="n_1aveValue【橋りょう・トンネル】&#10;一人当たり有形固定資産（償却資産）額"/>
        <xdr:cNvSpPr txBox="1"/>
      </xdr:nvSpPr>
      <xdr:spPr>
        <a:xfrm>
          <a:off x="9327094" y="102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269,785</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100763</xdr:rowOff>
    </xdr:from>
    <xdr:ext cx="534377" cy="259045"/>
    <xdr:sp macro="" textlink="">
      <xdr:nvSpPr>
        <xdr:cNvPr id="184" name="n_1mainValue【橋りょう・トンネル】&#10;一人当たり有形固定資産（償却資産）額"/>
        <xdr:cNvSpPr txBox="1"/>
      </xdr:nvSpPr>
      <xdr:spPr>
        <a:xfrm>
          <a:off x="9359411" y="1090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99,115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6" name="直線コネクタ 19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7" name="テキスト ボックス 19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8" name="直線コネクタ 19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9" name="テキスト ボックス 19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0" name="直線コネクタ 19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1" name="テキスト ボックス 20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2" name="直線コネクタ 20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3" name="テキスト ボックス 202"/>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5" name="テキスト ボックス 20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85</xdr:row>
      <xdr:rowOff>159258</xdr:rowOff>
    </xdr:to>
    <xdr:cxnSp macro="">
      <xdr:nvCxnSpPr>
        <xdr:cNvPr id="207" name="直線コネクタ 206"/>
        <xdr:cNvCxnSpPr/>
      </xdr:nvCxnSpPr>
      <xdr:spPr>
        <a:xfrm flipV="1">
          <a:off x="4634865" y="1343863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163085</xdr:rowOff>
    </xdr:from>
    <xdr:ext cx="405111" cy="259045"/>
    <xdr:sp macro="" textlink="">
      <xdr:nvSpPr>
        <xdr:cNvPr id="208" name="【公営住宅】&#10;有形固定資産減価償却率最小値テキスト"/>
        <xdr:cNvSpPr txBox="1"/>
      </xdr:nvSpPr>
      <xdr:spPr>
        <a:xfrm>
          <a:off x="47244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159258</xdr:rowOff>
    </xdr:from>
    <xdr:to>
      <xdr:col>6</xdr:col>
      <xdr:colOff>600075</xdr:colOff>
      <xdr:row>85</xdr:row>
      <xdr:rowOff>159258</xdr:rowOff>
    </xdr:to>
    <xdr:cxnSp macro="">
      <xdr:nvCxnSpPr>
        <xdr:cNvPr id="209" name="直線コネクタ 208"/>
        <xdr:cNvCxnSpPr/>
      </xdr:nvCxnSpPr>
      <xdr:spPr>
        <a:xfrm>
          <a:off x="4546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10" name="【公営住宅】&#10;有形固定資産減価償却率最大値テキスト"/>
        <xdr:cNvSpPr txBox="1"/>
      </xdr:nvSpPr>
      <xdr:spPr>
        <a:xfrm>
          <a:off x="472440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11" name="直線コネクタ 210"/>
        <xdr:cNvCxnSpPr/>
      </xdr:nvCxnSpPr>
      <xdr:spPr>
        <a:xfrm>
          <a:off x="4546600" y="1343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36592</xdr:rowOff>
    </xdr:from>
    <xdr:ext cx="405111" cy="259045"/>
    <xdr:sp macro="" textlink="">
      <xdr:nvSpPr>
        <xdr:cNvPr id="212" name="【公営住宅】&#10;有形固定資産減価償却率平均値テキスト"/>
        <xdr:cNvSpPr txBox="1"/>
      </xdr:nvSpPr>
      <xdr:spPr>
        <a:xfrm>
          <a:off x="4724400" y="1426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58165</xdr:rowOff>
    </xdr:from>
    <xdr:to>
      <xdr:col>6</xdr:col>
      <xdr:colOff>561975</xdr:colOff>
      <xdr:row>83</xdr:row>
      <xdr:rowOff>159765</xdr:rowOff>
    </xdr:to>
    <xdr:sp macro="" textlink="">
      <xdr:nvSpPr>
        <xdr:cNvPr id="213" name="フローチャート : 判断 212"/>
        <xdr:cNvSpPr/>
      </xdr:nvSpPr>
      <xdr:spPr>
        <a:xfrm>
          <a:off x="4584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165608</xdr:rowOff>
    </xdr:from>
    <xdr:to>
      <xdr:col>5</xdr:col>
      <xdr:colOff>409575</xdr:colOff>
      <xdr:row>83</xdr:row>
      <xdr:rowOff>95758</xdr:rowOff>
    </xdr:to>
    <xdr:sp macro="" textlink="">
      <xdr:nvSpPr>
        <xdr:cNvPr id="214" name="フローチャート : 判断 213"/>
        <xdr:cNvSpPr/>
      </xdr:nvSpPr>
      <xdr:spPr>
        <a:xfrm>
          <a:off x="3746500" y="14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87885</xdr:rowOff>
    </xdr:from>
    <xdr:to>
      <xdr:col>5</xdr:col>
      <xdr:colOff>409575</xdr:colOff>
      <xdr:row>83</xdr:row>
      <xdr:rowOff>18035</xdr:rowOff>
    </xdr:to>
    <xdr:sp macro="" textlink="">
      <xdr:nvSpPr>
        <xdr:cNvPr id="220" name="円/楕円 219"/>
        <xdr:cNvSpPr/>
      </xdr:nvSpPr>
      <xdr:spPr>
        <a:xfrm>
          <a:off x="3746500" y="141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86885</xdr:rowOff>
    </xdr:from>
    <xdr:ext cx="405111" cy="259045"/>
    <xdr:sp macro="" textlink="">
      <xdr:nvSpPr>
        <xdr:cNvPr id="221" name="n_1aveValue【公営住宅】&#10;有形固定資産減価償却率"/>
        <xdr:cNvSpPr txBox="1"/>
      </xdr:nvSpPr>
      <xdr:spPr>
        <a:xfrm>
          <a:off x="3582043" y="1431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34562</xdr:rowOff>
    </xdr:from>
    <xdr:ext cx="405111" cy="259045"/>
    <xdr:sp macro="" textlink="">
      <xdr:nvSpPr>
        <xdr:cNvPr id="222" name="n_1mainValue【公営住宅】&#10;有形固定資産減価償却率"/>
        <xdr:cNvSpPr txBox="1"/>
      </xdr:nvSpPr>
      <xdr:spPr>
        <a:xfrm>
          <a:off x="3582043" y="1392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3" name="直線コネクタ 2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4" name="テキスト ボックス 2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5" name="直線コネクタ 2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6" name="テキスト ボックス 2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7" name="直線コネクタ 2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8" name="テキスト ボックス 2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39" name="直線コネクタ 2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0" name="テキスト ボックス 2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1" name="直線コネクタ 2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2" name="テキスト ボックス 2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135941</xdr:rowOff>
    </xdr:from>
    <xdr:to>
      <xdr:col>15</xdr:col>
      <xdr:colOff>180340</xdr:colOff>
      <xdr:row>85</xdr:row>
      <xdr:rowOff>93421</xdr:rowOff>
    </xdr:to>
    <xdr:cxnSp macro="">
      <xdr:nvCxnSpPr>
        <xdr:cNvPr id="244" name="直線コネクタ 243"/>
        <xdr:cNvCxnSpPr/>
      </xdr:nvCxnSpPr>
      <xdr:spPr>
        <a:xfrm flipV="1">
          <a:off x="10476865" y="13680491"/>
          <a:ext cx="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97248</xdr:rowOff>
    </xdr:from>
    <xdr:ext cx="469744" cy="259045"/>
    <xdr:sp macro="" textlink="">
      <xdr:nvSpPr>
        <xdr:cNvPr id="245" name="【公営住宅】&#10;一人当たり面積最小値テキスト"/>
        <xdr:cNvSpPr txBox="1"/>
      </xdr:nvSpPr>
      <xdr:spPr>
        <a:xfrm>
          <a:off x="10566400" y="146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0.254</a:t>
          </a:r>
          <a:endParaRPr kumimoji="1" lang="ja-JP" altLang="en-US" sz="1000" b="1">
            <a:latin typeface="ＭＳ Ｐゴシック"/>
          </a:endParaRPr>
        </a:p>
      </xdr:txBody>
    </xdr:sp>
    <xdr:clientData/>
  </xdr:oneCellAnchor>
  <xdr:twoCellAnchor>
    <xdr:from>
      <xdr:col>15</xdr:col>
      <xdr:colOff>92075</xdr:colOff>
      <xdr:row>85</xdr:row>
      <xdr:rowOff>93421</xdr:rowOff>
    </xdr:from>
    <xdr:to>
      <xdr:col>15</xdr:col>
      <xdr:colOff>269875</xdr:colOff>
      <xdr:row>85</xdr:row>
      <xdr:rowOff>93421</xdr:rowOff>
    </xdr:to>
    <xdr:cxnSp macro="">
      <xdr:nvCxnSpPr>
        <xdr:cNvPr id="246" name="直線コネクタ 245"/>
        <xdr:cNvCxnSpPr/>
      </xdr:nvCxnSpPr>
      <xdr:spPr>
        <a:xfrm>
          <a:off x="10388600" y="1466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82618</xdr:rowOff>
    </xdr:from>
    <xdr:ext cx="469744" cy="259045"/>
    <xdr:sp macro="" textlink="">
      <xdr:nvSpPr>
        <xdr:cNvPr id="247" name="【公営住宅】&#10;一人当たり面積最大値テキスト"/>
        <xdr:cNvSpPr txBox="1"/>
      </xdr:nvSpPr>
      <xdr:spPr>
        <a:xfrm>
          <a:off x="10566400" y="1345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a:t>
          </a:r>
          <a:endParaRPr kumimoji="1" lang="ja-JP" altLang="en-US" sz="1000" b="1">
            <a:latin typeface="ＭＳ Ｐゴシック"/>
          </a:endParaRPr>
        </a:p>
      </xdr:txBody>
    </xdr:sp>
    <xdr:clientData/>
  </xdr:oneCellAnchor>
  <xdr:twoCellAnchor>
    <xdr:from>
      <xdr:col>15</xdr:col>
      <xdr:colOff>92075</xdr:colOff>
      <xdr:row>79</xdr:row>
      <xdr:rowOff>135941</xdr:rowOff>
    </xdr:from>
    <xdr:to>
      <xdr:col>15</xdr:col>
      <xdr:colOff>269875</xdr:colOff>
      <xdr:row>79</xdr:row>
      <xdr:rowOff>135941</xdr:rowOff>
    </xdr:to>
    <xdr:cxnSp macro="">
      <xdr:nvCxnSpPr>
        <xdr:cNvPr id="248" name="直線コネクタ 247"/>
        <xdr:cNvCxnSpPr/>
      </xdr:nvCxnSpPr>
      <xdr:spPr>
        <a:xfrm>
          <a:off x="10388600" y="136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38422</xdr:rowOff>
    </xdr:from>
    <xdr:ext cx="469744" cy="259045"/>
    <xdr:sp macro="" textlink="">
      <xdr:nvSpPr>
        <xdr:cNvPr id="249" name="【公営住宅】&#10;一人当たり面積平均値テキスト"/>
        <xdr:cNvSpPr txBox="1"/>
      </xdr:nvSpPr>
      <xdr:spPr>
        <a:xfrm>
          <a:off x="10566400" y="14268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59995</xdr:rowOff>
    </xdr:from>
    <xdr:to>
      <xdr:col>15</xdr:col>
      <xdr:colOff>231775</xdr:colOff>
      <xdr:row>83</xdr:row>
      <xdr:rowOff>161595</xdr:rowOff>
    </xdr:to>
    <xdr:sp macro="" textlink="">
      <xdr:nvSpPr>
        <xdr:cNvPr id="250" name="フローチャート : 判断 249"/>
        <xdr:cNvSpPr/>
      </xdr:nvSpPr>
      <xdr:spPr>
        <a:xfrm>
          <a:off x="10426700" y="1429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161950</xdr:rowOff>
    </xdr:from>
    <xdr:to>
      <xdr:col>14</xdr:col>
      <xdr:colOff>79375</xdr:colOff>
      <xdr:row>83</xdr:row>
      <xdr:rowOff>92100</xdr:rowOff>
    </xdr:to>
    <xdr:sp macro="" textlink="">
      <xdr:nvSpPr>
        <xdr:cNvPr id="251" name="フローチャート : 判断 250"/>
        <xdr:cNvSpPr/>
      </xdr:nvSpPr>
      <xdr:spPr>
        <a:xfrm>
          <a:off x="9588500" y="142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25705</xdr:rowOff>
    </xdr:from>
    <xdr:to>
      <xdr:col>14</xdr:col>
      <xdr:colOff>79375</xdr:colOff>
      <xdr:row>83</xdr:row>
      <xdr:rowOff>127305</xdr:rowOff>
    </xdr:to>
    <xdr:sp macro="" textlink="">
      <xdr:nvSpPr>
        <xdr:cNvPr id="257" name="円/楕円 256"/>
        <xdr:cNvSpPr/>
      </xdr:nvSpPr>
      <xdr:spPr>
        <a:xfrm>
          <a:off x="9588500" y="1425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108627</xdr:rowOff>
    </xdr:from>
    <xdr:ext cx="469744" cy="259045"/>
    <xdr:sp macro="" textlink="">
      <xdr:nvSpPr>
        <xdr:cNvPr id="258" name="n_1aveValue【公営住宅】&#10;一人当たり面積"/>
        <xdr:cNvSpPr txBox="1"/>
      </xdr:nvSpPr>
      <xdr:spPr>
        <a:xfrm>
          <a:off x="9391727" y="1399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118432</xdr:rowOff>
    </xdr:from>
    <xdr:ext cx="469744" cy="259045"/>
    <xdr:sp macro="" textlink="">
      <xdr:nvSpPr>
        <xdr:cNvPr id="259" name="n_1mainValue【公営住宅】&#10;一人当たり面積"/>
        <xdr:cNvSpPr txBox="1"/>
      </xdr:nvSpPr>
      <xdr:spPr>
        <a:xfrm>
          <a:off x="9391727" y="14348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0" name="正方形/長方形 2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1" name="正方形/長方形 2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2" name="正方形/長方形 2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3" name="正方形/長方形 2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4" name="正方形/長方形 2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5" name="正方形/長方形 2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6" name="正方形/長方形 2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7" name="正方形/長方形 26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8" name="テキスト ボックス 26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9" name="直線コネクタ 26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152400</xdr:rowOff>
    </xdr:from>
    <xdr:to>
      <xdr:col>7</xdr:col>
      <xdr:colOff>638175</xdr:colOff>
      <xdr:row>108</xdr:row>
      <xdr:rowOff>152400</xdr:rowOff>
    </xdr:to>
    <xdr:cxnSp macro="">
      <xdr:nvCxnSpPr>
        <xdr:cNvPr id="270" name="直線コネクタ 26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10177</xdr:rowOff>
    </xdr:from>
    <xdr:ext cx="338939" cy="259045"/>
    <xdr:sp macro="" textlink="">
      <xdr:nvSpPr>
        <xdr:cNvPr id="271" name="テキスト ボックス 270"/>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2" name="直線コネクタ 27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73" name="テキスト ボックス 27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74" name="直線コネクタ 27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75" name="テキスト ボックス 27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76" name="直線コネクタ 27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77" name="テキスト ボックス 27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78" name="直線コネクタ 27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79" name="テキスト ボックス 27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0" name="直線コネクタ 2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1" name="テキスト ボックス 28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102</xdr:row>
      <xdr:rowOff>22861</xdr:rowOff>
    </xdr:from>
    <xdr:to>
      <xdr:col>6</xdr:col>
      <xdr:colOff>510540</xdr:colOff>
      <xdr:row>108</xdr:row>
      <xdr:rowOff>133350</xdr:rowOff>
    </xdr:to>
    <xdr:cxnSp macro="">
      <xdr:nvCxnSpPr>
        <xdr:cNvPr id="283" name="直線コネクタ 282"/>
        <xdr:cNvCxnSpPr/>
      </xdr:nvCxnSpPr>
      <xdr:spPr>
        <a:xfrm flipV="1">
          <a:off x="4634865" y="17510761"/>
          <a:ext cx="0" cy="1139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137177</xdr:rowOff>
    </xdr:from>
    <xdr:ext cx="340478" cy="259045"/>
    <xdr:sp macro="" textlink="">
      <xdr:nvSpPr>
        <xdr:cNvPr id="284" name="【港湾・漁港】&#10;有形固定資産減価償却率最小値テキスト"/>
        <xdr:cNvSpPr txBox="1"/>
      </xdr:nvSpPr>
      <xdr:spPr>
        <a:xfrm>
          <a:off x="4724400" y="1865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422275</xdr:colOff>
      <xdr:row>108</xdr:row>
      <xdr:rowOff>133350</xdr:rowOff>
    </xdr:from>
    <xdr:to>
      <xdr:col>6</xdr:col>
      <xdr:colOff>600075</xdr:colOff>
      <xdr:row>108</xdr:row>
      <xdr:rowOff>133350</xdr:rowOff>
    </xdr:to>
    <xdr:cxnSp macro="">
      <xdr:nvCxnSpPr>
        <xdr:cNvPr id="285" name="直線コネクタ 284"/>
        <xdr:cNvCxnSpPr/>
      </xdr:nvCxnSpPr>
      <xdr:spPr>
        <a:xfrm>
          <a:off x="4546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140988</xdr:rowOff>
    </xdr:from>
    <xdr:ext cx="405111" cy="259045"/>
    <xdr:sp macro="" textlink="">
      <xdr:nvSpPr>
        <xdr:cNvPr id="286" name="【港湾・漁港】&#10;有形固定資産減価償却率最大値テキスト"/>
        <xdr:cNvSpPr txBox="1"/>
      </xdr:nvSpPr>
      <xdr:spPr>
        <a:xfrm>
          <a:off x="4724400" y="17285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6</xdr:col>
      <xdr:colOff>422275</xdr:colOff>
      <xdr:row>102</xdr:row>
      <xdr:rowOff>22861</xdr:rowOff>
    </xdr:from>
    <xdr:to>
      <xdr:col>6</xdr:col>
      <xdr:colOff>600075</xdr:colOff>
      <xdr:row>102</xdr:row>
      <xdr:rowOff>22861</xdr:rowOff>
    </xdr:to>
    <xdr:cxnSp macro="">
      <xdr:nvCxnSpPr>
        <xdr:cNvPr id="287" name="直線コネクタ 286"/>
        <xdr:cNvCxnSpPr/>
      </xdr:nvCxnSpPr>
      <xdr:spPr>
        <a:xfrm>
          <a:off x="4546600" y="17510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11447</xdr:rowOff>
    </xdr:from>
    <xdr:ext cx="405111" cy="259045"/>
    <xdr:sp macro="" textlink="">
      <xdr:nvSpPr>
        <xdr:cNvPr id="288" name="【港湾・漁港】&#10;有形固定資産減価償却率平均値テキスト"/>
        <xdr:cNvSpPr txBox="1"/>
      </xdr:nvSpPr>
      <xdr:spPr>
        <a:xfrm>
          <a:off x="4724400" y="1767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33020</xdr:rowOff>
    </xdr:from>
    <xdr:to>
      <xdr:col>6</xdr:col>
      <xdr:colOff>561975</xdr:colOff>
      <xdr:row>103</xdr:row>
      <xdr:rowOff>134620</xdr:rowOff>
    </xdr:to>
    <xdr:sp macro="" textlink="">
      <xdr:nvSpPr>
        <xdr:cNvPr id="289" name="フローチャート : 判断 288"/>
        <xdr:cNvSpPr/>
      </xdr:nvSpPr>
      <xdr:spPr>
        <a:xfrm>
          <a:off x="45847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102</xdr:row>
      <xdr:rowOff>133986</xdr:rowOff>
    </xdr:from>
    <xdr:to>
      <xdr:col>5</xdr:col>
      <xdr:colOff>409575</xdr:colOff>
      <xdr:row>103</xdr:row>
      <xdr:rowOff>64136</xdr:rowOff>
    </xdr:to>
    <xdr:sp macro="" textlink="">
      <xdr:nvSpPr>
        <xdr:cNvPr id="290" name="フローチャート : 判断 289"/>
        <xdr:cNvSpPr/>
      </xdr:nvSpPr>
      <xdr:spPr>
        <a:xfrm>
          <a:off x="374650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1" name="テキスト ボックス 29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2" name="テキスト ボックス 29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3" name="テキスト ボックス 29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4" name="テキスト ボックス 29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5" name="テキスト ボックス 29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33020</xdr:rowOff>
    </xdr:from>
    <xdr:to>
      <xdr:col>5</xdr:col>
      <xdr:colOff>409575</xdr:colOff>
      <xdr:row>100</xdr:row>
      <xdr:rowOff>134620</xdr:rowOff>
    </xdr:to>
    <xdr:sp macro="" textlink="">
      <xdr:nvSpPr>
        <xdr:cNvPr id="296" name="円/楕円 295"/>
        <xdr:cNvSpPr/>
      </xdr:nvSpPr>
      <xdr:spPr>
        <a:xfrm>
          <a:off x="3746500" y="1717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55263</xdr:rowOff>
    </xdr:from>
    <xdr:ext cx="405111" cy="259045"/>
    <xdr:sp macro="" textlink="">
      <xdr:nvSpPr>
        <xdr:cNvPr id="297" name="n_1aveValue【港湾・漁港】&#10;有形固定資産減価償却率"/>
        <xdr:cNvSpPr txBox="1"/>
      </xdr:nvSpPr>
      <xdr:spPr>
        <a:xfrm>
          <a:off x="3582043" y="1771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oneCellAnchor>
    <xdr:from>
      <xdr:col>5</xdr:col>
      <xdr:colOff>143518</xdr:colOff>
      <xdr:row>98</xdr:row>
      <xdr:rowOff>151147</xdr:rowOff>
    </xdr:from>
    <xdr:ext cx="405111" cy="259045"/>
    <xdr:sp macro="" textlink="">
      <xdr:nvSpPr>
        <xdr:cNvPr id="298" name="n_1mainValue【港湾・漁港】&#10;有形固定資産減価償却率"/>
        <xdr:cNvSpPr txBox="1"/>
      </xdr:nvSpPr>
      <xdr:spPr>
        <a:xfrm>
          <a:off x="3582043" y="1695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99" name="正方形/長方形 29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0" name="正方形/長方形 29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1" name="正方形/長方形 30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2" name="正方形/長方形 30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3" name="正方形/長方形 30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4" name="正方形/長方形 30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5" name="正方形/長方形 30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6" name="正方形/長方形 30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7" name="テキスト ボックス 30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8" name="直線コネクタ 30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09" name="直線コネクタ 30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10" name="テキスト ボックス 309"/>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1" name="直線コネクタ 31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12" name="テキスト ボックス 311"/>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3" name="直線コネクタ 31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14" name="テキスト ボックス 313"/>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5" name="直線コネクタ 31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16" name="テキスト ボックス 315"/>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7" name="直線コネクタ 31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18" name="テキスト ボックス 317"/>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9" name="直線コネクタ 31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20" name="テキスト ボックス 319"/>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42196</xdr:rowOff>
    </xdr:from>
    <xdr:to>
      <xdr:col>15</xdr:col>
      <xdr:colOff>180340</xdr:colOff>
      <xdr:row>108</xdr:row>
      <xdr:rowOff>138444</xdr:rowOff>
    </xdr:to>
    <xdr:cxnSp macro="">
      <xdr:nvCxnSpPr>
        <xdr:cNvPr id="322" name="直線コネクタ 321"/>
        <xdr:cNvCxnSpPr/>
      </xdr:nvCxnSpPr>
      <xdr:spPr>
        <a:xfrm flipV="1">
          <a:off x="10476865" y="17358646"/>
          <a:ext cx="0" cy="1296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142271</xdr:rowOff>
    </xdr:from>
    <xdr:ext cx="469744" cy="259045"/>
    <xdr:sp macro="" textlink="">
      <xdr:nvSpPr>
        <xdr:cNvPr id="323" name="【港湾・漁港】&#10;一人当たり有形固定資産（償却資産）額最小値テキスト"/>
        <xdr:cNvSpPr txBox="1"/>
      </xdr:nvSpPr>
      <xdr:spPr>
        <a:xfrm>
          <a:off x="10566400" y="18658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3,663</a:t>
          </a:r>
          <a:endParaRPr kumimoji="1" lang="ja-JP" altLang="en-US" sz="1000" b="1">
            <a:latin typeface="ＭＳ Ｐゴシック"/>
          </a:endParaRPr>
        </a:p>
      </xdr:txBody>
    </xdr:sp>
    <xdr:clientData/>
  </xdr:oneCellAnchor>
  <xdr:twoCellAnchor>
    <xdr:from>
      <xdr:col>15</xdr:col>
      <xdr:colOff>92075</xdr:colOff>
      <xdr:row>108</xdr:row>
      <xdr:rowOff>138444</xdr:rowOff>
    </xdr:from>
    <xdr:to>
      <xdr:col>15</xdr:col>
      <xdr:colOff>269875</xdr:colOff>
      <xdr:row>108</xdr:row>
      <xdr:rowOff>138444</xdr:rowOff>
    </xdr:to>
    <xdr:cxnSp macro="">
      <xdr:nvCxnSpPr>
        <xdr:cNvPr id="324" name="直線コネクタ 323"/>
        <xdr:cNvCxnSpPr/>
      </xdr:nvCxnSpPr>
      <xdr:spPr>
        <a:xfrm>
          <a:off x="10388600" y="1865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160323</xdr:rowOff>
    </xdr:from>
    <xdr:ext cx="599010" cy="259045"/>
    <xdr:sp macro="" textlink="">
      <xdr:nvSpPr>
        <xdr:cNvPr id="325" name="【港湾・漁港】&#10;一人当たり有形固定資産（償却資産）額最大値テキスト"/>
        <xdr:cNvSpPr txBox="1"/>
      </xdr:nvSpPr>
      <xdr:spPr>
        <a:xfrm>
          <a:off x="10566400" y="17133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343,925</a:t>
          </a:r>
          <a:endParaRPr kumimoji="1" lang="ja-JP" altLang="en-US" sz="1000" b="1">
            <a:latin typeface="ＭＳ Ｐゴシック"/>
          </a:endParaRPr>
        </a:p>
      </xdr:txBody>
    </xdr:sp>
    <xdr:clientData/>
  </xdr:oneCellAnchor>
  <xdr:twoCellAnchor>
    <xdr:from>
      <xdr:col>15</xdr:col>
      <xdr:colOff>92075</xdr:colOff>
      <xdr:row>101</xdr:row>
      <xdr:rowOff>42196</xdr:rowOff>
    </xdr:from>
    <xdr:to>
      <xdr:col>15</xdr:col>
      <xdr:colOff>269875</xdr:colOff>
      <xdr:row>101</xdr:row>
      <xdr:rowOff>42196</xdr:rowOff>
    </xdr:to>
    <xdr:cxnSp macro="">
      <xdr:nvCxnSpPr>
        <xdr:cNvPr id="326" name="直線コネクタ 325"/>
        <xdr:cNvCxnSpPr/>
      </xdr:nvCxnSpPr>
      <xdr:spPr>
        <a:xfrm>
          <a:off x="10388600" y="17358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59030</xdr:rowOff>
    </xdr:from>
    <xdr:ext cx="599010" cy="259045"/>
    <xdr:sp macro="" textlink="">
      <xdr:nvSpPr>
        <xdr:cNvPr id="327" name="【港湾・漁港】&#10;一人当たり有形固定資産（償却資産）額平均値テキスト"/>
        <xdr:cNvSpPr txBox="1"/>
      </xdr:nvSpPr>
      <xdr:spPr>
        <a:xfrm>
          <a:off x="10566400" y="1806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140,511</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80603</xdr:rowOff>
    </xdr:from>
    <xdr:to>
      <xdr:col>15</xdr:col>
      <xdr:colOff>231775</xdr:colOff>
      <xdr:row>106</xdr:row>
      <xdr:rowOff>10753</xdr:rowOff>
    </xdr:to>
    <xdr:sp macro="" textlink="">
      <xdr:nvSpPr>
        <xdr:cNvPr id="328" name="フローチャート : 判断 327"/>
        <xdr:cNvSpPr/>
      </xdr:nvSpPr>
      <xdr:spPr>
        <a:xfrm>
          <a:off x="10426700" y="1808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70754</xdr:rowOff>
    </xdr:from>
    <xdr:to>
      <xdr:col>14</xdr:col>
      <xdr:colOff>79375</xdr:colOff>
      <xdr:row>104</xdr:row>
      <xdr:rowOff>904</xdr:rowOff>
    </xdr:to>
    <xdr:sp macro="" textlink="">
      <xdr:nvSpPr>
        <xdr:cNvPr id="329" name="フローチャート : 判断 328"/>
        <xdr:cNvSpPr/>
      </xdr:nvSpPr>
      <xdr:spPr>
        <a:xfrm>
          <a:off x="9588500" y="1773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0" name="テキスト ボックス 32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1" name="テキスト ボックス 33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2" name="テキスト ボックス 33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3" name="テキスト ボックス 33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4" name="テキスト ボックス 33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108</xdr:row>
      <xdr:rowOff>98819</xdr:rowOff>
    </xdr:from>
    <xdr:to>
      <xdr:col>14</xdr:col>
      <xdr:colOff>79375</xdr:colOff>
      <xdr:row>109</xdr:row>
      <xdr:rowOff>28969</xdr:rowOff>
    </xdr:to>
    <xdr:sp macro="" textlink="">
      <xdr:nvSpPr>
        <xdr:cNvPr id="335" name="円/楕円 334"/>
        <xdr:cNvSpPr/>
      </xdr:nvSpPr>
      <xdr:spPr>
        <a:xfrm>
          <a:off x="9588500" y="1861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102</xdr:row>
      <xdr:rowOff>17431</xdr:rowOff>
    </xdr:from>
    <xdr:ext cx="599010" cy="259045"/>
    <xdr:sp macro="" textlink="">
      <xdr:nvSpPr>
        <xdr:cNvPr id="336" name="n_1aveValue【港湾・漁港】&#10;一人当たり有形固定資産（償却資産）額"/>
        <xdr:cNvSpPr txBox="1"/>
      </xdr:nvSpPr>
      <xdr:spPr>
        <a:xfrm>
          <a:off x="9327094" y="17505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233,096</a:t>
          </a:r>
          <a:endParaRPr kumimoji="1" lang="ja-JP" altLang="en-US" sz="1000" b="1">
            <a:solidFill>
              <a:srgbClr val="000080"/>
            </a:solidFill>
            <a:latin typeface="ＭＳ Ｐゴシック"/>
          </a:endParaRPr>
        </a:p>
      </xdr:txBody>
    </xdr:sp>
    <xdr:clientData/>
  </xdr:oneCellAnchor>
  <xdr:oneCellAnchor>
    <xdr:from>
      <xdr:col>13</xdr:col>
      <xdr:colOff>512392</xdr:colOff>
      <xdr:row>109</xdr:row>
      <xdr:rowOff>20096</xdr:rowOff>
    </xdr:from>
    <xdr:ext cx="378565" cy="259045"/>
    <xdr:sp macro="" textlink="">
      <xdr:nvSpPr>
        <xdr:cNvPr id="337" name="n_1mainValue【港湾・漁港】&#10;一人当たり有形固定資産（償却資産）額"/>
        <xdr:cNvSpPr txBox="1"/>
      </xdr:nvSpPr>
      <xdr:spPr>
        <a:xfrm>
          <a:off x="9437317" y="18708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38" name="正方形/長方形 33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9" name="正方形/長方形 33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0" name="正方形/長方形 33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1" name="正方形/長方形 34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2" name="正方形/長方形 34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3" name="正方形/長方形 34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4" name="正方形/長方形 34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5" name="正方形/長方形 34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46" name="正方形/長方形 3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7" name="正方形/長方形 3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8" name="正方形/長方形 3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9" name="正方形/長方形 3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0" name="正方形/長方形 3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1" name="正方形/長方形 3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2" name="正方形/長方形 3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3" name="正方形/長方形 35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54" name="正方形/長方形 35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5" name="正方形/長方形 35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6" name="正方形/長方形 35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7" name="正方形/長方形 35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8" name="正方形/長方形 35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9" name="正方形/長方形 35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0" name="正方形/長方形 35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1" name="正方形/長方形 36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2" name="テキスト ボックス 36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3" name="直線コネクタ 36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64" name="テキスト ボックス 36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65" name="直線コネクタ 36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66" name="テキスト ボックス 36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67" name="直線コネクタ 36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68" name="テキスト ボックス 36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69" name="直線コネクタ 36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0" name="テキスト ボックス 36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71" name="直線コネクタ 37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72" name="テキスト ボックス 37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3" name="直線コネクタ 37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74" name="テキスト ボックス 37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77724</xdr:rowOff>
    </xdr:from>
    <xdr:to>
      <xdr:col>23</xdr:col>
      <xdr:colOff>516889</xdr:colOff>
      <xdr:row>62</xdr:row>
      <xdr:rowOff>125730</xdr:rowOff>
    </xdr:to>
    <xdr:cxnSp macro="">
      <xdr:nvCxnSpPr>
        <xdr:cNvPr id="376" name="直線コネクタ 375"/>
        <xdr:cNvCxnSpPr/>
      </xdr:nvCxnSpPr>
      <xdr:spPr>
        <a:xfrm flipV="1">
          <a:off x="16318864" y="950747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129557</xdr:rowOff>
    </xdr:from>
    <xdr:ext cx="405111" cy="259045"/>
    <xdr:sp macro="" textlink="">
      <xdr:nvSpPr>
        <xdr:cNvPr id="377" name="【学校施設】&#10;有形固定資産減価償却率最小値テキスト"/>
        <xdr:cNvSpPr txBox="1"/>
      </xdr:nvSpPr>
      <xdr:spPr>
        <a:xfrm>
          <a:off x="164084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23</xdr:col>
      <xdr:colOff>428625</xdr:colOff>
      <xdr:row>62</xdr:row>
      <xdr:rowOff>125730</xdr:rowOff>
    </xdr:from>
    <xdr:to>
      <xdr:col>23</xdr:col>
      <xdr:colOff>606425</xdr:colOff>
      <xdr:row>62</xdr:row>
      <xdr:rowOff>125730</xdr:rowOff>
    </xdr:to>
    <xdr:cxnSp macro="">
      <xdr:nvCxnSpPr>
        <xdr:cNvPr id="378" name="直線コネクタ 377"/>
        <xdr:cNvCxnSpPr/>
      </xdr:nvCxnSpPr>
      <xdr:spPr>
        <a:xfrm>
          <a:off x="16230600" y="1075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24401</xdr:rowOff>
    </xdr:from>
    <xdr:ext cx="405111" cy="259045"/>
    <xdr:sp macro="" textlink="">
      <xdr:nvSpPr>
        <xdr:cNvPr id="379" name="【学校施設】&#10;有形固定資産減価償却率最大値テキスト"/>
        <xdr:cNvSpPr txBox="1"/>
      </xdr:nvSpPr>
      <xdr:spPr>
        <a:xfrm>
          <a:off x="16408400" y="928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23</xdr:col>
      <xdr:colOff>428625</xdr:colOff>
      <xdr:row>55</xdr:row>
      <xdr:rowOff>77724</xdr:rowOff>
    </xdr:from>
    <xdr:to>
      <xdr:col>23</xdr:col>
      <xdr:colOff>606425</xdr:colOff>
      <xdr:row>55</xdr:row>
      <xdr:rowOff>77724</xdr:rowOff>
    </xdr:to>
    <xdr:cxnSp macro="">
      <xdr:nvCxnSpPr>
        <xdr:cNvPr id="380" name="直線コネクタ 379"/>
        <xdr:cNvCxnSpPr/>
      </xdr:nvCxnSpPr>
      <xdr:spPr>
        <a:xfrm>
          <a:off x="16230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135653</xdr:rowOff>
    </xdr:from>
    <xdr:ext cx="405111" cy="259045"/>
    <xdr:sp macro="" textlink="">
      <xdr:nvSpPr>
        <xdr:cNvPr id="381" name="【学校施設】&#10;有形固定資産減価償却率平均値テキスト"/>
        <xdr:cNvSpPr txBox="1"/>
      </xdr:nvSpPr>
      <xdr:spPr>
        <a:xfrm>
          <a:off x="16408400" y="10079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157226</xdr:rowOff>
    </xdr:from>
    <xdr:to>
      <xdr:col>23</xdr:col>
      <xdr:colOff>568325</xdr:colOff>
      <xdr:row>59</xdr:row>
      <xdr:rowOff>87376</xdr:rowOff>
    </xdr:to>
    <xdr:sp macro="" textlink="">
      <xdr:nvSpPr>
        <xdr:cNvPr id="382" name="フローチャート : 判断 381"/>
        <xdr:cNvSpPr/>
      </xdr:nvSpPr>
      <xdr:spPr>
        <a:xfrm>
          <a:off x="162687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102362</xdr:rowOff>
    </xdr:from>
    <xdr:to>
      <xdr:col>22</xdr:col>
      <xdr:colOff>415925</xdr:colOff>
      <xdr:row>59</xdr:row>
      <xdr:rowOff>32512</xdr:rowOff>
    </xdr:to>
    <xdr:sp macro="" textlink="">
      <xdr:nvSpPr>
        <xdr:cNvPr id="383" name="フローチャート : 判断 382"/>
        <xdr:cNvSpPr/>
      </xdr:nvSpPr>
      <xdr:spPr>
        <a:xfrm>
          <a:off x="15430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4" name="テキスト ボックス 38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5" name="テキスト ボックス 38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6" name="テキスト ボックス 38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7" name="テキスト ボックス 38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8" name="テキスト ボックス 38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125222</xdr:rowOff>
    </xdr:from>
    <xdr:to>
      <xdr:col>22</xdr:col>
      <xdr:colOff>415925</xdr:colOff>
      <xdr:row>57</xdr:row>
      <xdr:rowOff>55372</xdr:rowOff>
    </xdr:to>
    <xdr:sp macro="" textlink="">
      <xdr:nvSpPr>
        <xdr:cNvPr id="389" name="円/楕円 388"/>
        <xdr:cNvSpPr/>
      </xdr:nvSpPr>
      <xdr:spPr>
        <a:xfrm>
          <a:off x="15430500" y="972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23639</xdr:rowOff>
    </xdr:from>
    <xdr:ext cx="405111" cy="259045"/>
    <xdr:sp macro="" textlink="">
      <xdr:nvSpPr>
        <xdr:cNvPr id="390" name="n_1aveValue【学校施設】&#10;有形固定資産減価償却率"/>
        <xdr:cNvSpPr txBox="1"/>
      </xdr:nvSpPr>
      <xdr:spPr>
        <a:xfrm>
          <a:off x="15266043" y="10139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71899</xdr:rowOff>
    </xdr:from>
    <xdr:ext cx="405111" cy="259045"/>
    <xdr:sp macro="" textlink="">
      <xdr:nvSpPr>
        <xdr:cNvPr id="391" name="n_1mainValue【学校施設】&#10;有形固定資産減価償却率"/>
        <xdr:cNvSpPr txBox="1"/>
      </xdr:nvSpPr>
      <xdr:spPr>
        <a:xfrm>
          <a:off x="15266043" y="9501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2" name="正方形/長方形 3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3" name="正方形/長方形 39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4" name="正方形/長方形 39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5" name="正方形/長方形 39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6" name="正方形/長方形 39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7" name="正方形/長方形 39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8" name="正方形/長方形 39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99" name="正方形/長方形 39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0" name="テキスト ボックス 39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1" name="直線コネクタ 40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02" name="直線コネクタ 40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03" name="テキスト ボックス 40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04" name="直線コネクタ 40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05" name="テキスト ボックス 40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06" name="直線コネクタ 40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07" name="テキスト ボックス 40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08" name="直線コネクタ 40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09" name="テキスト ボックス 40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0" name="直線コネクタ 40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1" name="テキスト ボックス 41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2" name="直線コネクタ 41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13" name="テキスト ボックス 41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104775</xdr:rowOff>
    </xdr:from>
    <xdr:to>
      <xdr:col>32</xdr:col>
      <xdr:colOff>186689</xdr:colOff>
      <xdr:row>62</xdr:row>
      <xdr:rowOff>150495</xdr:rowOff>
    </xdr:to>
    <xdr:cxnSp macro="">
      <xdr:nvCxnSpPr>
        <xdr:cNvPr id="415" name="直線コネクタ 414"/>
        <xdr:cNvCxnSpPr/>
      </xdr:nvCxnSpPr>
      <xdr:spPr>
        <a:xfrm flipV="1">
          <a:off x="22160864" y="9705975"/>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154322</xdr:rowOff>
    </xdr:from>
    <xdr:ext cx="469744" cy="259045"/>
    <xdr:sp macro="" textlink="">
      <xdr:nvSpPr>
        <xdr:cNvPr id="416" name="【学校施設】&#10;一人当たり面積最小値テキスト"/>
        <xdr:cNvSpPr txBox="1"/>
      </xdr:nvSpPr>
      <xdr:spPr>
        <a:xfrm>
          <a:off x="22250400"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32</xdr:col>
      <xdr:colOff>98425</xdr:colOff>
      <xdr:row>62</xdr:row>
      <xdr:rowOff>150495</xdr:rowOff>
    </xdr:from>
    <xdr:to>
      <xdr:col>32</xdr:col>
      <xdr:colOff>276225</xdr:colOff>
      <xdr:row>62</xdr:row>
      <xdr:rowOff>150495</xdr:rowOff>
    </xdr:to>
    <xdr:cxnSp macro="">
      <xdr:nvCxnSpPr>
        <xdr:cNvPr id="417" name="直線コネクタ 416"/>
        <xdr:cNvCxnSpPr/>
      </xdr:nvCxnSpPr>
      <xdr:spPr>
        <a:xfrm>
          <a:off x="22072600" y="1078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51452</xdr:rowOff>
    </xdr:from>
    <xdr:ext cx="469744" cy="259045"/>
    <xdr:sp macro="" textlink="">
      <xdr:nvSpPr>
        <xdr:cNvPr id="418" name="【学校施設】&#10;一人当たり面積最大値テキスト"/>
        <xdr:cNvSpPr txBox="1"/>
      </xdr:nvSpPr>
      <xdr:spPr>
        <a:xfrm>
          <a:off x="22250400" y="948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7.050</a:t>
          </a:r>
          <a:endParaRPr kumimoji="1" lang="ja-JP" altLang="en-US" sz="1000" b="1">
            <a:latin typeface="ＭＳ Ｐゴシック"/>
          </a:endParaRPr>
        </a:p>
      </xdr:txBody>
    </xdr:sp>
    <xdr:clientData/>
  </xdr:oneCellAnchor>
  <xdr:twoCellAnchor>
    <xdr:from>
      <xdr:col>32</xdr:col>
      <xdr:colOff>98425</xdr:colOff>
      <xdr:row>56</xdr:row>
      <xdr:rowOff>104775</xdr:rowOff>
    </xdr:from>
    <xdr:to>
      <xdr:col>32</xdr:col>
      <xdr:colOff>276225</xdr:colOff>
      <xdr:row>56</xdr:row>
      <xdr:rowOff>104775</xdr:rowOff>
    </xdr:to>
    <xdr:cxnSp macro="">
      <xdr:nvCxnSpPr>
        <xdr:cNvPr id="419" name="直線コネクタ 418"/>
        <xdr:cNvCxnSpPr/>
      </xdr:nvCxnSpPr>
      <xdr:spPr>
        <a:xfrm>
          <a:off x="22072600" y="970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85171</xdr:rowOff>
    </xdr:from>
    <xdr:ext cx="469744" cy="259045"/>
    <xdr:sp macro="" textlink="">
      <xdr:nvSpPr>
        <xdr:cNvPr id="420" name="【学校施設】&#10;一人当たり面積平均値テキスト"/>
        <xdr:cNvSpPr txBox="1"/>
      </xdr:nvSpPr>
      <xdr:spPr>
        <a:xfrm>
          <a:off x="22250400" y="1054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106744</xdr:rowOff>
    </xdr:from>
    <xdr:to>
      <xdr:col>32</xdr:col>
      <xdr:colOff>238125</xdr:colOff>
      <xdr:row>62</xdr:row>
      <xdr:rowOff>36894</xdr:rowOff>
    </xdr:to>
    <xdr:sp macro="" textlink="">
      <xdr:nvSpPr>
        <xdr:cNvPr id="421" name="フローチャート : 判断 420"/>
        <xdr:cNvSpPr/>
      </xdr:nvSpPr>
      <xdr:spPr>
        <a:xfrm>
          <a:off x="22110700" y="1056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95885</xdr:rowOff>
    </xdr:from>
    <xdr:to>
      <xdr:col>31</xdr:col>
      <xdr:colOff>85725</xdr:colOff>
      <xdr:row>62</xdr:row>
      <xdr:rowOff>26035</xdr:rowOff>
    </xdr:to>
    <xdr:sp macro="" textlink="">
      <xdr:nvSpPr>
        <xdr:cNvPr id="422" name="フローチャート : 判断 421"/>
        <xdr:cNvSpPr/>
      </xdr:nvSpPr>
      <xdr:spPr>
        <a:xfrm>
          <a:off x="21272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3" name="テキスト ボックス 42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4" name="テキスト ボックス 42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5" name="テキスト ボックス 42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6" name="テキスト ボックス 42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7" name="テキスト ボックス 42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34734</xdr:rowOff>
    </xdr:from>
    <xdr:to>
      <xdr:col>31</xdr:col>
      <xdr:colOff>85725</xdr:colOff>
      <xdr:row>62</xdr:row>
      <xdr:rowOff>136334</xdr:rowOff>
    </xdr:to>
    <xdr:sp macro="" textlink="">
      <xdr:nvSpPr>
        <xdr:cNvPr id="428" name="円/楕円 427"/>
        <xdr:cNvSpPr/>
      </xdr:nvSpPr>
      <xdr:spPr>
        <a:xfrm>
          <a:off x="21272500" y="1066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42562</xdr:rowOff>
    </xdr:from>
    <xdr:ext cx="469744" cy="259045"/>
    <xdr:sp macro="" textlink="">
      <xdr:nvSpPr>
        <xdr:cNvPr id="429" name="n_1aveValue【学校施設】&#10;一人当たり面積"/>
        <xdr:cNvSpPr txBox="1"/>
      </xdr:nvSpPr>
      <xdr:spPr>
        <a:xfrm>
          <a:off x="210757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127461</xdr:rowOff>
    </xdr:from>
    <xdr:ext cx="469744" cy="259045"/>
    <xdr:sp macro="" textlink="">
      <xdr:nvSpPr>
        <xdr:cNvPr id="430" name="n_1mainValue【学校施設】&#10;一人当たり面積"/>
        <xdr:cNvSpPr txBox="1"/>
      </xdr:nvSpPr>
      <xdr:spPr>
        <a:xfrm>
          <a:off x="21075727" y="1075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1" name="正方形/長方形 4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2" name="正方形/長方形 4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3" name="正方形/長方形 4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4" name="正方形/長方形 4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5" name="正方形/長方形 4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6" name="正方形/長方形 4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7" name="正方形/長方形 4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38" name="正方形/長方形 43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39" name="テキスト ボックス 43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0" name="直線コネクタ 43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41" name="テキスト ボックス 44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42" name="直線コネクタ 44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43" name="テキスト ボックス 44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44" name="直線コネクタ 44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45" name="テキスト ボックス 44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46" name="直線コネクタ 44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47" name="テキスト ボックス 44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48" name="直線コネクタ 44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49" name="テキスト ボックス 44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0" name="直線コネクタ 44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51" name="テキスト ボックス 45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2" name="直線コネクタ 4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3" name="テキスト ボックス 45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5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87</xdr:row>
      <xdr:rowOff>36195</xdr:rowOff>
    </xdr:to>
    <xdr:cxnSp macro="">
      <xdr:nvCxnSpPr>
        <xdr:cNvPr id="455" name="直線コネクタ 454"/>
        <xdr:cNvCxnSpPr/>
      </xdr:nvCxnSpPr>
      <xdr:spPr>
        <a:xfrm flipV="1">
          <a:off x="16318864" y="13335000"/>
          <a:ext cx="0" cy="1617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40022</xdr:rowOff>
    </xdr:from>
    <xdr:ext cx="405111" cy="259045"/>
    <xdr:sp macro="" textlink="">
      <xdr:nvSpPr>
        <xdr:cNvPr id="456" name="【児童館】&#10;有形固定資産減価償却率最小値テキスト"/>
        <xdr:cNvSpPr txBox="1"/>
      </xdr:nvSpPr>
      <xdr:spPr>
        <a:xfrm>
          <a:off x="16408400" y="1495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23</xdr:col>
      <xdr:colOff>428625</xdr:colOff>
      <xdr:row>87</xdr:row>
      <xdr:rowOff>36195</xdr:rowOff>
    </xdr:from>
    <xdr:to>
      <xdr:col>23</xdr:col>
      <xdr:colOff>606425</xdr:colOff>
      <xdr:row>87</xdr:row>
      <xdr:rowOff>36195</xdr:rowOff>
    </xdr:to>
    <xdr:cxnSp macro="">
      <xdr:nvCxnSpPr>
        <xdr:cNvPr id="457" name="直線コネクタ 456"/>
        <xdr:cNvCxnSpPr/>
      </xdr:nvCxnSpPr>
      <xdr:spPr>
        <a:xfrm>
          <a:off x="16230600" y="1495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58"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59" name="直線コネクタ 458"/>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47641</xdr:rowOff>
    </xdr:from>
    <xdr:ext cx="405111" cy="259045"/>
    <xdr:sp macro="" textlink="">
      <xdr:nvSpPr>
        <xdr:cNvPr id="460" name="【児童館】&#10;有形固定資産減価償却率平均値テキスト"/>
        <xdr:cNvSpPr txBox="1"/>
      </xdr:nvSpPr>
      <xdr:spPr>
        <a:xfrm>
          <a:off x="164084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69214</xdr:rowOff>
    </xdr:from>
    <xdr:to>
      <xdr:col>23</xdr:col>
      <xdr:colOff>568325</xdr:colOff>
      <xdr:row>82</xdr:row>
      <xdr:rowOff>170814</xdr:rowOff>
    </xdr:to>
    <xdr:sp macro="" textlink="">
      <xdr:nvSpPr>
        <xdr:cNvPr id="461" name="フローチャート : 判断 460"/>
        <xdr:cNvSpPr/>
      </xdr:nvSpPr>
      <xdr:spPr>
        <a:xfrm>
          <a:off x="16268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52070</xdr:rowOff>
    </xdr:from>
    <xdr:to>
      <xdr:col>22</xdr:col>
      <xdr:colOff>415925</xdr:colOff>
      <xdr:row>83</xdr:row>
      <xdr:rowOff>153670</xdr:rowOff>
    </xdr:to>
    <xdr:sp macro="" textlink="">
      <xdr:nvSpPr>
        <xdr:cNvPr id="462" name="フローチャート : 判断 461"/>
        <xdr:cNvSpPr/>
      </xdr:nvSpPr>
      <xdr:spPr>
        <a:xfrm>
          <a:off x="15430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63" name="テキスト ボックス 4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64" name="テキスト ボックス 4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65" name="テキスト ボックス 4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66" name="テキスト ボックス 4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67" name="テキスト ボックス 4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69214</xdr:rowOff>
    </xdr:from>
    <xdr:to>
      <xdr:col>22</xdr:col>
      <xdr:colOff>415925</xdr:colOff>
      <xdr:row>81</xdr:row>
      <xdr:rowOff>170814</xdr:rowOff>
    </xdr:to>
    <xdr:sp macro="" textlink="">
      <xdr:nvSpPr>
        <xdr:cNvPr id="468" name="円/楕円 467"/>
        <xdr:cNvSpPr/>
      </xdr:nvSpPr>
      <xdr:spPr>
        <a:xfrm>
          <a:off x="15430500" y="1395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144797</xdr:rowOff>
    </xdr:from>
    <xdr:ext cx="405111" cy="259045"/>
    <xdr:sp macro="" textlink="">
      <xdr:nvSpPr>
        <xdr:cNvPr id="469" name="n_1aveValue【児童館】&#10;有形固定資産減価償却率"/>
        <xdr:cNvSpPr txBox="1"/>
      </xdr:nvSpPr>
      <xdr:spPr>
        <a:xfrm>
          <a:off x="15266043"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oneCellAnchor>
    <xdr:from>
      <xdr:col>22</xdr:col>
      <xdr:colOff>149868</xdr:colOff>
      <xdr:row>80</xdr:row>
      <xdr:rowOff>15891</xdr:rowOff>
    </xdr:from>
    <xdr:ext cx="405111" cy="259045"/>
    <xdr:sp macro="" textlink="">
      <xdr:nvSpPr>
        <xdr:cNvPr id="470" name="n_1mainValue【児童館】&#10;有形固定資産減価償却率"/>
        <xdr:cNvSpPr txBox="1"/>
      </xdr:nvSpPr>
      <xdr:spPr>
        <a:xfrm>
          <a:off x="15266043"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1" name="正方形/長方形 4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2" name="正方形/長方形 4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3" name="正方形/長方形 4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4" name="正方形/長方形 4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75" name="正方形/長方形 4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76" name="正方形/長方形 4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77" name="正方形/長方形 4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78" name="正方形/長方形 4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79" name="テキスト ボックス 4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0" name="直線コネクタ 4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81" name="直線コネクタ 48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82" name="テキスト ボックス 48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83" name="直線コネクタ 48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84" name="テキスト ボックス 48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85" name="直線コネクタ 48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86" name="テキスト ボックス 48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87" name="直線コネクタ 48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88" name="テキスト ボックス 48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89" name="直線コネクタ 4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0" name="テキスト ボックス 4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492" name="直線コネクタ 491"/>
        <xdr:cNvCxnSpPr/>
      </xdr:nvCxnSpPr>
      <xdr:spPr>
        <a:xfrm flipV="1">
          <a:off x="22160864"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493" name="【児童館】&#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494" name="直線コネクタ 493"/>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495" name="【児童館】&#10;一人当たり面積最大値テキスト"/>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496" name="直線コネクタ 495"/>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148607</xdr:rowOff>
    </xdr:from>
    <xdr:ext cx="469744" cy="259045"/>
    <xdr:sp macro="" textlink="">
      <xdr:nvSpPr>
        <xdr:cNvPr id="497" name="【児童館】&#10;一人当たり面積平均値テキスト"/>
        <xdr:cNvSpPr txBox="1"/>
      </xdr:nvSpPr>
      <xdr:spPr>
        <a:xfrm>
          <a:off x="22250400" y="1420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170180</xdr:rowOff>
    </xdr:from>
    <xdr:to>
      <xdr:col>32</xdr:col>
      <xdr:colOff>238125</xdr:colOff>
      <xdr:row>83</xdr:row>
      <xdr:rowOff>100330</xdr:rowOff>
    </xdr:to>
    <xdr:sp macro="" textlink="">
      <xdr:nvSpPr>
        <xdr:cNvPr id="498" name="フローチャート : 判断 497"/>
        <xdr:cNvSpPr/>
      </xdr:nvSpPr>
      <xdr:spPr>
        <a:xfrm>
          <a:off x="22110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158750</xdr:rowOff>
    </xdr:from>
    <xdr:to>
      <xdr:col>31</xdr:col>
      <xdr:colOff>85725</xdr:colOff>
      <xdr:row>82</xdr:row>
      <xdr:rowOff>88900</xdr:rowOff>
    </xdr:to>
    <xdr:sp macro="" textlink="">
      <xdr:nvSpPr>
        <xdr:cNvPr id="499" name="フローチャート : 判断 498"/>
        <xdr:cNvSpPr/>
      </xdr:nvSpPr>
      <xdr:spPr>
        <a:xfrm>
          <a:off x="21272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00" name="テキスト ボックス 49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1" name="テキスト ボックス 50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02" name="テキスト ボックス 50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03" name="テキスト ボックス 50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04" name="テキスト ボックス 50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55880</xdr:rowOff>
    </xdr:from>
    <xdr:to>
      <xdr:col>31</xdr:col>
      <xdr:colOff>85725</xdr:colOff>
      <xdr:row>82</xdr:row>
      <xdr:rowOff>157480</xdr:rowOff>
    </xdr:to>
    <xdr:sp macro="" textlink="">
      <xdr:nvSpPr>
        <xdr:cNvPr id="505" name="円/楕円 504"/>
        <xdr:cNvSpPr/>
      </xdr:nvSpPr>
      <xdr:spPr>
        <a:xfrm>
          <a:off x="21272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105427</xdr:rowOff>
    </xdr:from>
    <xdr:ext cx="469744" cy="259045"/>
    <xdr:sp macro="" textlink="">
      <xdr:nvSpPr>
        <xdr:cNvPr id="506" name="n_1aveValue【児童館】&#10;一人当たり面積"/>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0.030</a:t>
          </a:r>
          <a:endParaRPr kumimoji="1" lang="ja-JP" altLang="en-US" sz="1000" b="1">
            <a:solidFill>
              <a:srgbClr val="000080"/>
            </a:solidFill>
            <a:latin typeface="ＭＳ Ｐゴシック"/>
          </a:endParaRPr>
        </a:p>
      </xdr:txBody>
    </xdr:sp>
    <xdr:clientData/>
  </xdr:oneCellAnchor>
  <xdr:oneCellAnchor>
    <xdr:from>
      <xdr:col>30</xdr:col>
      <xdr:colOff>473152</xdr:colOff>
      <xdr:row>82</xdr:row>
      <xdr:rowOff>148607</xdr:rowOff>
    </xdr:from>
    <xdr:ext cx="469744" cy="259045"/>
    <xdr:sp macro="" textlink="">
      <xdr:nvSpPr>
        <xdr:cNvPr id="507" name="n_1mainValue【児童館】&#10;一人当たり面積"/>
        <xdr:cNvSpPr txBox="1"/>
      </xdr:nvSpPr>
      <xdr:spPr>
        <a:xfrm>
          <a:off x="210757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08" name="正方形/長方形 5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9" name="正方形/長方形 5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0" name="正方形/長方形 5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1" name="正方形/長方形 5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2" name="正方形/長方形 5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3" name="正方形/長方形 5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14" name="正方形/長方形 5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15" name="正方形/長方形 5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16" name="テキスト ボックス 5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17" name="直線コネクタ 5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18" name="テキスト ボックス 51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19" name="直線コネクタ 51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20" name="テキスト ボックス 519"/>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21" name="直線コネクタ 52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22" name="テキスト ボックス 52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23" name="直線コネクタ 52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24" name="テキスト ボックス 52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25" name="直線コネクタ 52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26" name="テキスト ボックス 52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27" name="直線コネクタ 52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28" name="テキスト ボックス 52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29" name="直線コネクタ 52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30" name="テキスト ボックス 529"/>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1" name="直線コネクタ 5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2" name="テキスト ボックス 53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128451</xdr:rowOff>
    </xdr:from>
    <xdr:to>
      <xdr:col>23</xdr:col>
      <xdr:colOff>516889</xdr:colOff>
      <xdr:row>108</xdr:row>
      <xdr:rowOff>157843</xdr:rowOff>
    </xdr:to>
    <xdr:cxnSp macro="">
      <xdr:nvCxnSpPr>
        <xdr:cNvPr id="534" name="直線コネクタ 533"/>
        <xdr:cNvCxnSpPr/>
      </xdr:nvCxnSpPr>
      <xdr:spPr>
        <a:xfrm flipV="1">
          <a:off x="16318864" y="172734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161670</xdr:rowOff>
    </xdr:from>
    <xdr:ext cx="405111" cy="259045"/>
    <xdr:sp macro="" textlink="">
      <xdr:nvSpPr>
        <xdr:cNvPr id="535" name="【公民館】&#10;有形固定資産減価償却率最小値テキスト"/>
        <xdr:cNvSpPr txBox="1"/>
      </xdr:nvSpPr>
      <xdr:spPr>
        <a:xfrm>
          <a:off x="16408400" y="186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108</xdr:row>
      <xdr:rowOff>157843</xdr:rowOff>
    </xdr:from>
    <xdr:to>
      <xdr:col>23</xdr:col>
      <xdr:colOff>606425</xdr:colOff>
      <xdr:row>108</xdr:row>
      <xdr:rowOff>157843</xdr:rowOff>
    </xdr:to>
    <xdr:cxnSp macro="">
      <xdr:nvCxnSpPr>
        <xdr:cNvPr id="536" name="直線コネクタ 535"/>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75128</xdr:rowOff>
    </xdr:from>
    <xdr:ext cx="405111" cy="259045"/>
    <xdr:sp macro="" textlink="">
      <xdr:nvSpPr>
        <xdr:cNvPr id="537" name="【公民館】&#10;有形固定資産減価償却率最大値テキスト"/>
        <xdr:cNvSpPr txBox="1"/>
      </xdr:nvSpPr>
      <xdr:spPr>
        <a:xfrm>
          <a:off x="16408400" y="1704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428625</xdr:colOff>
      <xdr:row>100</xdr:row>
      <xdr:rowOff>128451</xdr:rowOff>
    </xdr:from>
    <xdr:to>
      <xdr:col>23</xdr:col>
      <xdr:colOff>606425</xdr:colOff>
      <xdr:row>100</xdr:row>
      <xdr:rowOff>128451</xdr:rowOff>
    </xdr:to>
    <xdr:cxnSp macro="">
      <xdr:nvCxnSpPr>
        <xdr:cNvPr id="538" name="直線コネクタ 537"/>
        <xdr:cNvCxnSpPr/>
      </xdr:nvCxnSpPr>
      <xdr:spPr>
        <a:xfrm>
          <a:off x="16230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46282</xdr:rowOff>
    </xdr:from>
    <xdr:ext cx="405111" cy="259045"/>
    <xdr:sp macro="" textlink="">
      <xdr:nvSpPr>
        <xdr:cNvPr id="539" name="【公民館】&#10;有形固定資産減価償却率平均値テキスト"/>
        <xdr:cNvSpPr txBox="1"/>
      </xdr:nvSpPr>
      <xdr:spPr>
        <a:xfrm>
          <a:off x="164084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67855</xdr:rowOff>
    </xdr:from>
    <xdr:to>
      <xdr:col>23</xdr:col>
      <xdr:colOff>568325</xdr:colOff>
      <xdr:row>104</xdr:row>
      <xdr:rowOff>169455</xdr:rowOff>
    </xdr:to>
    <xdr:sp macro="" textlink="">
      <xdr:nvSpPr>
        <xdr:cNvPr id="540" name="フローチャート : 判断 539"/>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74386</xdr:rowOff>
    </xdr:from>
    <xdr:to>
      <xdr:col>22</xdr:col>
      <xdr:colOff>415925</xdr:colOff>
      <xdr:row>105</xdr:row>
      <xdr:rowOff>4536</xdr:rowOff>
    </xdr:to>
    <xdr:sp macro="" textlink="">
      <xdr:nvSpPr>
        <xdr:cNvPr id="541" name="フローチャート : 判断 540"/>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2" name="テキスト ボックス 54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3" name="テキスト ボックス 54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4" name="テキスト ボックス 54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45" name="テキスト ボックス 54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46" name="テキスト ボックス 54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169092</xdr:rowOff>
    </xdr:from>
    <xdr:to>
      <xdr:col>22</xdr:col>
      <xdr:colOff>415925</xdr:colOff>
      <xdr:row>103</xdr:row>
      <xdr:rowOff>99242</xdr:rowOff>
    </xdr:to>
    <xdr:sp macro="" textlink="">
      <xdr:nvSpPr>
        <xdr:cNvPr id="547" name="円/楕円 546"/>
        <xdr:cNvSpPr/>
      </xdr:nvSpPr>
      <xdr:spPr>
        <a:xfrm>
          <a:off x="15430500" y="176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167113</xdr:rowOff>
    </xdr:from>
    <xdr:ext cx="405111" cy="259045"/>
    <xdr:sp macro="" textlink="">
      <xdr:nvSpPr>
        <xdr:cNvPr id="548" name="n_1aveValue【公民館】&#10;有形固定資産減価償却率"/>
        <xdr:cNvSpPr txBox="1"/>
      </xdr:nvSpPr>
      <xdr:spPr>
        <a:xfrm>
          <a:off x="15266043"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115769</xdr:rowOff>
    </xdr:from>
    <xdr:ext cx="405111" cy="259045"/>
    <xdr:sp macro="" textlink="">
      <xdr:nvSpPr>
        <xdr:cNvPr id="549" name="n_1mainValue【公民館】&#10;有形固定資産減価償却率"/>
        <xdr:cNvSpPr txBox="1"/>
      </xdr:nvSpPr>
      <xdr:spPr>
        <a:xfrm>
          <a:off x="15266043" y="1743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0" name="正方形/長方形 5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1" name="正方形/長方形 5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2" name="正方形/長方形 5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3" name="正方形/長方形 5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4" name="正方形/長方形 5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55" name="正方形/長方形 5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56" name="正方形/長方形 5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57" name="正方形/長方形 55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58" name="テキスト ボックス 55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59" name="直線コネクタ 55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60" name="直線コネクタ 55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61" name="テキスト ボックス 56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62" name="直線コネクタ 56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63" name="テキスト ボックス 56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64" name="直線コネクタ 56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65" name="テキスト ボックス 56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66" name="直線コネクタ 56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67" name="テキスト ボックス 56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8" name="直線コネクタ 5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9" name="テキスト ボックス 56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144780</xdr:rowOff>
    </xdr:from>
    <xdr:to>
      <xdr:col>32</xdr:col>
      <xdr:colOff>186689</xdr:colOff>
      <xdr:row>108</xdr:row>
      <xdr:rowOff>19050</xdr:rowOff>
    </xdr:to>
    <xdr:cxnSp macro="">
      <xdr:nvCxnSpPr>
        <xdr:cNvPr id="571" name="直線コネクタ 570"/>
        <xdr:cNvCxnSpPr/>
      </xdr:nvCxnSpPr>
      <xdr:spPr>
        <a:xfrm flipV="1">
          <a:off x="22160864" y="1728978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22877</xdr:rowOff>
    </xdr:from>
    <xdr:ext cx="469744" cy="259045"/>
    <xdr:sp macro="" textlink="">
      <xdr:nvSpPr>
        <xdr:cNvPr id="572" name="【公民館】&#10;一人当たり面積最小値テキスト"/>
        <xdr:cNvSpPr txBox="1"/>
      </xdr:nvSpPr>
      <xdr:spPr>
        <a:xfrm>
          <a:off x="222504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108</xdr:row>
      <xdr:rowOff>19050</xdr:rowOff>
    </xdr:from>
    <xdr:to>
      <xdr:col>32</xdr:col>
      <xdr:colOff>276225</xdr:colOff>
      <xdr:row>108</xdr:row>
      <xdr:rowOff>19050</xdr:rowOff>
    </xdr:to>
    <xdr:cxnSp macro="">
      <xdr:nvCxnSpPr>
        <xdr:cNvPr id="573" name="直線コネクタ 572"/>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91457</xdr:rowOff>
    </xdr:from>
    <xdr:ext cx="469744" cy="259045"/>
    <xdr:sp macro="" textlink="">
      <xdr:nvSpPr>
        <xdr:cNvPr id="574" name="【公民館】&#10;一人当たり面積最大値テキスト"/>
        <xdr:cNvSpPr txBox="1"/>
      </xdr:nvSpPr>
      <xdr:spPr>
        <a:xfrm>
          <a:off x="22250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0.570</a:t>
          </a:r>
          <a:endParaRPr kumimoji="1" lang="ja-JP" altLang="en-US" sz="1000" b="1">
            <a:latin typeface="ＭＳ Ｐゴシック"/>
          </a:endParaRPr>
        </a:p>
      </xdr:txBody>
    </xdr:sp>
    <xdr:clientData/>
  </xdr:oneCellAnchor>
  <xdr:twoCellAnchor>
    <xdr:from>
      <xdr:col>32</xdr:col>
      <xdr:colOff>98425</xdr:colOff>
      <xdr:row>100</xdr:row>
      <xdr:rowOff>144780</xdr:rowOff>
    </xdr:from>
    <xdr:to>
      <xdr:col>32</xdr:col>
      <xdr:colOff>276225</xdr:colOff>
      <xdr:row>100</xdr:row>
      <xdr:rowOff>144780</xdr:rowOff>
    </xdr:to>
    <xdr:cxnSp macro="">
      <xdr:nvCxnSpPr>
        <xdr:cNvPr id="575" name="直線コネクタ 574"/>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42690</xdr:rowOff>
    </xdr:from>
    <xdr:ext cx="469744" cy="259045"/>
    <xdr:sp macro="" textlink="">
      <xdr:nvSpPr>
        <xdr:cNvPr id="576" name="【公民館】&#10;一人当たり面積平均値テキスト"/>
        <xdr:cNvSpPr txBox="1"/>
      </xdr:nvSpPr>
      <xdr:spPr>
        <a:xfrm>
          <a:off x="222504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64263</xdr:rowOff>
    </xdr:from>
    <xdr:to>
      <xdr:col>32</xdr:col>
      <xdr:colOff>238125</xdr:colOff>
      <xdr:row>105</xdr:row>
      <xdr:rowOff>165863</xdr:rowOff>
    </xdr:to>
    <xdr:sp macro="" textlink="">
      <xdr:nvSpPr>
        <xdr:cNvPr id="577" name="フローチャート : 判断 576"/>
        <xdr:cNvSpPr/>
      </xdr:nvSpPr>
      <xdr:spPr>
        <a:xfrm>
          <a:off x="22110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96265</xdr:rowOff>
    </xdr:from>
    <xdr:to>
      <xdr:col>31</xdr:col>
      <xdr:colOff>85725</xdr:colOff>
      <xdr:row>106</xdr:row>
      <xdr:rowOff>26415</xdr:rowOff>
    </xdr:to>
    <xdr:sp macro="" textlink="">
      <xdr:nvSpPr>
        <xdr:cNvPr id="578" name="フローチャート : 判断 577"/>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9" name="テキスト ボックス 57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0" name="テキスト ボックス 57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1" name="テキスト ボックス 58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2" name="テキスト ボックス 58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3" name="テキスト ボックス 58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57404</xdr:rowOff>
    </xdr:from>
    <xdr:to>
      <xdr:col>31</xdr:col>
      <xdr:colOff>85725</xdr:colOff>
      <xdr:row>107</xdr:row>
      <xdr:rowOff>159004</xdr:rowOff>
    </xdr:to>
    <xdr:sp macro="" textlink="">
      <xdr:nvSpPr>
        <xdr:cNvPr id="584" name="円/楕円 583"/>
        <xdr:cNvSpPr/>
      </xdr:nvSpPr>
      <xdr:spPr>
        <a:xfrm>
          <a:off x="21272500" y="1840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42942</xdr:rowOff>
    </xdr:from>
    <xdr:ext cx="469744" cy="259045"/>
    <xdr:sp macro="" textlink="">
      <xdr:nvSpPr>
        <xdr:cNvPr id="585" name="n_1aveValue【公民館】&#10;一人当たり面積"/>
        <xdr:cNvSpPr txBox="1"/>
      </xdr:nvSpPr>
      <xdr:spPr>
        <a:xfrm>
          <a:off x="210757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150131</xdr:rowOff>
    </xdr:from>
    <xdr:ext cx="469744" cy="259045"/>
    <xdr:sp macro="" textlink="">
      <xdr:nvSpPr>
        <xdr:cNvPr id="586" name="n_1mainValue【公民館】&#10;一人当たり面積"/>
        <xdr:cNvSpPr txBox="1"/>
      </xdr:nvSpPr>
      <xdr:spPr>
        <a:xfrm>
          <a:off x="21075727" y="1849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7" name="正方形/長方形 58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8" name="正方形/長方形 58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9" name="テキスト ボックス 58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有形固定資産減価償却率が類似団体と比較して特に高くなっている施設は、学校施設、児童館、港湾・漁港、公民館、図書館、体育館・プール、福祉施設、消防施設、市民会館、庁舎である。</a:t>
          </a:r>
          <a:endParaRPr lang="ja-JP" altLang="ja-JP" sz="1400">
            <a:effectLst/>
          </a:endParaRPr>
        </a:p>
        <a:p>
          <a:r>
            <a:rPr kumimoji="1" lang="ja-JP" altLang="ja-JP" sz="1400">
              <a:solidFill>
                <a:schemeClr val="dk1"/>
              </a:solidFill>
              <a:effectLst/>
              <a:latin typeface="+mn-lt"/>
              <a:ea typeface="+mn-ea"/>
              <a:cs typeface="+mn-cs"/>
            </a:rPr>
            <a:t>　建設から</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年以上経過している施設が多くあることが主な要因であり、平成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年度に策定した「枕崎市公共施設等総合管理計画」に基づき、規模の最適化、予防保全による長寿命化等を基本とした効率的な維持管理を行うこととしている。</a:t>
          </a:r>
          <a:r>
            <a:rPr lang="ja-JP" altLang="ja-JP" sz="1400">
              <a:solidFill>
                <a:schemeClr val="dk1"/>
              </a:solidFill>
              <a:effectLst/>
              <a:latin typeface="+mn-lt"/>
              <a:ea typeface="+mn-ea"/>
              <a:cs typeface="+mn-cs"/>
            </a:rPr>
            <a:t>また、不要な施設の整理により、平成</a:t>
          </a:r>
          <a:r>
            <a:rPr lang="en-US" altLang="ja-JP" sz="1400">
              <a:solidFill>
                <a:schemeClr val="dk1"/>
              </a:solidFill>
              <a:effectLst/>
              <a:latin typeface="+mn-lt"/>
              <a:ea typeface="+mn-ea"/>
              <a:cs typeface="+mn-cs"/>
            </a:rPr>
            <a:t>38</a:t>
          </a:r>
          <a:r>
            <a:rPr lang="ja-JP" altLang="ja-JP" sz="1400">
              <a:solidFill>
                <a:schemeClr val="dk1"/>
              </a:solidFill>
              <a:effectLst/>
              <a:latin typeface="+mn-lt"/>
              <a:ea typeface="+mn-ea"/>
              <a:cs typeface="+mn-cs"/>
            </a:rPr>
            <a:t>年度までに施設数量を</a:t>
          </a:r>
          <a:r>
            <a:rPr lang="en-US" altLang="ja-JP" sz="1400">
              <a:solidFill>
                <a:schemeClr val="dk1"/>
              </a:solidFill>
              <a:effectLst/>
              <a:latin typeface="+mn-lt"/>
              <a:ea typeface="+mn-ea"/>
              <a:cs typeface="+mn-cs"/>
            </a:rPr>
            <a:t>5</a:t>
          </a:r>
          <a:r>
            <a:rPr lang="ja-JP" altLang="ja-JP" sz="1400">
              <a:solidFill>
                <a:schemeClr val="dk1"/>
              </a:solidFill>
              <a:effectLst/>
              <a:latin typeface="+mn-lt"/>
              <a:ea typeface="+mn-ea"/>
              <a:cs typeface="+mn-cs"/>
            </a:rPr>
            <a:t>％削減することを目標とし、比率の改善に努めていく。</a:t>
          </a:r>
          <a:endParaRPr lang="ja-JP" altLang="ja-JP" sz="1400">
            <a:effectLst/>
          </a:endParaRPr>
        </a:p>
        <a:p>
          <a:r>
            <a:rPr kumimoji="1" lang="ja-JP" altLang="ja-JP" sz="1400">
              <a:solidFill>
                <a:schemeClr val="dk1"/>
              </a:solidFill>
              <a:effectLst/>
              <a:latin typeface="+mn-lt"/>
              <a:ea typeface="+mn-ea"/>
              <a:cs typeface="+mn-cs"/>
            </a:rPr>
            <a:t>　有形固定資産減価償却率が類似団体と比較して特に低くなっている施設は、橋りょう・トンネルであり、取得価格の大きいものが平成２年度以降に多く建設されていることから、低率となっている。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一人当たり面積及び一人当たり有形固定</a:t>
          </a:r>
          <a:r>
            <a:rPr kumimoji="1" lang="ja-JP" altLang="en-US" sz="1400">
              <a:solidFill>
                <a:schemeClr val="dk1"/>
              </a:solidFill>
              <a:effectLst/>
              <a:latin typeface="+mn-lt"/>
              <a:ea typeface="+mn-ea"/>
              <a:cs typeface="+mn-cs"/>
            </a:rPr>
            <a:t>資</a:t>
          </a:r>
          <a:r>
            <a:rPr kumimoji="1" lang="ja-JP" altLang="ja-JP" sz="1400">
              <a:solidFill>
                <a:schemeClr val="dk1"/>
              </a:solidFill>
              <a:effectLst/>
              <a:latin typeface="+mn-lt"/>
              <a:ea typeface="+mn-ea"/>
              <a:cs typeface="+mn-cs"/>
            </a:rPr>
            <a:t>産（償却資産）額が類似団体と比較して特に低くなっている施設は、橋りょう・トンネル、港湾・漁港、公民館、図書館、消防施設、庁舎であるが、不足している状況は認められないため、適正な設置状況だと認識している</a:t>
          </a:r>
          <a:r>
            <a:rPr kumimoji="1" lang="ja-JP" altLang="en-US" sz="1400">
              <a:solidFill>
                <a:schemeClr val="dk1"/>
              </a:solidFill>
              <a:effectLst/>
              <a:latin typeface="+mn-lt"/>
              <a:ea typeface="+mn-ea"/>
              <a:cs typeface="+mn-cs"/>
            </a:rPr>
            <a:t>。</a:t>
          </a:r>
          <a:endParaRPr lang="ja-JP" altLang="ja-JP" sz="18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鹿児島県枕崎市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22,192
21,871
74.78
11,404,282
11,026,618
358,042
6,141,887
10,668,716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110.7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10886</xdr:rowOff>
    </xdr:from>
    <xdr:to>
      <xdr:col>6</xdr:col>
      <xdr:colOff>510540</xdr:colOff>
      <xdr:row>41</xdr:row>
      <xdr:rowOff>64770</xdr:rowOff>
    </xdr:to>
    <xdr:cxnSp macro="">
      <xdr:nvCxnSpPr>
        <xdr:cNvPr id="58" name="直線コネクタ 57"/>
        <xdr:cNvCxnSpPr/>
      </xdr:nvCxnSpPr>
      <xdr:spPr>
        <a:xfrm flipV="1">
          <a:off x="4634865" y="5668736"/>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9"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129013</xdr:rowOff>
    </xdr:from>
    <xdr:ext cx="405111" cy="259045"/>
    <xdr:sp macro="" textlink="">
      <xdr:nvSpPr>
        <xdr:cNvPr id="61" name="【図書館】&#10;有形固定資産減価償却率最大値テキスト"/>
        <xdr:cNvSpPr txBox="1"/>
      </xdr:nvSpPr>
      <xdr:spPr>
        <a:xfrm>
          <a:off x="4724400" y="544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33</xdr:row>
      <xdr:rowOff>10886</xdr:rowOff>
    </xdr:from>
    <xdr:to>
      <xdr:col>6</xdr:col>
      <xdr:colOff>600075</xdr:colOff>
      <xdr:row>33</xdr:row>
      <xdr:rowOff>10886</xdr:rowOff>
    </xdr:to>
    <xdr:cxnSp macro="">
      <xdr:nvCxnSpPr>
        <xdr:cNvPr id="62" name="直線コネクタ 61"/>
        <xdr:cNvCxnSpPr/>
      </xdr:nvCxnSpPr>
      <xdr:spPr>
        <a:xfrm>
          <a:off x="4546600" y="566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129557</xdr:rowOff>
    </xdr:from>
    <xdr:ext cx="405111" cy="259045"/>
    <xdr:sp macro="" textlink="">
      <xdr:nvSpPr>
        <xdr:cNvPr id="63" name="【図書館】&#10;有形固定資産減価償却率平均値テキスト"/>
        <xdr:cNvSpPr txBox="1"/>
      </xdr:nvSpPr>
      <xdr:spPr>
        <a:xfrm>
          <a:off x="4724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151130</xdr:rowOff>
    </xdr:from>
    <xdr:to>
      <xdr:col>6</xdr:col>
      <xdr:colOff>561975</xdr:colOff>
      <xdr:row>38</xdr:row>
      <xdr:rowOff>81280</xdr:rowOff>
    </xdr:to>
    <xdr:sp macro="" textlink="">
      <xdr:nvSpPr>
        <xdr:cNvPr id="64" name="フローチャート : 判断 63"/>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44994</xdr:rowOff>
    </xdr:from>
    <xdr:to>
      <xdr:col>5</xdr:col>
      <xdr:colOff>409575</xdr:colOff>
      <xdr:row>38</xdr:row>
      <xdr:rowOff>146594</xdr:rowOff>
    </xdr:to>
    <xdr:sp macro="" textlink="">
      <xdr:nvSpPr>
        <xdr:cNvPr id="65" name="フローチャート : 判断 64"/>
        <xdr:cNvSpPr/>
      </xdr:nvSpPr>
      <xdr:spPr>
        <a:xfrm>
          <a:off x="3746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137721</xdr:rowOff>
    </xdr:from>
    <xdr:ext cx="405111" cy="259045"/>
    <xdr:sp macro="" textlink="">
      <xdr:nvSpPr>
        <xdr:cNvPr id="66" name="n_1aveValue【図書館】&#10;有形固定資産減価償却率"/>
        <xdr:cNvSpPr txBox="1"/>
      </xdr:nvSpPr>
      <xdr:spPr>
        <a:xfrm>
          <a:off x="3582043"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907</xdr:rowOff>
    </xdr:from>
    <xdr:to>
      <xdr:col>5</xdr:col>
      <xdr:colOff>409575</xdr:colOff>
      <xdr:row>35</xdr:row>
      <xdr:rowOff>102507</xdr:rowOff>
    </xdr:to>
    <xdr:sp macro="" textlink="">
      <xdr:nvSpPr>
        <xdr:cNvPr id="72" name="円/楕円 71"/>
        <xdr:cNvSpPr/>
      </xdr:nvSpPr>
      <xdr:spPr>
        <a:xfrm>
          <a:off x="3746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33</xdr:row>
      <xdr:rowOff>119034</xdr:rowOff>
    </xdr:from>
    <xdr:ext cx="405111" cy="259045"/>
    <xdr:sp macro="" textlink="">
      <xdr:nvSpPr>
        <xdr:cNvPr id="73" name="n_1mainValue【図書館】&#10;有形固定資産減価償却率"/>
        <xdr:cNvSpPr txBox="1"/>
      </xdr:nvSpPr>
      <xdr:spPr>
        <a:xfrm>
          <a:off x="3582043" y="577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152400</xdr:rowOff>
    </xdr:from>
    <xdr:to>
      <xdr:col>15</xdr:col>
      <xdr:colOff>180340</xdr:colOff>
      <xdr:row>42</xdr:row>
      <xdr:rowOff>114300</xdr:rowOff>
    </xdr:to>
    <xdr:cxnSp macro="">
      <xdr:nvCxnSpPr>
        <xdr:cNvPr id="98" name="直線コネクタ 97"/>
        <xdr:cNvCxnSpPr/>
      </xdr:nvCxnSpPr>
      <xdr:spPr>
        <a:xfrm flipV="1">
          <a:off x="10476865" y="56388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118127</xdr:rowOff>
    </xdr:from>
    <xdr:ext cx="469744" cy="259045"/>
    <xdr:sp macro="" textlink="">
      <xdr:nvSpPr>
        <xdr:cNvPr id="99" name="【図書館】&#10;一人当たり面積最小値テキスト"/>
        <xdr:cNvSpPr txBox="1"/>
      </xdr:nvSpPr>
      <xdr:spPr>
        <a:xfrm>
          <a:off x="1056640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42</xdr:row>
      <xdr:rowOff>114300</xdr:rowOff>
    </xdr:from>
    <xdr:to>
      <xdr:col>15</xdr:col>
      <xdr:colOff>269875</xdr:colOff>
      <xdr:row>42</xdr:row>
      <xdr:rowOff>114300</xdr:rowOff>
    </xdr:to>
    <xdr:cxnSp macro="">
      <xdr:nvCxnSpPr>
        <xdr:cNvPr id="100" name="直線コネクタ 99"/>
        <xdr:cNvCxnSpPr/>
      </xdr:nvCxnSpPr>
      <xdr:spPr>
        <a:xfrm>
          <a:off x="10388600" y="731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99077</xdr:rowOff>
    </xdr:from>
    <xdr:ext cx="469744" cy="259045"/>
    <xdr:sp macro="" textlink="">
      <xdr:nvSpPr>
        <xdr:cNvPr id="101" name="【図書館】&#10;一人当たり面積最大値テキスト"/>
        <xdr:cNvSpPr txBox="1"/>
      </xdr:nvSpPr>
      <xdr:spPr>
        <a:xfrm>
          <a:off x="105664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0.104</a:t>
          </a:r>
          <a:endParaRPr kumimoji="1" lang="ja-JP" altLang="en-US" sz="1000" b="1">
            <a:latin typeface="ＭＳ Ｐゴシック"/>
          </a:endParaRPr>
        </a:p>
      </xdr:txBody>
    </xdr:sp>
    <xdr:clientData/>
  </xdr:oneCellAnchor>
  <xdr:twoCellAnchor>
    <xdr:from>
      <xdr:col>15</xdr:col>
      <xdr:colOff>92075</xdr:colOff>
      <xdr:row>32</xdr:row>
      <xdr:rowOff>152400</xdr:rowOff>
    </xdr:from>
    <xdr:to>
      <xdr:col>15</xdr:col>
      <xdr:colOff>269875</xdr:colOff>
      <xdr:row>32</xdr:row>
      <xdr:rowOff>152400</xdr:rowOff>
    </xdr:to>
    <xdr:cxnSp macro="">
      <xdr:nvCxnSpPr>
        <xdr:cNvPr id="102" name="直線コネクタ 101"/>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22877</xdr:rowOff>
    </xdr:from>
    <xdr:ext cx="469744" cy="259045"/>
    <xdr:sp macro="" textlink="">
      <xdr:nvSpPr>
        <xdr:cNvPr id="103" name="【図書館】&#10;一人当たり面積平均値テキスト"/>
        <xdr:cNvSpPr txBox="1"/>
      </xdr:nvSpPr>
      <xdr:spPr>
        <a:xfrm>
          <a:off x="10566400" y="653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44450</xdr:rowOff>
    </xdr:from>
    <xdr:to>
      <xdr:col>15</xdr:col>
      <xdr:colOff>231775</xdr:colOff>
      <xdr:row>38</xdr:row>
      <xdr:rowOff>146050</xdr:rowOff>
    </xdr:to>
    <xdr:sp macro="" textlink="">
      <xdr:nvSpPr>
        <xdr:cNvPr id="104" name="フローチャート : 判断 103"/>
        <xdr:cNvSpPr/>
      </xdr:nvSpPr>
      <xdr:spPr>
        <a:xfrm>
          <a:off x="10426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5" name="フローチャート : 判断 104"/>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67327</xdr:rowOff>
    </xdr:from>
    <xdr:ext cx="469744" cy="259045"/>
    <xdr:sp macro="" textlink="">
      <xdr:nvSpPr>
        <xdr:cNvPr id="106" name="n_1ave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82550</xdr:rowOff>
    </xdr:from>
    <xdr:to>
      <xdr:col>14</xdr:col>
      <xdr:colOff>79375</xdr:colOff>
      <xdr:row>40</xdr:row>
      <xdr:rowOff>12700</xdr:rowOff>
    </xdr:to>
    <xdr:sp macro="" textlink="">
      <xdr:nvSpPr>
        <xdr:cNvPr id="112" name="円/楕円 111"/>
        <xdr:cNvSpPr/>
      </xdr:nvSpPr>
      <xdr:spPr>
        <a:xfrm>
          <a:off x="9588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3827</xdr:rowOff>
    </xdr:from>
    <xdr:ext cx="469744" cy="259045"/>
    <xdr:sp macro="" textlink="">
      <xdr:nvSpPr>
        <xdr:cNvPr id="113" name="n_1mainValue【図書館】&#10;一人当たり面積"/>
        <xdr:cNvSpPr txBox="1"/>
      </xdr:nvSpPr>
      <xdr:spPr>
        <a:xfrm>
          <a:off x="93917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4" name="テキスト ボックス 13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121920</xdr:rowOff>
    </xdr:from>
    <xdr:to>
      <xdr:col>6</xdr:col>
      <xdr:colOff>510540</xdr:colOff>
      <xdr:row>63</xdr:row>
      <xdr:rowOff>70485</xdr:rowOff>
    </xdr:to>
    <xdr:cxnSp macro="">
      <xdr:nvCxnSpPr>
        <xdr:cNvPr id="138" name="直線コネクタ 137"/>
        <xdr:cNvCxnSpPr/>
      </xdr:nvCxnSpPr>
      <xdr:spPr>
        <a:xfrm flipV="1">
          <a:off x="4634865" y="955167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74312</xdr:rowOff>
    </xdr:from>
    <xdr:ext cx="405111" cy="259045"/>
    <xdr:sp macro="" textlink="">
      <xdr:nvSpPr>
        <xdr:cNvPr id="139" name="【体育館・プール】&#10;有形固定資産減価償却率最小値テキスト"/>
        <xdr:cNvSpPr txBox="1"/>
      </xdr:nvSpPr>
      <xdr:spPr>
        <a:xfrm>
          <a:off x="4724400"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63</xdr:row>
      <xdr:rowOff>70485</xdr:rowOff>
    </xdr:from>
    <xdr:to>
      <xdr:col>6</xdr:col>
      <xdr:colOff>600075</xdr:colOff>
      <xdr:row>63</xdr:row>
      <xdr:rowOff>70485</xdr:rowOff>
    </xdr:to>
    <xdr:cxnSp macro="">
      <xdr:nvCxnSpPr>
        <xdr:cNvPr id="140" name="直線コネクタ 139"/>
        <xdr:cNvCxnSpPr/>
      </xdr:nvCxnSpPr>
      <xdr:spPr>
        <a:xfrm>
          <a:off x="4546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68597</xdr:rowOff>
    </xdr:from>
    <xdr:ext cx="405111" cy="259045"/>
    <xdr:sp macro="" textlink="">
      <xdr:nvSpPr>
        <xdr:cNvPr id="141" name="【体育館・プール】&#10;有形固定資産減価償却率最大値テキスト"/>
        <xdr:cNvSpPr txBox="1"/>
      </xdr:nvSpPr>
      <xdr:spPr>
        <a:xfrm>
          <a:off x="47244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55</xdr:row>
      <xdr:rowOff>121920</xdr:rowOff>
    </xdr:from>
    <xdr:to>
      <xdr:col>6</xdr:col>
      <xdr:colOff>600075</xdr:colOff>
      <xdr:row>55</xdr:row>
      <xdr:rowOff>121920</xdr:rowOff>
    </xdr:to>
    <xdr:cxnSp macro="">
      <xdr:nvCxnSpPr>
        <xdr:cNvPr id="142" name="直線コネクタ 141"/>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17162</xdr:rowOff>
    </xdr:from>
    <xdr:ext cx="405111" cy="259045"/>
    <xdr:sp macro="" textlink="">
      <xdr:nvSpPr>
        <xdr:cNvPr id="143" name="【体育館・プール】&#10;有形固定資産減価償却率平均値テキスト"/>
        <xdr:cNvSpPr txBox="1"/>
      </xdr:nvSpPr>
      <xdr:spPr>
        <a:xfrm>
          <a:off x="4724400" y="1030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38735</xdr:rowOff>
    </xdr:from>
    <xdr:to>
      <xdr:col>6</xdr:col>
      <xdr:colOff>561975</xdr:colOff>
      <xdr:row>60</xdr:row>
      <xdr:rowOff>140335</xdr:rowOff>
    </xdr:to>
    <xdr:sp macro="" textlink="">
      <xdr:nvSpPr>
        <xdr:cNvPr id="144" name="フローチャート : 判断 143"/>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21590</xdr:rowOff>
    </xdr:from>
    <xdr:to>
      <xdr:col>5</xdr:col>
      <xdr:colOff>409575</xdr:colOff>
      <xdr:row>60</xdr:row>
      <xdr:rowOff>123190</xdr:rowOff>
    </xdr:to>
    <xdr:sp macro="" textlink="">
      <xdr:nvSpPr>
        <xdr:cNvPr id="145" name="フローチャート : 判断 144"/>
        <xdr:cNvSpPr/>
      </xdr:nvSpPr>
      <xdr:spPr>
        <a:xfrm>
          <a:off x="3746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114317</xdr:rowOff>
    </xdr:from>
    <xdr:ext cx="405111" cy="259045"/>
    <xdr:sp macro="" textlink="">
      <xdr:nvSpPr>
        <xdr:cNvPr id="146" name="n_1aveValue【体育館・プール】&#10;有形固定資産減価償却率"/>
        <xdr:cNvSpPr txBox="1"/>
      </xdr:nvSpPr>
      <xdr:spPr>
        <a:xfrm>
          <a:off x="3582043"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69215</xdr:rowOff>
    </xdr:from>
    <xdr:to>
      <xdr:col>5</xdr:col>
      <xdr:colOff>409575</xdr:colOff>
      <xdr:row>57</xdr:row>
      <xdr:rowOff>170815</xdr:rowOff>
    </xdr:to>
    <xdr:sp macro="" textlink="">
      <xdr:nvSpPr>
        <xdr:cNvPr id="152" name="円/楕円 151"/>
        <xdr:cNvSpPr/>
      </xdr:nvSpPr>
      <xdr:spPr>
        <a:xfrm>
          <a:off x="3746500" y="98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15892</xdr:rowOff>
    </xdr:from>
    <xdr:ext cx="405111" cy="259045"/>
    <xdr:sp macro="" textlink="">
      <xdr:nvSpPr>
        <xdr:cNvPr id="153" name="n_1mainValue【体育館・プール】&#10;有形固定資産減価償却率"/>
        <xdr:cNvSpPr txBox="1"/>
      </xdr:nvSpPr>
      <xdr:spPr>
        <a:xfrm>
          <a:off x="3582043"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5" name="テキスト ボックス 16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7" name="テキスト ボックス 16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9" name="テキスト ボックス 16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1" name="テキスト ボックス 17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3" name="テキスト ボックス 17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5" name="テキスト ボックス 17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112395</xdr:rowOff>
    </xdr:from>
    <xdr:to>
      <xdr:col>15</xdr:col>
      <xdr:colOff>180340</xdr:colOff>
      <xdr:row>64</xdr:row>
      <xdr:rowOff>0</xdr:rowOff>
    </xdr:to>
    <xdr:cxnSp macro="">
      <xdr:nvCxnSpPr>
        <xdr:cNvPr id="177" name="直線コネクタ 176"/>
        <xdr:cNvCxnSpPr/>
      </xdr:nvCxnSpPr>
      <xdr:spPr>
        <a:xfrm flipV="1">
          <a:off x="10476865" y="97135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3827</xdr:rowOff>
    </xdr:from>
    <xdr:ext cx="469744" cy="259045"/>
    <xdr:sp macro="" textlink="">
      <xdr:nvSpPr>
        <xdr:cNvPr id="178" name="【体育館・プール】&#10;一人当たり面積最小値テキスト"/>
        <xdr:cNvSpPr txBox="1"/>
      </xdr:nvSpPr>
      <xdr:spPr>
        <a:xfrm>
          <a:off x="10566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64</xdr:row>
      <xdr:rowOff>0</xdr:rowOff>
    </xdr:from>
    <xdr:to>
      <xdr:col>15</xdr:col>
      <xdr:colOff>269875</xdr:colOff>
      <xdr:row>64</xdr:row>
      <xdr:rowOff>0</xdr:rowOff>
    </xdr:to>
    <xdr:cxnSp macro="">
      <xdr:nvCxnSpPr>
        <xdr:cNvPr id="179" name="直線コネクタ 178"/>
        <xdr:cNvCxnSpPr/>
      </xdr:nvCxnSpPr>
      <xdr:spPr>
        <a:xfrm>
          <a:off x="10388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59072</xdr:rowOff>
    </xdr:from>
    <xdr:ext cx="469744" cy="259045"/>
    <xdr:sp macro="" textlink="">
      <xdr:nvSpPr>
        <xdr:cNvPr id="180" name="【体育館・プール】&#10;一人当たり面積最大値テキスト"/>
        <xdr:cNvSpPr txBox="1"/>
      </xdr:nvSpPr>
      <xdr:spPr>
        <a:xfrm>
          <a:off x="10566400" y="948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0.701</a:t>
          </a:r>
          <a:endParaRPr kumimoji="1" lang="ja-JP" altLang="en-US" sz="1000" b="1">
            <a:latin typeface="ＭＳ Ｐゴシック"/>
          </a:endParaRPr>
        </a:p>
      </xdr:txBody>
    </xdr:sp>
    <xdr:clientData/>
  </xdr:oneCellAnchor>
  <xdr:twoCellAnchor>
    <xdr:from>
      <xdr:col>15</xdr:col>
      <xdr:colOff>92075</xdr:colOff>
      <xdr:row>56</xdr:row>
      <xdr:rowOff>112395</xdr:rowOff>
    </xdr:from>
    <xdr:to>
      <xdr:col>15</xdr:col>
      <xdr:colOff>269875</xdr:colOff>
      <xdr:row>56</xdr:row>
      <xdr:rowOff>112395</xdr:rowOff>
    </xdr:to>
    <xdr:cxnSp macro="">
      <xdr:nvCxnSpPr>
        <xdr:cNvPr id="181" name="直線コネクタ 180"/>
        <xdr:cNvCxnSpPr/>
      </xdr:nvCxnSpPr>
      <xdr:spPr>
        <a:xfrm>
          <a:off x="10388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161942</xdr:rowOff>
    </xdr:from>
    <xdr:ext cx="469744" cy="259045"/>
    <xdr:sp macro="" textlink="">
      <xdr:nvSpPr>
        <xdr:cNvPr id="182" name="【体育館・プール】&#10;一人当たり面積平均値テキスト"/>
        <xdr:cNvSpPr txBox="1"/>
      </xdr:nvSpPr>
      <xdr:spPr>
        <a:xfrm>
          <a:off x="10566400" y="10448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12065</xdr:rowOff>
    </xdr:from>
    <xdr:to>
      <xdr:col>15</xdr:col>
      <xdr:colOff>231775</xdr:colOff>
      <xdr:row>61</xdr:row>
      <xdr:rowOff>113665</xdr:rowOff>
    </xdr:to>
    <xdr:sp macro="" textlink="">
      <xdr:nvSpPr>
        <xdr:cNvPr id="183" name="フローチャート : 判断 182"/>
        <xdr:cNvSpPr/>
      </xdr:nvSpPr>
      <xdr:spPr>
        <a:xfrm>
          <a:off x="104267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40640</xdr:rowOff>
    </xdr:from>
    <xdr:to>
      <xdr:col>14</xdr:col>
      <xdr:colOff>79375</xdr:colOff>
      <xdr:row>61</xdr:row>
      <xdr:rowOff>142240</xdr:rowOff>
    </xdr:to>
    <xdr:sp macro="" textlink="">
      <xdr:nvSpPr>
        <xdr:cNvPr id="184" name="フローチャート : 判断 183"/>
        <xdr:cNvSpPr/>
      </xdr:nvSpPr>
      <xdr:spPr>
        <a:xfrm>
          <a:off x="9588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133367</xdr:rowOff>
    </xdr:from>
    <xdr:ext cx="469744" cy="259045"/>
    <xdr:sp macro="" textlink="">
      <xdr:nvSpPr>
        <xdr:cNvPr id="185" name="n_1aveValue【体育館・プール】&#10;一人当たり面積"/>
        <xdr:cNvSpPr txBox="1"/>
      </xdr:nvSpPr>
      <xdr:spPr>
        <a:xfrm>
          <a:off x="93917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116840</xdr:rowOff>
    </xdr:from>
    <xdr:to>
      <xdr:col>14</xdr:col>
      <xdr:colOff>79375</xdr:colOff>
      <xdr:row>61</xdr:row>
      <xdr:rowOff>46990</xdr:rowOff>
    </xdr:to>
    <xdr:sp macro="" textlink="">
      <xdr:nvSpPr>
        <xdr:cNvPr id="191" name="円/楕円 190"/>
        <xdr:cNvSpPr/>
      </xdr:nvSpPr>
      <xdr:spPr>
        <a:xfrm>
          <a:off x="9588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63517</xdr:rowOff>
    </xdr:from>
    <xdr:ext cx="469744" cy="259045"/>
    <xdr:sp macro="" textlink="">
      <xdr:nvSpPr>
        <xdr:cNvPr id="192" name="n_1mainValue【体育館・プール】&#10;一人当たり面積"/>
        <xdr:cNvSpPr txBox="1"/>
      </xdr:nvSpPr>
      <xdr:spPr>
        <a:xfrm>
          <a:off x="9391727" y="1017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0.312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3" name="正方形/長方形 19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4" name="正方形/長方形 19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5" name="正方形/長方形 19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6" name="正方形/長方形 19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7" name="正方形/長方形 19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8" name="正方形/長方形 19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9" name="正方形/長方形 19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0" name="正方形/長方形 19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1" name="テキスト ボックス 20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2" name="直線コネクタ 20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3" name="テキスト ボックス 20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4" name="直線コネクタ 20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5" name="テキスト ボックス 20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6" name="直線コネクタ 20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7" name="テキスト ボックス 20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8" name="直線コネクタ 20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9" name="テキスト ボックス 20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0" name="直線コネクタ 20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1" name="テキスト ボックス 21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2" name="直線コネクタ 21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3" name="テキスト ボックス 21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5" name="テキスト ボックス 21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38100</xdr:rowOff>
    </xdr:from>
    <xdr:to>
      <xdr:col>6</xdr:col>
      <xdr:colOff>510540</xdr:colOff>
      <xdr:row>86</xdr:row>
      <xdr:rowOff>60961</xdr:rowOff>
    </xdr:to>
    <xdr:cxnSp macro="">
      <xdr:nvCxnSpPr>
        <xdr:cNvPr id="217" name="直線コネクタ 216"/>
        <xdr:cNvCxnSpPr/>
      </xdr:nvCxnSpPr>
      <xdr:spPr>
        <a:xfrm flipV="1">
          <a:off x="4634865" y="13239750"/>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64788</xdr:rowOff>
    </xdr:from>
    <xdr:ext cx="405111" cy="259045"/>
    <xdr:sp macro="" textlink="">
      <xdr:nvSpPr>
        <xdr:cNvPr id="218" name="【福祉施設】&#10;有形固定資産減価償却率最小値テキスト"/>
        <xdr:cNvSpPr txBox="1"/>
      </xdr:nvSpPr>
      <xdr:spPr>
        <a:xfrm>
          <a:off x="47244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60961</xdr:rowOff>
    </xdr:from>
    <xdr:to>
      <xdr:col>6</xdr:col>
      <xdr:colOff>600075</xdr:colOff>
      <xdr:row>86</xdr:row>
      <xdr:rowOff>60961</xdr:rowOff>
    </xdr:to>
    <xdr:cxnSp macro="">
      <xdr:nvCxnSpPr>
        <xdr:cNvPr id="219" name="直線コネクタ 218"/>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156227</xdr:rowOff>
    </xdr:from>
    <xdr:ext cx="405111" cy="259045"/>
    <xdr:sp macro="" textlink="">
      <xdr:nvSpPr>
        <xdr:cNvPr id="220" name="【福祉施設】&#10;有形固定資産減価償却率最大値テキスト"/>
        <xdr:cNvSpPr txBox="1"/>
      </xdr:nvSpPr>
      <xdr:spPr>
        <a:xfrm>
          <a:off x="47244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77</xdr:row>
      <xdr:rowOff>38100</xdr:rowOff>
    </xdr:from>
    <xdr:to>
      <xdr:col>6</xdr:col>
      <xdr:colOff>600075</xdr:colOff>
      <xdr:row>77</xdr:row>
      <xdr:rowOff>38100</xdr:rowOff>
    </xdr:to>
    <xdr:cxnSp macro="">
      <xdr:nvCxnSpPr>
        <xdr:cNvPr id="221" name="直線コネクタ 220"/>
        <xdr:cNvCxnSpPr/>
      </xdr:nvCxnSpPr>
      <xdr:spPr>
        <a:xfrm>
          <a:off x="4546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57166</xdr:rowOff>
    </xdr:from>
    <xdr:ext cx="405111" cy="259045"/>
    <xdr:sp macro="" textlink="">
      <xdr:nvSpPr>
        <xdr:cNvPr id="222" name="【福祉施設】&#10;有形固定資産減価償却率平均値テキスト"/>
        <xdr:cNvSpPr txBox="1"/>
      </xdr:nvSpPr>
      <xdr:spPr>
        <a:xfrm>
          <a:off x="4724400" y="1428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78739</xdr:rowOff>
    </xdr:from>
    <xdr:to>
      <xdr:col>6</xdr:col>
      <xdr:colOff>561975</xdr:colOff>
      <xdr:row>84</xdr:row>
      <xdr:rowOff>8889</xdr:rowOff>
    </xdr:to>
    <xdr:sp macro="" textlink="">
      <xdr:nvSpPr>
        <xdr:cNvPr id="223" name="フローチャート : 判断 222"/>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29211</xdr:rowOff>
    </xdr:from>
    <xdr:to>
      <xdr:col>5</xdr:col>
      <xdr:colOff>409575</xdr:colOff>
      <xdr:row>83</xdr:row>
      <xdr:rowOff>130811</xdr:rowOff>
    </xdr:to>
    <xdr:sp macro="" textlink="">
      <xdr:nvSpPr>
        <xdr:cNvPr id="224" name="フローチャート : 判断 223"/>
        <xdr:cNvSpPr/>
      </xdr:nvSpPr>
      <xdr:spPr>
        <a:xfrm>
          <a:off x="37465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121938</xdr:rowOff>
    </xdr:from>
    <xdr:ext cx="405111" cy="259045"/>
    <xdr:sp macro="" textlink="">
      <xdr:nvSpPr>
        <xdr:cNvPr id="225" name="n_1aveValue【福祉施設】&#10;有形固定資産減価償却率"/>
        <xdr:cNvSpPr txBox="1"/>
      </xdr:nvSpPr>
      <xdr:spPr>
        <a:xfrm>
          <a:off x="3582043"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6" name="テキスト ボックス 22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7" name="テキスト ボックス 22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8" name="テキスト ボックス 22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9" name="テキスト ボックス 22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0" name="テキスト ボックス 22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135889</xdr:rowOff>
    </xdr:from>
    <xdr:to>
      <xdr:col>5</xdr:col>
      <xdr:colOff>409575</xdr:colOff>
      <xdr:row>80</xdr:row>
      <xdr:rowOff>66039</xdr:rowOff>
    </xdr:to>
    <xdr:sp macro="" textlink="">
      <xdr:nvSpPr>
        <xdr:cNvPr id="231" name="円/楕円 230"/>
        <xdr:cNvSpPr/>
      </xdr:nvSpPr>
      <xdr:spPr>
        <a:xfrm>
          <a:off x="3746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82566</xdr:rowOff>
    </xdr:from>
    <xdr:ext cx="405111" cy="259045"/>
    <xdr:sp macro="" textlink="">
      <xdr:nvSpPr>
        <xdr:cNvPr id="232" name="n_1mainValue【福祉施設】&#10;有形固定資産減価償却率"/>
        <xdr:cNvSpPr txBox="1"/>
      </xdr:nvSpPr>
      <xdr:spPr>
        <a:xfrm>
          <a:off x="3582043"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3" name="直線コネクタ 24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4" name="テキスト ボックス 24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5" name="直線コネクタ 24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6" name="テキスト ボックス 24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7" name="直線コネクタ 24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8" name="テキスト ボックス 24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9" name="直線コネクタ 24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0" name="テキスト ボックス 24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1" name="直線コネクタ 25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2" name="テキスト ボックス 25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3" name="直線コネクタ 25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4" name="テキスト ボックス 25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87086</xdr:rowOff>
    </xdr:from>
    <xdr:to>
      <xdr:col>15</xdr:col>
      <xdr:colOff>180340</xdr:colOff>
      <xdr:row>86</xdr:row>
      <xdr:rowOff>87086</xdr:rowOff>
    </xdr:to>
    <xdr:cxnSp macro="">
      <xdr:nvCxnSpPr>
        <xdr:cNvPr id="258" name="直線コネクタ 257"/>
        <xdr:cNvCxnSpPr/>
      </xdr:nvCxnSpPr>
      <xdr:spPr>
        <a:xfrm flipV="1">
          <a:off x="10476865"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90913</xdr:rowOff>
    </xdr:from>
    <xdr:ext cx="469744" cy="259045"/>
    <xdr:sp macro="" textlink="">
      <xdr:nvSpPr>
        <xdr:cNvPr id="259" name="【福祉施設】&#10;一人当たり面積最小値テキスト"/>
        <xdr:cNvSpPr txBox="1"/>
      </xdr:nvSpPr>
      <xdr:spPr>
        <a:xfrm>
          <a:off x="105664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86</xdr:row>
      <xdr:rowOff>87086</xdr:rowOff>
    </xdr:from>
    <xdr:to>
      <xdr:col>15</xdr:col>
      <xdr:colOff>269875</xdr:colOff>
      <xdr:row>86</xdr:row>
      <xdr:rowOff>87086</xdr:rowOff>
    </xdr:to>
    <xdr:cxnSp macro="">
      <xdr:nvCxnSpPr>
        <xdr:cNvPr id="260" name="直線コネクタ 259"/>
        <xdr:cNvCxnSpPr/>
      </xdr:nvCxnSpPr>
      <xdr:spPr>
        <a:xfrm>
          <a:off x="10388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33763</xdr:rowOff>
    </xdr:from>
    <xdr:ext cx="469744" cy="259045"/>
    <xdr:sp macro="" textlink="">
      <xdr:nvSpPr>
        <xdr:cNvPr id="261" name="【福祉施設】&#10;一人当たり面積最大値テキスト"/>
        <xdr:cNvSpPr txBox="1"/>
      </xdr:nvSpPr>
      <xdr:spPr>
        <a:xfrm>
          <a:off x="105664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0.445</a:t>
          </a:r>
          <a:endParaRPr kumimoji="1" lang="ja-JP" altLang="en-US" sz="1000" b="1">
            <a:latin typeface="ＭＳ Ｐゴシック"/>
          </a:endParaRPr>
        </a:p>
      </xdr:txBody>
    </xdr:sp>
    <xdr:clientData/>
  </xdr:oneCellAnchor>
  <xdr:twoCellAnchor>
    <xdr:from>
      <xdr:col>15</xdr:col>
      <xdr:colOff>92075</xdr:colOff>
      <xdr:row>78</xdr:row>
      <xdr:rowOff>87086</xdr:rowOff>
    </xdr:from>
    <xdr:to>
      <xdr:col>15</xdr:col>
      <xdr:colOff>269875</xdr:colOff>
      <xdr:row>78</xdr:row>
      <xdr:rowOff>87086</xdr:rowOff>
    </xdr:to>
    <xdr:cxnSp macro="">
      <xdr:nvCxnSpPr>
        <xdr:cNvPr id="262" name="直線コネクタ 261"/>
        <xdr:cNvCxnSpPr/>
      </xdr:nvCxnSpPr>
      <xdr:spPr>
        <a:xfrm>
          <a:off x="10388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104520</xdr:rowOff>
    </xdr:from>
    <xdr:ext cx="469744" cy="259045"/>
    <xdr:sp macro="" textlink="">
      <xdr:nvSpPr>
        <xdr:cNvPr id="263" name="【福祉施設】&#10;一人当たり面積平均値テキスト"/>
        <xdr:cNvSpPr txBox="1"/>
      </xdr:nvSpPr>
      <xdr:spPr>
        <a:xfrm>
          <a:off x="10566400" y="14334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126093</xdr:rowOff>
    </xdr:from>
    <xdr:to>
      <xdr:col>15</xdr:col>
      <xdr:colOff>231775</xdr:colOff>
      <xdr:row>84</xdr:row>
      <xdr:rowOff>56243</xdr:rowOff>
    </xdr:to>
    <xdr:sp macro="" textlink="">
      <xdr:nvSpPr>
        <xdr:cNvPr id="264" name="フローチャート : 判断 263"/>
        <xdr:cNvSpPr/>
      </xdr:nvSpPr>
      <xdr:spPr>
        <a:xfrm>
          <a:off x="104267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65677</xdr:rowOff>
    </xdr:from>
    <xdr:to>
      <xdr:col>14</xdr:col>
      <xdr:colOff>79375</xdr:colOff>
      <xdr:row>84</xdr:row>
      <xdr:rowOff>167277</xdr:rowOff>
    </xdr:to>
    <xdr:sp macro="" textlink="">
      <xdr:nvSpPr>
        <xdr:cNvPr id="265" name="フローチャート : 判断 264"/>
        <xdr:cNvSpPr/>
      </xdr:nvSpPr>
      <xdr:spPr>
        <a:xfrm>
          <a:off x="95885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12354</xdr:rowOff>
    </xdr:from>
    <xdr:ext cx="469744" cy="259045"/>
    <xdr:sp macro="" textlink="">
      <xdr:nvSpPr>
        <xdr:cNvPr id="266" name="n_1aveValue【福祉施設】&#10;一人当たり面積"/>
        <xdr:cNvSpPr txBox="1"/>
      </xdr:nvSpPr>
      <xdr:spPr>
        <a:xfrm>
          <a:off x="9391727" y="1424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7" name="テキスト ボックス 26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8" name="テキスト ボックス 26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9" name="テキスト ボックス 26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0" name="テキスト ボックス 26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1" name="テキスト ボックス 27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103232</xdr:rowOff>
    </xdr:from>
    <xdr:to>
      <xdr:col>14</xdr:col>
      <xdr:colOff>79375</xdr:colOff>
      <xdr:row>86</xdr:row>
      <xdr:rowOff>33382</xdr:rowOff>
    </xdr:to>
    <xdr:sp macro="" textlink="">
      <xdr:nvSpPr>
        <xdr:cNvPr id="272" name="円/楕円 271"/>
        <xdr:cNvSpPr/>
      </xdr:nvSpPr>
      <xdr:spPr>
        <a:xfrm>
          <a:off x="9588500" y="146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24509</xdr:rowOff>
    </xdr:from>
    <xdr:ext cx="469744" cy="259045"/>
    <xdr:sp macro="" textlink="">
      <xdr:nvSpPr>
        <xdr:cNvPr id="273" name="n_1mainValue【福祉施設】&#10;一人当たり面積"/>
        <xdr:cNvSpPr txBox="1"/>
      </xdr:nvSpPr>
      <xdr:spPr>
        <a:xfrm>
          <a:off x="9391727" y="1476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2" name="テキスト ボックス 2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3" name="直線コネクタ 2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109</xdr:row>
      <xdr:rowOff>35379</xdr:rowOff>
    </xdr:from>
    <xdr:to>
      <xdr:col>7</xdr:col>
      <xdr:colOff>638175</xdr:colOff>
      <xdr:row>109</xdr:row>
      <xdr:rowOff>35379</xdr:rowOff>
    </xdr:to>
    <xdr:cxnSp macro="">
      <xdr:nvCxnSpPr>
        <xdr:cNvPr id="284" name="直線コネクタ 28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64606</xdr:rowOff>
    </xdr:from>
    <xdr:ext cx="338939" cy="259045"/>
    <xdr:sp macro="" textlink="">
      <xdr:nvSpPr>
        <xdr:cNvPr id="285" name="テキスト ボックス 28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86" name="直線コネクタ 28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7" name="テキスト ボックス 28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88" name="直線コネクタ 28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89" name="テキスト ボックス 28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90" name="直線コネクタ 28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91" name="テキスト ボックス 29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92" name="直線コネクタ 29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93" name="テキスト ボックス 29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94" name="直線コネクタ 29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295" name="テキスト ボックス 29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6" name="直線コネクタ 2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7" name="テキスト ボックス 29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117021</xdr:rowOff>
    </xdr:from>
    <xdr:to>
      <xdr:col>6</xdr:col>
      <xdr:colOff>510540</xdr:colOff>
      <xdr:row>108</xdr:row>
      <xdr:rowOff>126819</xdr:rowOff>
    </xdr:to>
    <xdr:cxnSp macro="">
      <xdr:nvCxnSpPr>
        <xdr:cNvPr id="299" name="直線コネクタ 298"/>
        <xdr:cNvCxnSpPr/>
      </xdr:nvCxnSpPr>
      <xdr:spPr>
        <a:xfrm flipV="1">
          <a:off x="4634865" y="17090571"/>
          <a:ext cx="0" cy="155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130646</xdr:rowOff>
    </xdr:from>
    <xdr:ext cx="340478" cy="259045"/>
    <xdr:sp macro="" textlink="">
      <xdr:nvSpPr>
        <xdr:cNvPr id="300" name="【市民会館】&#10;有形固定資産減価償却率最小値テキスト"/>
        <xdr:cNvSpPr txBox="1"/>
      </xdr:nvSpPr>
      <xdr:spPr>
        <a:xfrm>
          <a:off x="4724400" y="1864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422275</xdr:colOff>
      <xdr:row>108</xdr:row>
      <xdr:rowOff>126819</xdr:rowOff>
    </xdr:from>
    <xdr:to>
      <xdr:col>6</xdr:col>
      <xdr:colOff>600075</xdr:colOff>
      <xdr:row>108</xdr:row>
      <xdr:rowOff>126819</xdr:rowOff>
    </xdr:to>
    <xdr:cxnSp macro="">
      <xdr:nvCxnSpPr>
        <xdr:cNvPr id="301" name="直線コネクタ 300"/>
        <xdr:cNvCxnSpPr/>
      </xdr:nvCxnSpPr>
      <xdr:spPr>
        <a:xfrm>
          <a:off x="4546600" y="1864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63698</xdr:rowOff>
    </xdr:from>
    <xdr:ext cx="469744" cy="259045"/>
    <xdr:sp macro="" textlink="">
      <xdr:nvSpPr>
        <xdr:cNvPr id="302" name="【市民会館】&#10;有形固定資産減価償却率最大値テキスト"/>
        <xdr:cNvSpPr txBox="1"/>
      </xdr:nvSpPr>
      <xdr:spPr>
        <a:xfrm>
          <a:off x="4724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99</xdr:row>
      <xdr:rowOff>117021</xdr:rowOff>
    </xdr:from>
    <xdr:to>
      <xdr:col>6</xdr:col>
      <xdr:colOff>600075</xdr:colOff>
      <xdr:row>99</xdr:row>
      <xdr:rowOff>117021</xdr:rowOff>
    </xdr:to>
    <xdr:cxnSp macro="">
      <xdr:nvCxnSpPr>
        <xdr:cNvPr id="303" name="直線コネクタ 302"/>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62609</xdr:rowOff>
    </xdr:from>
    <xdr:ext cx="405111" cy="259045"/>
    <xdr:sp macro="" textlink="">
      <xdr:nvSpPr>
        <xdr:cNvPr id="304" name="【市民会館】&#10;有形固定資産減価償却率平均値テキスト"/>
        <xdr:cNvSpPr txBox="1"/>
      </xdr:nvSpPr>
      <xdr:spPr>
        <a:xfrm>
          <a:off x="4724400" y="17893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84182</xdr:rowOff>
    </xdr:from>
    <xdr:to>
      <xdr:col>6</xdr:col>
      <xdr:colOff>561975</xdr:colOff>
      <xdr:row>105</xdr:row>
      <xdr:rowOff>14332</xdr:rowOff>
    </xdr:to>
    <xdr:sp macro="" textlink="">
      <xdr:nvSpPr>
        <xdr:cNvPr id="305" name="フローチャート : 判断 304"/>
        <xdr:cNvSpPr/>
      </xdr:nvSpPr>
      <xdr:spPr>
        <a:xfrm>
          <a:off x="45847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41729</xdr:rowOff>
    </xdr:from>
    <xdr:to>
      <xdr:col>5</xdr:col>
      <xdr:colOff>409575</xdr:colOff>
      <xdr:row>104</xdr:row>
      <xdr:rowOff>143329</xdr:rowOff>
    </xdr:to>
    <xdr:sp macro="" textlink="">
      <xdr:nvSpPr>
        <xdr:cNvPr id="306" name="フローチャート : 判断 305"/>
        <xdr:cNvSpPr/>
      </xdr:nvSpPr>
      <xdr:spPr>
        <a:xfrm>
          <a:off x="3746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134456</xdr:rowOff>
    </xdr:from>
    <xdr:ext cx="405111" cy="259045"/>
    <xdr:sp macro="" textlink="">
      <xdr:nvSpPr>
        <xdr:cNvPr id="307" name="n_1aveValue【市民会館】&#10;有形固定資産減価償却率"/>
        <xdr:cNvSpPr txBox="1"/>
      </xdr:nvSpPr>
      <xdr:spPr>
        <a:xfrm>
          <a:off x="3582043"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8" name="テキスト ボックス 3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9" name="テキスト ボックス 3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0" name="テキスト ボックス 3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1" name="テキスト ボックス 3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2" name="テキスト ボックス 3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101</xdr:row>
      <xdr:rowOff>36830</xdr:rowOff>
    </xdr:from>
    <xdr:to>
      <xdr:col>5</xdr:col>
      <xdr:colOff>409575</xdr:colOff>
      <xdr:row>101</xdr:row>
      <xdr:rowOff>138430</xdr:rowOff>
    </xdr:to>
    <xdr:sp macro="" textlink="">
      <xdr:nvSpPr>
        <xdr:cNvPr id="313" name="円/楕円 312"/>
        <xdr:cNvSpPr/>
      </xdr:nvSpPr>
      <xdr:spPr>
        <a:xfrm>
          <a:off x="3746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99</xdr:row>
      <xdr:rowOff>154957</xdr:rowOff>
    </xdr:from>
    <xdr:ext cx="405111" cy="259045"/>
    <xdr:sp macro="" textlink="">
      <xdr:nvSpPr>
        <xdr:cNvPr id="314" name="n_1mainValue【市民会館】&#10;有形固定資産減価償却率"/>
        <xdr:cNvSpPr txBox="1"/>
      </xdr:nvSpPr>
      <xdr:spPr>
        <a:xfrm>
          <a:off x="3582043"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5" name="正方形/長方形 3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6" name="正方形/長方形 3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7" name="正方形/長方形 3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8" name="正方形/長方形 3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9" name="正方形/長方形 3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0" name="正方形/長方形 3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1" name="正方形/長方形 3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2" name="正方形/長方形 3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3" name="テキスト ボックス 3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4" name="直線コネクタ 3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25" name="直線コネクタ 32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26" name="テキスト ボックス 32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7" name="直線コネクタ 32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28" name="テキスト ボックス 32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9" name="直線コネクタ 32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30" name="テキスト ボックス 32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1" name="直線コネクタ 33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32" name="テキスト ボックス 33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3" name="直線コネクタ 33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34" name="テキスト ボックス 33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5" name="直線コネクタ 33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6" name="テキスト ボックス 33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49530</xdr:rowOff>
    </xdr:from>
    <xdr:to>
      <xdr:col>15</xdr:col>
      <xdr:colOff>180340</xdr:colOff>
      <xdr:row>108</xdr:row>
      <xdr:rowOff>108586</xdr:rowOff>
    </xdr:to>
    <xdr:cxnSp macro="">
      <xdr:nvCxnSpPr>
        <xdr:cNvPr id="338" name="直線コネクタ 337"/>
        <xdr:cNvCxnSpPr/>
      </xdr:nvCxnSpPr>
      <xdr:spPr>
        <a:xfrm flipV="1">
          <a:off x="10476865" y="17194530"/>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112413</xdr:rowOff>
    </xdr:from>
    <xdr:ext cx="469744" cy="259045"/>
    <xdr:sp macro="" textlink="">
      <xdr:nvSpPr>
        <xdr:cNvPr id="339" name="【市民会館】&#10;一人当たり面積最小値テキスト"/>
        <xdr:cNvSpPr txBox="1"/>
      </xdr:nvSpPr>
      <xdr:spPr>
        <a:xfrm>
          <a:off x="10566400"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108</xdr:row>
      <xdr:rowOff>108586</xdr:rowOff>
    </xdr:from>
    <xdr:to>
      <xdr:col>15</xdr:col>
      <xdr:colOff>269875</xdr:colOff>
      <xdr:row>108</xdr:row>
      <xdr:rowOff>108586</xdr:rowOff>
    </xdr:to>
    <xdr:cxnSp macro="">
      <xdr:nvCxnSpPr>
        <xdr:cNvPr id="340" name="直線コネクタ 339"/>
        <xdr:cNvCxnSpPr/>
      </xdr:nvCxnSpPr>
      <xdr:spPr>
        <a:xfrm>
          <a:off x="10388600" y="1862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167657</xdr:rowOff>
    </xdr:from>
    <xdr:ext cx="469744" cy="259045"/>
    <xdr:sp macro="" textlink="">
      <xdr:nvSpPr>
        <xdr:cNvPr id="341" name="【市民会館】&#10;一人当たり面積最大値テキスト"/>
        <xdr:cNvSpPr txBox="1"/>
      </xdr:nvSpPr>
      <xdr:spPr>
        <a:xfrm>
          <a:off x="10566400" y="1696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0.774</a:t>
          </a:r>
          <a:endParaRPr kumimoji="1" lang="ja-JP" altLang="en-US" sz="1000" b="1">
            <a:latin typeface="ＭＳ Ｐゴシック"/>
          </a:endParaRPr>
        </a:p>
      </xdr:txBody>
    </xdr:sp>
    <xdr:clientData/>
  </xdr:oneCellAnchor>
  <xdr:twoCellAnchor>
    <xdr:from>
      <xdr:col>15</xdr:col>
      <xdr:colOff>92075</xdr:colOff>
      <xdr:row>100</xdr:row>
      <xdr:rowOff>49530</xdr:rowOff>
    </xdr:from>
    <xdr:to>
      <xdr:col>15</xdr:col>
      <xdr:colOff>269875</xdr:colOff>
      <xdr:row>100</xdr:row>
      <xdr:rowOff>49530</xdr:rowOff>
    </xdr:to>
    <xdr:cxnSp macro="">
      <xdr:nvCxnSpPr>
        <xdr:cNvPr id="342" name="直線コネクタ 341"/>
        <xdr:cNvCxnSpPr/>
      </xdr:nvCxnSpPr>
      <xdr:spPr>
        <a:xfrm>
          <a:off x="10388600" y="1719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116222</xdr:rowOff>
    </xdr:from>
    <xdr:ext cx="469744" cy="259045"/>
    <xdr:sp macro="" textlink="">
      <xdr:nvSpPr>
        <xdr:cNvPr id="343" name="【市民会館】&#10;一人当たり面積平均値テキスト"/>
        <xdr:cNvSpPr txBox="1"/>
      </xdr:nvSpPr>
      <xdr:spPr>
        <a:xfrm>
          <a:off x="10566400" y="1828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137795</xdr:rowOff>
    </xdr:from>
    <xdr:to>
      <xdr:col>15</xdr:col>
      <xdr:colOff>231775</xdr:colOff>
      <xdr:row>107</xdr:row>
      <xdr:rowOff>67945</xdr:rowOff>
    </xdr:to>
    <xdr:sp macro="" textlink="">
      <xdr:nvSpPr>
        <xdr:cNvPr id="344" name="フローチャート : 判断 343"/>
        <xdr:cNvSpPr/>
      </xdr:nvSpPr>
      <xdr:spPr>
        <a:xfrm>
          <a:off x="10426700" y="1831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116839</xdr:rowOff>
    </xdr:from>
    <xdr:to>
      <xdr:col>14</xdr:col>
      <xdr:colOff>79375</xdr:colOff>
      <xdr:row>107</xdr:row>
      <xdr:rowOff>46989</xdr:rowOff>
    </xdr:to>
    <xdr:sp macro="" textlink="">
      <xdr:nvSpPr>
        <xdr:cNvPr id="345" name="フローチャート : 判断 344"/>
        <xdr:cNvSpPr/>
      </xdr:nvSpPr>
      <xdr:spPr>
        <a:xfrm>
          <a:off x="9588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63516</xdr:rowOff>
    </xdr:from>
    <xdr:ext cx="469744" cy="259045"/>
    <xdr:sp macro="" textlink="">
      <xdr:nvSpPr>
        <xdr:cNvPr id="346" name="n_1aveValue【市民会館】&#10;一人当たり面積"/>
        <xdr:cNvSpPr txBox="1"/>
      </xdr:nvSpPr>
      <xdr:spPr>
        <a:xfrm>
          <a:off x="93917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0.172</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7" name="テキスト ボックス 34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8" name="テキスト ボックス 34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9" name="テキスト ボックス 34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0" name="テキスト ボックス 34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1" name="テキスト ボックス 35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21589</xdr:rowOff>
    </xdr:from>
    <xdr:to>
      <xdr:col>14</xdr:col>
      <xdr:colOff>79375</xdr:colOff>
      <xdr:row>107</xdr:row>
      <xdr:rowOff>123189</xdr:rowOff>
    </xdr:to>
    <xdr:sp macro="" textlink="">
      <xdr:nvSpPr>
        <xdr:cNvPr id="352" name="円/楕円 351"/>
        <xdr:cNvSpPr/>
      </xdr:nvSpPr>
      <xdr:spPr>
        <a:xfrm>
          <a:off x="9588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114316</xdr:rowOff>
    </xdr:from>
    <xdr:ext cx="469744" cy="259045"/>
    <xdr:sp macro="" textlink="">
      <xdr:nvSpPr>
        <xdr:cNvPr id="353" name="n_1mainValue【市民会館】&#10;一人当たり面積"/>
        <xdr:cNvSpPr txBox="1"/>
      </xdr:nvSpPr>
      <xdr:spPr>
        <a:xfrm>
          <a:off x="93917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4" name="正方形/長方形 3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5" name="正方形/長方形 3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6" name="正方形/長方形 3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7" name="正方形/長方形 3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8" name="正方形/長方形 3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9" name="正方形/長方形 3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0" name="正方形/長方形 3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1" name="正方形/長方形 36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63" name="正方形/長方形 3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64" name="正方形/長方形 3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65" name="正方形/長方形 3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66" name="正方形/長方形 3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67" name="正方形/長方形 3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68" name="正方形/長方形 3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72,311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9" name="正方形/長方形 36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70" name="正方形/長方形 36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1" name="正方形/長方形 37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2" name="正方形/長方形 37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3" name="正方形/長方形 37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4" name="正方形/長方形 37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5" name="正方形/長方形 37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6" name="正方形/長方形 37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7" name="正方形/長方形 37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78" name="正方形/長方形 3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79" name="正方形/長方形 3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0" name="正方形/長方形 3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81" name="正方形/長方形 3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82" name="正方形/長方形 3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83" name="正方形/長方形 3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84" name="正方形/長方形 3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85" name="正方形/長方形 38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86" name="正方形/長方形 3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7" name="正方形/長方形 3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8" name="正方形/長方形 3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9" name="正方形/長方形 3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90" name="正方形/長方形 3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91" name="正方形/長方形 3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92" name="正方形/長方形 3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93" name="正方形/長方形 39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94" name="テキスト ボックス 39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95" name="直線コネクタ 39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396" name="直線コネクタ 39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397" name="テキスト ボックス 396"/>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98" name="直線コネクタ 39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99" name="テキスト ボックス 39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00" name="直線コネクタ 39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01" name="テキスト ボックス 40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02" name="直線コネクタ 40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03" name="テキスト ボックス 40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04" name="直線コネクタ 40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05" name="テキスト ボックス 40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06" name="直線コネクタ 40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07" name="テキスト ボックス 40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51436</xdr:rowOff>
    </xdr:from>
    <xdr:to>
      <xdr:col>23</xdr:col>
      <xdr:colOff>516889</xdr:colOff>
      <xdr:row>85</xdr:row>
      <xdr:rowOff>108586</xdr:rowOff>
    </xdr:to>
    <xdr:cxnSp macro="">
      <xdr:nvCxnSpPr>
        <xdr:cNvPr id="409" name="直線コネクタ 408"/>
        <xdr:cNvCxnSpPr/>
      </xdr:nvCxnSpPr>
      <xdr:spPr>
        <a:xfrm flipV="1">
          <a:off x="16318864" y="1342453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112413</xdr:rowOff>
    </xdr:from>
    <xdr:ext cx="340478" cy="259045"/>
    <xdr:sp macro="" textlink="">
      <xdr:nvSpPr>
        <xdr:cNvPr id="410" name="【消防施設】&#10;有形固定資産減価償却率最小値テキスト"/>
        <xdr:cNvSpPr txBox="1"/>
      </xdr:nvSpPr>
      <xdr:spPr>
        <a:xfrm>
          <a:off x="16408400" y="1468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428625</xdr:colOff>
      <xdr:row>85</xdr:row>
      <xdr:rowOff>108586</xdr:rowOff>
    </xdr:from>
    <xdr:to>
      <xdr:col>23</xdr:col>
      <xdr:colOff>606425</xdr:colOff>
      <xdr:row>85</xdr:row>
      <xdr:rowOff>108586</xdr:rowOff>
    </xdr:to>
    <xdr:cxnSp macro="">
      <xdr:nvCxnSpPr>
        <xdr:cNvPr id="411" name="直線コネクタ 410"/>
        <xdr:cNvCxnSpPr/>
      </xdr:nvCxnSpPr>
      <xdr:spPr>
        <a:xfrm>
          <a:off x="16230600" y="146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169563</xdr:rowOff>
    </xdr:from>
    <xdr:ext cx="405111" cy="259045"/>
    <xdr:sp macro="" textlink="">
      <xdr:nvSpPr>
        <xdr:cNvPr id="412" name="【消防施設】&#10;有形固定資産減価償却率最大値テキスト"/>
        <xdr:cNvSpPr txBox="1"/>
      </xdr:nvSpPr>
      <xdr:spPr>
        <a:xfrm>
          <a:off x="164084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23</xdr:col>
      <xdr:colOff>428625</xdr:colOff>
      <xdr:row>78</xdr:row>
      <xdr:rowOff>51436</xdr:rowOff>
    </xdr:from>
    <xdr:to>
      <xdr:col>23</xdr:col>
      <xdr:colOff>606425</xdr:colOff>
      <xdr:row>78</xdr:row>
      <xdr:rowOff>51436</xdr:rowOff>
    </xdr:to>
    <xdr:cxnSp macro="">
      <xdr:nvCxnSpPr>
        <xdr:cNvPr id="413" name="直線コネクタ 412"/>
        <xdr:cNvCxnSpPr/>
      </xdr:nvCxnSpPr>
      <xdr:spPr>
        <a:xfrm>
          <a:off x="16230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5732</xdr:rowOff>
    </xdr:from>
    <xdr:ext cx="405111" cy="259045"/>
    <xdr:sp macro="" textlink="">
      <xdr:nvSpPr>
        <xdr:cNvPr id="414" name="【消防施設】&#10;有形固定資産減価償却率平均値テキスト"/>
        <xdr:cNvSpPr txBox="1"/>
      </xdr:nvSpPr>
      <xdr:spPr>
        <a:xfrm>
          <a:off x="16408400" y="13721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27305</xdr:rowOff>
    </xdr:from>
    <xdr:to>
      <xdr:col>23</xdr:col>
      <xdr:colOff>568325</xdr:colOff>
      <xdr:row>80</xdr:row>
      <xdr:rowOff>128905</xdr:rowOff>
    </xdr:to>
    <xdr:sp macro="" textlink="">
      <xdr:nvSpPr>
        <xdr:cNvPr id="415" name="フローチャート : 判断 414"/>
        <xdr:cNvSpPr/>
      </xdr:nvSpPr>
      <xdr:spPr>
        <a:xfrm>
          <a:off x="16268700" y="137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113030</xdr:rowOff>
    </xdr:from>
    <xdr:to>
      <xdr:col>22</xdr:col>
      <xdr:colOff>415925</xdr:colOff>
      <xdr:row>81</xdr:row>
      <xdr:rowOff>43180</xdr:rowOff>
    </xdr:to>
    <xdr:sp macro="" textlink="">
      <xdr:nvSpPr>
        <xdr:cNvPr id="416" name="フローチャート : 判断 415"/>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34307</xdr:rowOff>
    </xdr:from>
    <xdr:ext cx="405111" cy="259045"/>
    <xdr:sp macro="" textlink="">
      <xdr:nvSpPr>
        <xdr:cNvPr id="417" name="n_1aveValue【消防施設】&#10;有形固定資産減価償却率"/>
        <xdr:cNvSpPr txBox="1"/>
      </xdr:nvSpPr>
      <xdr:spPr>
        <a:xfrm>
          <a:off x="15266043" y="1392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18" name="テキスト ボックス 41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9" name="テキスト ボックス 41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20" name="テキスト ボックス 41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21" name="テキスト ボックス 42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22" name="テキスト ボックス 42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13970</xdr:rowOff>
    </xdr:from>
    <xdr:to>
      <xdr:col>22</xdr:col>
      <xdr:colOff>415925</xdr:colOff>
      <xdr:row>79</xdr:row>
      <xdr:rowOff>115570</xdr:rowOff>
    </xdr:to>
    <xdr:sp macro="" textlink="">
      <xdr:nvSpPr>
        <xdr:cNvPr id="423" name="円/楕円 422"/>
        <xdr:cNvSpPr/>
      </xdr:nvSpPr>
      <xdr:spPr>
        <a:xfrm>
          <a:off x="15430500" y="1355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132097</xdr:rowOff>
    </xdr:from>
    <xdr:ext cx="405111" cy="259045"/>
    <xdr:sp macro="" textlink="">
      <xdr:nvSpPr>
        <xdr:cNvPr id="424" name="n_1mainValue【消防施設】&#10;有形固定資産減価償却率"/>
        <xdr:cNvSpPr txBox="1"/>
      </xdr:nvSpPr>
      <xdr:spPr>
        <a:xfrm>
          <a:off x="15266043" y="1333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25" name="正方形/長方形 42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26" name="正方形/長方形 42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7" name="正方形/長方形 42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8" name="正方形/長方形 42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9" name="正方形/長方形 42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30" name="正方形/長方形 42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31" name="正方形/長方形 43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32" name="正方形/長方形 43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33" name="テキスト ボックス 43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34" name="直線コネクタ 43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35" name="直線コネクタ 43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36" name="テキスト ボックス 43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37" name="直線コネクタ 43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38" name="テキスト ボックス 43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39" name="直線コネクタ 43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40" name="テキスト ボックス 43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41" name="直線コネクタ 44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42" name="テキスト ボックス 44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43" name="直線コネクタ 44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44" name="テキスト ボックス 44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45" name="直線コネクタ 44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46" name="テキスト ボックス 44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47" name="直線コネクタ 44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48" name="テキスト ボックス 44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4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11974</xdr:rowOff>
    </xdr:from>
    <xdr:to>
      <xdr:col>32</xdr:col>
      <xdr:colOff>186689</xdr:colOff>
      <xdr:row>85</xdr:row>
      <xdr:rowOff>98516</xdr:rowOff>
    </xdr:to>
    <xdr:cxnSp macro="">
      <xdr:nvCxnSpPr>
        <xdr:cNvPr id="450" name="直線コネクタ 449"/>
        <xdr:cNvCxnSpPr/>
      </xdr:nvCxnSpPr>
      <xdr:spPr>
        <a:xfrm flipV="1">
          <a:off x="22160864" y="133850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102343</xdr:rowOff>
    </xdr:from>
    <xdr:ext cx="469744" cy="259045"/>
    <xdr:sp macro="" textlink="">
      <xdr:nvSpPr>
        <xdr:cNvPr id="451" name="【消防施設】&#10;一人当たり面積最小値テキスト"/>
        <xdr:cNvSpPr txBox="1"/>
      </xdr:nvSpPr>
      <xdr:spPr>
        <a:xfrm>
          <a:off x="22250400" y="1467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85</xdr:row>
      <xdr:rowOff>98516</xdr:rowOff>
    </xdr:from>
    <xdr:to>
      <xdr:col>32</xdr:col>
      <xdr:colOff>276225</xdr:colOff>
      <xdr:row>85</xdr:row>
      <xdr:rowOff>98516</xdr:rowOff>
    </xdr:to>
    <xdr:cxnSp macro="">
      <xdr:nvCxnSpPr>
        <xdr:cNvPr id="452" name="直線コネクタ 451"/>
        <xdr:cNvCxnSpPr/>
      </xdr:nvCxnSpPr>
      <xdr:spPr>
        <a:xfrm>
          <a:off x="22072600" y="1467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130101</xdr:rowOff>
    </xdr:from>
    <xdr:ext cx="469744" cy="259045"/>
    <xdr:sp macro="" textlink="">
      <xdr:nvSpPr>
        <xdr:cNvPr id="453" name="【消防施設】&#10;一人当たり面積最大値テキスト"/>
        <xdr:cNvSpPr txBox="1"/>
      </xdr:nvSpPr>
      <xdr:spPr>
        <a:xfrm>
          <a:off x="222504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78</xdr:row>
      <xdr:rowOff>11974</xdr:rowOff>
    </xdr:from>
    <xdr:to>
      <xdr:col>32</xdr:col>
      <xdr:colOff>276225</xdr:colOff>
      <xdr:row>78</xdr:row>
      <xdr:rowOff>11974</xdr:rowOff>
    </xdr:to>
    <xdr:cxnSp macro="">
      <xdr:nvCxnSpPr>
        <xdr:cNvPr id="454" name="直線コネクタ 453"/>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50635</xdr:rowOff>
    </xdr:from>
    <xdr:ext cx="469744" cy="259045"/>
    <xdr:sp macro="" textlink="">
      <xdr:nvSpPr>
        <xdr:cNvPr id="455" name="【消防施設】&#10;一人当たり面積平均値テキスト"/>
        <xdr:cNvSpPr txBox="1"/>
      </xdr:nvSpPr>
      <xdr:spPr>
        <a:xfrm>
          <a:off x="22250400" y="14109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72208</xdr:rowOff>
    </xdr:from>
    <xdr:to>
      <xdr:col>32</xdr:col>
      <xdr:colOff>238125</xdr:colOff>
      <xdr:row>83</xdr:row>
      <xdr:rowOff>2358</xdr:rowOff>
    </xdr:to>
    <xdr:sp macro="" textlink="">
      <xdr:nvSpPr>
        <xdr:cNvPr id="456" name="フローチャート : 判断 455"/>
        <xdr:cNvSpPr/>
      </xdr:nvSpPr>
      <xdr:spPr>
        <a:xfrm>
          <a:off x="22110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1995</xdr:rowOff>
    </xdr:from>
    <xdr:to>
      <xdr:col>31</xdr:col>
      <xdr:colOff>85725</xdr:colOff>
      <xdr:row>81</xdr:row>
      <xdr:rowOff>103595</xdr:rowOff>
    </xdr:to>
    <xdr:sp macro="" textlink="">
      <xdr:nvSpPr>
        <xdr:cNvPr id="457" name="フローチャート : 判断 456"/>
        <xdr:cNvSpPr/>
      </xdr:nvSpPr>
      <xdr:spPr>
        <a:xfrm>
          <a:off x="21272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120122</xdr:rowOff>
    </xdr:from>
    <xdr:ext cx="469744" cy="259045"/>
    <xdr:sp macro="" textlink="">
      <xdr:nvSpPr>
        <xdr:cNvPr id="458" name="n_1aveValue【消防施設】&#10;一人当たり面積"/>
        <xdr:cNvSpPr txBox="1"/>
      </xdr:nvSpPr>
      <xdr:spPr>
        <a:xfrm>
          <a:off x="21075727" y="136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59" name="テキスト ボックス 45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60" name="テキスト ボックス 45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61" name="テキスト ボックス 46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62" name="テキスト ボックス 46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63" name="テキスト ボックス 46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64044</xdr:rowOff>
    </xdr:from>
    <xdr:to>
      <xdr:col>31</xdr:col>
      <xdr:colOff>85725</xdr:colOff>
      <xdr:row>83</xdr:row>
      <xdr:rowOff>165644</xdr:rowOff>
    </xdr:to>
    <xdr:sp macro="" textlink="">
      <xdr:nvSpPr>
        <xdr:cNvPr id="464" name="円/楕円 463"/>
        <xdr:cNvSpPr/>
      </xdr:nvSpPr>
      <xdr:spPr>
        <a:xfrm>
          <a:off x="21272500" y="1429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156771</xdr:rowOff>
    </xdr:from>
    <xdr:ext cx="469744" cy="259045"/>
    <xdr:sp macro="" textlink="">
      <xdr:nvSpPr>
        <xdr:cNvPr id="465" name="n_1mainValue【消防施設】&#10;一人当たり面積"/>
        <xdr:cNvSpPr txBox="1"/>
      </xdr:nvSpPr>
      <xdr:spPr>
        <a:xfrm>
          <a:off x="21075727" y="1438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66" name="正方形/長方形 46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7" name="正方形/長方形 46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8" name="正方形/長方形 46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9" name="正方形/長方形 46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70" name="正方形/長方形 46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71" name="正方形/長方形 47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72" name="正方形/長方形 47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73" name="正方形/長方形 47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74" name="テキスト ボックス 47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5" name="直線コネクタ 47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76" name="直線コネクタ 47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77" name="テキスト ボックス 47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78" name="直線コネクタ 47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79" name="テキスト ボックス 47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80" name="直線コネクタ 47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81" name="テキスト ボックス 48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82" name="直線コネクタ 48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83" name="テキスト ボックス 48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84" name="直線コネクタ 48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85" name="テキスト ボックス 48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86" name="直線コネクタ 48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87" name="テキスト ボックス 48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8" name="直線コネクタ 48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9" name="テキスト ボックス 48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9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4355</xdr:rowOff>
    </xdr:from>
    <xdr:to>
      <xdr:col>23</xdr:col>
      <xdr:colOff>516889</xdr:colOff>
      <xdr:row>107</xdr:row>
      <xdr:rowOff>159476</xdr:rowOff>
    </xdr:to>
    <xdr:cxnSp macro="">
      <xdr:nvCxnSpPr>
        <xdr:cNvPr id="491" name="直線コネクタ 490"/>
        <xdr:cNvCxnSpPr/>
      </xdr:nvCxnSpPr>
      <xdr:spPr>
        <a:xfrm flipV="1">
          <a:off x="16318864" y="17320805"/>
          <a:ext cx="0" cy="1183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163303</xdr:rowOff>
    </xdr:from>
    <xdr:ext cx="405111" cy="259045"/>
    <xdr:sp macro="" textlink="">
      <xdr:nvSpPr>
        <xdr:cNvPr id="492" name="【庁舎】&#10;有形固定資産減価償却率最小値テキスト"/>
        <xdr:cNvSpPr txBox="1"/>
      </xdr:nvSpPr>
      <xdr:spPr>
        <a:xfrm>
          <a:off x="16408400" y="1850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23</xdr:col>
      <xdr:colOff>428625</xdr:colOff>
      <xdr:row>107</xdr:row>
      <xdr:rowOff>159476</xdr:rowOff>
    </xdr:from>
    <xdr:to>
      <xdr:col>23</xdr:col>
      <xdr:colOff>606425</xdr:colOff>
      <xdr:row>107</xdr:row>
      <xdr:rowOff>159476</xdr:rowOff>
    </xdr:to>
    <xdr:cxnSp macro="">
      <xdr:nvCxnSpPr>
        <xdr:cNvPr id="493" name="直線コネクタ 492"/>
        <xdr:cNvCxnSpPr/>
      </xdr:nvCxnSpPr>
      <xdr:spPr>
        <a:xfrm>
          <a:off x="16230600" y="185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122482</xdr:rowOff>
    </xdr:from>
    <xdr:ext cx="405111" cy="259045"/>
    <xdr:sp macro="" textlink="">
      <xdr:nvSpPr>
        <xdr:cNvPr id="494" name="【庁舎】&#10;有形固定資産減価償却率最大値テキスト"/>
        <xdr:cNvSpPr txBox="1"/>
      </xdr:nvSpPr>
      <xdr:spPr>
        <a:xfrm>
          <a:off x="16408400" y="1709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428625</xdr:colOff>
      <xdr:row>101</xdr:row>
      <xdr:rowOff>4355</xdr:rowOff>
    </xdr:from>
    <xdr:to>
      <xdr:col>23</xdr:col>
      <xdr:colOff>606425</xdr:colOff>
      <xdr:row>101</xdr:row>
      <xdr:rowOff>4355</xdr:rowOff>
    </xdr:to>
    <xdr:cxnSp macro="">
      <xdr:nvCxnSpPr>
        <xdr:cNvPr id="495" name="直線コネクタ 494"/>
        <xdr:cNvCxnSpPr/>
      </xdr:nvCxnSpPr>
      <xdr:spPr>
        <a:xfrm>
          <a:off x="16230600" y="1732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154050</xdr:rowOff>
    </xdr:from>
    <xdr:ext cx="405111" cy="259045"/>
    <xdr:sp macro="" textlink="">
      <xdr:nvSpPr>
        <xdr:cNvPr id="496" name="【庁舎】&#10;有形固定資産減価償却率平均値テキスト"/>
        <xdr:cNvSpPr txBox="1"/>
      </xdr:nvSpPr>
      <xdr:spPr>
        <a:xfrm>
          <a:off x="16408400" y="1781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51.3</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4173</xdr:rowOff>
    </xdr:from>
    <xdr:to>
      <xdr:col>23</xdr:col>
      <xdr:colOff>568325</xdr:colOff>
      <xdr:row>104</xdr:row>
      <xdr:rowOff>105773</xdr:rowOff>
    </xdr:to>
    <xdr:sp macro="" textlink="">
      <xdr:nvSpPr>
        <xdr:cNvPr id="497" name="フローチャート : 判断 496"/>
        <xdr:cNvSpPr/>
      </xdr:nvSpPr>
      <xdr:spPr>
        <a:xfrm>
          <a:off x="162687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56424</xdr:rowOff>
    </xdr:from>
    <xdr:to>
      <xdr:col>22</xdr:col>
      <xdr:colOff>415925</xdr:colOff>
      <xdr:row>103</xdr:row>
      <xdr:rowOff>158024</xdr:rowOff>
    </xdr:to>
    <xdr:sp macro="" textlink="">
      <xdr:nvSpPr>
        <xdr:cNvPr id="498" name="フローチャート : 判断 497"/>
        <xdr:cNvSpPr/>
      </xdr:nvSpPr>
      <xdr:spPr>
        <a:xfrm>
          <a:off x="15430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149151</xdr:rowOff>
    </xdr:from>
    <xdr:ext cx="405111" cy="259045"/>
    <xdr:sp macro="" textlink="">
      <xdr:nvSpPr>
        <xdr:cNvPr id="499" name="n_1aveValue【庁舎】&#10;有形固定資産減価償却率"/>
        <xdr:cNvSpPr txBox="1"/>
      </xdr:nvSpPr>
      <xdr:spPr>
        <a:xfrm>
          <a:off x="15266043"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00" name="テキスト ボックス 49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01" name="テキスト ボックス 50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02" name="テキスト ボックス 50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03" name="テキスト ボックス 50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04" name="テキスト ボックス 50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4173</xdr:rowOff>
    </xdr:from>
    <xdr:to>
      <xdr:col>22</xdr:col>
      <xdr:colOff>415925</xdr:colOff>
      <xdr:row>100</xdr:row>
      <xdr:rowOff>105773</xdr:rowOff>
    </xdr:to>
    <xdr:sp macro="" textlink="">
      <xdr:nvSpPr>
        <xdr:cNvPr id="505" name="円/楕円 504"/>
        <xdr:cNvSpPr/>
      </xdr:nvSpPr>
      <xdr:spPr>
        <a:xfrm>
          <a:off x="15430500" y="1714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98</xdr:row>
      <xdr:rowOff>122300</xdr:rowOff>
    </xdr:from>
    <xdr:ext cx="405111" cy="259045"/>
    <xdr:sp macro="" textlink="">
      <xdr:nvSpPr>
        <xdr:cNvPr id="506" name="n_1mainValue【庁舎】&#10;有形固定資産減価償却率"/>
        <xdr:cNvSpPr txBox="1"/>
      </xdr:nvSpPr>
      <xdr:spPr>
        <a:xfrm>
          <a:off x="15266043" y="16924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7" name="正方形/長方形 50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8" name="正方形/長方形 50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9" name="正方形/長方形 50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10" name="正方形/長方形 50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11" name="正方形/長方形 51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12" name="正方形/長方形 51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13" name="正方形/長方形 51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14" name="正方形/長方形 51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15" name="テキスト ボックス 51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6" name="直線コネクタ 51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17" name="テキスト ボックス 51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18" name="直線コネクタ 51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19" name="テキスト ボックス 51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20" name="直線コネクタ 51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21" name="テキスト ボックス 52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22" name="直線コネクタ 52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23" name="テキスト ボックス 52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24" name="直線コネクタ 52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25" name="テキスト ボックス 52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26" name="直線コネクタ 52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27" name="テキスト ボックス 52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8" name="直線コネクタ 52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9" name="テキスト ボックス 52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3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137161</xdr:rowOff>
    </xdr:to>
    <xdr:cxnSp macro="">
      <xdr:nvCxnSpPr>
        <xdr:cNvPr id="531" name="直線コネクタ 530"/>
        <xdr:cNvCxnSpPr/>
      </xdr:nvCxnSpPr>
      <xdr:spPr>
        <a:xfrm flipV="1">
          <a:off x="22160864" y="171259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140988</xdr:rowOff>
    </xdr:from>
    <xdr:ext cx="469744" cy="259045"/>
    <xdr:sp macro="" textlink="">
      <xdr:nvSpPr>
        <xdr:cNvPr id="532" name="【庁舎】&#10;一人当たり面積最小値テキスト"/>
        <xdr:cNvSpPr txBox="1"/>
      </xdr:nvSpPr>
      <xdr:spPr>
        <a:xfrm>
          <a:off x="22250400"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0.149</a:t>
          </a:r>
          <a:endParaRPr kumimoji="1" lang="ja-JP" altLang="en-US" sz="1000" b="1">
            <a:latin typeface="ＭＳ Ｐゴシック"/>
          </a:endParaRPr>
        </a:p>
      </xdr:txBody>
    </xdr:sp>
    <xdr:clientData/>
  </xdr:oneCellAnchor>
  <xdr:twoCellAnchor>
    <xdr:from>
      <xdr:col>32</xdr:col>
      <xdr:colOff>98425</xdr:colOff>
      <xdr:row>107</xdr:row>
      <xdr:rowOff>137161</xdr:rowOff>
    </xdr:from>
    <xdr:to>
      <xdr:col>32</xdr:col>
      <xdr:colOff>276225</xdr:colOff>
      <xdr:row>107</xdr:row>
      <xdr:rowOff>137161</xdr:rowOff>
    </xdr:to>
    <xdr:cxnSp macro="">
      <xdr:nvCxnSpPr>
        <xdr:cNvPr id="533" name="直線コネクタ 532"/>
        <xdr:cNvCxnSpPr/>
      </xdr:nvCxnSpPr>
      <xdr:spPr>
        <a:xfrm>
          <a:off x="22072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534" name="【庁舎】&#10;一人当たり面積最大値テキスト"/>
        <xdr:cNvSpPr txBox="1"/>
      </xdr:nvSpPr>
      <xdr:spPr>
        <a:xfrm>
          <a:off x="22250400" y="169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0.505</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535" name="直線コネクタ 534"/>
        <xdr:cNvCxnSpPr/>
      </xdr:nvCxnSpPr>
      <xdr:spPr>
        <a:xfrm>
          <a:off x="22072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xdr:rowOff>
    </xdr:from>
    <xdr:ext cx="469744" cy="259045"/>
    <xdr:sp macro="" textlink="">
      <xdr:nvSpPr>
        <xdr:cNvPr id="536" name="【庁舎】&#10;一人当たり面積平均値テキスト"/>
        <xdr:cNvSpPr txBox="1"/>
      </xdr:nvSpPr>
      <xdr:spPr>
        <a:xfrm>
          <a:off x="22250400" y="17830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21589</xdr:rowOff>
    </xdr:from>
    <xdr:to>
      <xdr:col>32</xdr:col>
      <xdr:colOff>238125</xdr:colOff>
      <xdr:row>104</xdr:row>
      <xdr:rowOff>123189</xdr:rowOff>
    </xdr:to>
    <xdr:sp macro="" textlink="">
      <xdr:nvSpPr>
        <xdr:cNvPr id="537" name="フローチャート : 判断 536"/>
        <xdr:cNvSpPr/>
      </xdr:nvSpPr>
      <xdr:spPr>
        <a:xfrm>
          <a:off x="221107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29211</xdr:rowOff>
    </xdr:from>
    <xdr:to>
      <xdr:col>31</xdr:col>
      <xdr:colOff>85725</xdr:colOff>
      <xdr:row>104</xdr:row>
      <xdr:rowOff>130811</xdr:rowOff>
    </xdr:to>
    <xdr:sp macro="" textlink="">
      <xdr:nvSpPr>
        <xdr:cNvPr id="538" name="フローチャート : 判断 537"/>
        <xdr:cNvSpPr/>
      </xdr:nvSpPr>
      <xdr:spPr>
        <a:xfrm>
          <a:off x="21272500" y="1786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147338</xdr:rowOff>
    </xdr:from>
    <xdr:ext cx="469744" cy="259045"/>
    <xdr:sp macro="" textlink="">
      <xdr:nvSpPr>
        <xdr:cNvPr id="539" name="n_1aveValue【庁舎】&#10;一人当たり面積"/>
        <xdr:cNvSpPr txBox="1"/>
      </xdr:nvSpPr>
      <xdr:spPr>
        <a:xfrm>
          <a:off x="21075727" y="1763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40" name="テキスト ボックス 53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41" name="テキスト ボックス 54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42" name="テキスト ボックス 54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43" name="テキスト ボックス 54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44" name="テキスト ボックス 54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128270</xdr:rowOff>
    </xdr:from>
    <xdr:to>
      <xdr:col>31</xdr:col>
      <xdr:colOff>85725</xdr:colOff>
      <xdr:row>107</xdr:row>
      <xdr:rowOff>58420</xdr:rowOff>
    </xdr:to>
    <xdr:sp macro="" textlink="">
      <xdr:nvSpPr>
        <xdr:cNvPr id="545" name="円/楕円 544"/>
        <xdr:cNvSpPr/>
      </xdr:nvSpPr>
      <xdr:spPr>
        <a:xfrm>
          <a:off x="21272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49547</xdr:rowOff>
    </xdr:from>
    <xdr:ext cx="469744" cy="259045"/>
    <xdr:sp macro="" textlink="">
      <xdr:nvSpPr>
        <xdr:cNvPr id="546" name="n_1mainValue【庁舎】&#10;一人当たり面積"/>
        <xdr:cNvSpPr txBox="1"/>
      </xdr:nvSpPr>
      <xdr:spPr>
        <a:xfrm>
          <a:off x="210757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7" name="正方形/長方形 5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8" name="正方形/長方形 5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9" name="テキスト ボックス 5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有形固定資産減価償却率が類似団体と比較して特に高くなっている施設は、学校施設、児童館、港湾・漁港、</a:t>
          </a:r>
          <a:r>
            <a:rPr kumimoji="1" lang="ja-JP" altLang="en-US" sz="1400">
              <a:solidFill>
                <a:schemeClr val="dk1"/>
              </a:solidFill>
              <a:effectLst/>
              <a:latin typeface="+mn-lt"/>
              <a:ea typeface="+mn-ea"/>
              <a:cs typeface="+mn-cs"/>
            </a:rPr>
            <a:t>公民館、</a:t>
          </a:r>
          <a:r>
            <a:rPr kumimoji="1" lang="ja-JP" altLang="ja-JP" sz="1400">
              <a:solidFill>
                <a:schemeClr val="dk1"/>
              </a:solidFill>
              <a:effectLst/>
              <a:latin typeface="+mn-lt"/>
              <a:ea typeface="+mn-ea"/>
              <a:cs typeface="+mn-cs"/>
            </a:rPr>
            <a:t>図書館、体育館・プール、福祉施設、</a:t>
          </a:r>
          <a:r>
            <a:rPr kumimoji="1" lang="ja-JP" altLang="en-US" sz="1400">
              <a:solidFill>
                <a:schemeClr val="dk1"/>
              </a:solidFill>
              <a:effectLst/>
              <a:latin typeface="+mn-lt"/>
              <a:ea typeface="+mn-ea"/>
              <a:cs typeface="+mn-cs"/>
            </a:rPr>
            <a:t>消防施設、</a:t>
          </a:r>
          <a:r>
            <a:rPr kumimoji="1" lang="ja-JP" altLang="ja-JP" sz="1400">
              <a:solidFill>
                <a:schemeClr val="dk1"/>
              </a:solidFill>
              <a:effectLst/>
              <a:latin typeface="+mn-lt"/>
              <a:ea typeface="+mn-ea"/>
              <a:cs typeface="+mn-cs"/>
            </a:rPr>
            <a:t>市民会館、庁舎である。</a:t>
          </a:r>
          <a:endParaRPr lang="ja-JP" altLang="ja-JP" sz="1800">
            <a:effectLst/>
          </a:endParaRPr>
        </a:p>
        <a:p>
          <a:r>
            <a:rPr kumimoji="1" lang="ja-JP" altLang="ja-JP" sz="1400">
              <a:solidFill>
                <a:schemeClr val="dk1"/>
              </a:solidFill>
              <a:effectLst/>
              <a:latin typeface="+mn-lt"/>
              <a:ea typeface="+mn-ea"/>
              <a:cs typeface="+mn-cs"/>
            </a:rPr>
            <a:t>　建設から</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年以上経過している施設が多くあることが主な要因であり、平成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年度に策定した「枕崎市公共施設等総合管理計画」に基づき、規模の最適化、予防保全による長寿命化等を基本とした効率的な維持管理を行うこととしている。</a:t>
          </a:r>
          <a:r>
            <a:rPr lang="ja-JP" altLang="ja-JP" sz="1400">
              <a:solidFill>
                <a:schemeClr val="dk1"/>
              </a:solidFill>
              <a:effectLst/>
              <a:latin typeface="+mn-lt"/>
              <a:ea typeface="+mn-ea"/>
              <a:cs typeface="+mn-cs"/>
            </a:rPr>
            <a:t>また、不要な施設の整理により、平成</a:t>
          </a:r>
          <a:r>
            <a:rPr lang="en-US" altLang="ja-JP" sz="1400">
              <a:solidFill>
                <a:schemeClr val="dk1"/>
              </a:solidFill>
              <a:effectLst/>
              <a:latin typeface="+mn-lt"/>
              <a:ea typeface="+mn-ea"/>
              <a:cs typeface="+mn-cs"/>
            </a:rPr>
            <a:t>38</a:t>
          </a:r>
          <a:r>
            <a:rPr lang="ja-JP" altLang="ja-JP" sz="1400">
              <a:solidFill>
                <a:schemeClr val="dk1"/>
              </a:solidFill>
              <a:effectLst/>
              <a:latin typeface="+mn-lt"/>
              <a:ea typeface="+mn-ea"/>
              <a:cs typeface="+mn-cs"/>
            </a:rPr>
            <a:t>年度までに施設数量を</a:t>
          </a:r>
          <a:r>
            <a:rPr lang="en-US" altLang="ja-JP" sz="1400">
              <a:solidFill>
                <a:schemeClr val="dk1"/>
              </a:solidFill>
              <a:effectLst/>
              <a:latin typeface="+mn-lt"/>
              <a:ea typeface="+mn-ea"/>
              <a:cs typeface="+mn-cs"/>
            </a:rPr>
            <a:t>5</a:t>
          </a:r>
          <a:r>
            <a:rPr lang="ja-JP" altLang="ja-JP" sz="1400">
              <a:solidFill>
                <a:schemeClr val="dk1"/>
              </a:solidFill>
              <a:effectLst/>
              <a:latin typeface="+mn-lt"/>
              <a:ea typeface="+mn-ea"/>
              <a:cs typeface="+mn-cs"/>
            </a:rPr>
            <a:t>％削減することを目標とし、比率の改善に努めていく。</a:t>
          </a:r>
          <a:endParaRPr lang="ja-JP" altLang="ja-JP" sz="1800">
            <a:effectLst/>
          </a:endParaRPr>
        </a:p>
        <a:p>
          <a:r>
            <a:rPr kumimoji="1" lang="ja-JP" altLang="ja-JP" sz="1400">
              <a:solidFill>
                <a:schemeClr val="dk1"/>
              </a:solidFill>
              <a:effectLst/>
              <a:latin typeface="+mn-lt"/>
              <a:ea typeface="+mn-ea"/>
              <a:cs typeface="+mn-cs"/>
            </a:rPr>
            <a:t>　有形固定資産減価償却率が類似団体と比較して特に低くなっている施設は、橋りょう・トンネルであり、取得価格の大きいものが平成２年度以降に多く建設されていることから、低率となっている。</a:t>
          </a:r>
          <a:endParaRPr lang="ja-JP" altLang="ja-JP" sz="1800">
            <a:effectLst/>
          </a:endParaRPr>
        </a:p>
        <a:p>
          <a:r>
            <a:rPr kumimoji="1" lang="ja-JP" altLang="ja-JP" sz="1400">
              <a:solidFill>
                <a:schemeClr val="dk1"/>
              </a:solidFill>
              <a:effectLst/>
              <a:latin typeface="+mn-lt"/>
              <a:ea typeface="+mn-ea"/>
              <a:cs typeface="+mn-cs"/>
            </a:rPr>
            <a:t>　一人当たり面積及び一人当たり有形固定</a:t>
          </a:r>
          <a:r>
            <a:rPr kumimoji="1" lang="ja-JP" altLang="en-US" sz="1400">
              <a:solidFill>
                <a:schemeClr val="dk1"/>
              </a:solidFill>
              <a:effectLst/>
              <a:latin typeface="+mn-lt"/>
              <a:ea typeface="+mn-ea"/>
              <a:cs typeface="+mn-cs"/>
            </a:rPr>
            <a:t>資</a:t>
          </a:r>
          <a:r>
            <a:rPr kumimoji="1" lang="ja-JP" altLang="ja-JP" sz="1400">
              <a:solidFill>
                <a:schemeClr val="dk1"/>
              </a:solidFill>
              <a:effectLst/>
              <a:latin typeface="+mn-lt"/>
              <a:ea typeface="+mn-ea"/>
              <a:cs typeface="+mn-cs"/>
            </a:rPr>
            <a:t>産（償却資産）額が類似団体と比較して特に低くなっている施設は、橋りょう・トンネル、港湾・漁港、公民館、図書館、消防施設、庁舎である</a:t>
          </a:r>
          <a:r>
            <a:rPr kumimoji="1" lang="ja-JP" altLang="en-US" sz="1400">
              <a:solidFill>
                <a:schemeClr val="dk1"/>
              </a:solidFill>
              <a:effectLst/>
              <a:latin typeface="+mn-lt"/>
              <a:ea typeface="+mn-ea"/>
              <a:cs typeface="+mn-cs"/>
            </a:rPr>
            <a:t>が、不足している状況は認められないため、適正な設置状況だと認識している。</a:t>
          </a:r>
          <a:endParaRPr kumimoji="1" lang="en-US" altLang="ja-JP" sz="1400">
            <a:solidFill>
              <a:schemeClr val="dk1"/>
            </a:solidFill>
            <a:effectLst/>
            <a:latin typeface="+mn-lt"/>
            <a:ea typeface="+mn-ea"/>
            <a:cs typeface="+mn-cs"/>
          </a:endParaRPr>
        </a:p>
        <a:p>
          <a:endParaRPr lang="ja-JP" altLang="ja-JP" sz="18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鹿児島県枕崎市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22,192
21,871
74.78
11,404,282
11,026,618
358,042
6,141,887
10,668,716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110.7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rgbClr val="FF0000"/>
              </a:solidFill>
              <a:latin typeface="ＭＳ Ｐゴシック"/>
            </a:rPr>
            <a:t>分母である</a:t>
          </a:r>
          <a:r>
            <a:rPr kumimoji="1" lang="ja-JP" altLang="en-US" sz="1300">
              <a:latin typeface="ＭＳ Ｐゴシック"/>
            </a:rPr>
            <a:t>基準財政需要額は国勢調査による人口減の影響等により前年度より</a:t>
          </a:r>
          <a:r>
            <a:rPr kumimoji="1" lang="ja-JP" altLang="en-US" sz="1300">
              <a:solidFill>
                <a:srgbClr val="FF0000"/>
              </a:solidFill>
              <a:latin typeface="ＭＳ Ｐゴシック"/>
            </a:rPr>
            <a:t>減少し，分子である</a:t>
          </a:r>
          <a:r>
            <a:rPr kumimoji="1" lang="ja-JP" altLang="en-US" sz="1300">
              <a:latin typeface="ＭＳ Ｐゴシック"/>
            </a:rPr>
            <a:t>基準財政収入額が固定資産税償却資産の増や地方消費税交付金の増等により増加したことから，平成</a:t>
          </a:r>
          <a:r>
            <a:rPr kumimoji="1" lang="en-US" altLang="ja-JP" sz="1300">
              <a:latin typeface="ＭＳ Ｐゴシック"/>
            </a:rPr>
            <a:t>28</a:t>
          </a:r>
          <a:r>
            <a:rPr kumimoji="1" lang="ja-JP" altLang="en-US" sz="1300">
              <a:latin typeface="ＭＳ Ｐゴシック"/>
            </a:rPr>
            <a:t>年度（単年度）の財政力指数については，前年度に比べ</a:t>
          </a:r>
          <a:r>
            <a:rPr kumimoji="1" lang="en-US" altLang="ja-JP" sz="1300">
              <a:latin typeface="ＭＳ Ｐゴシック"/>
            </a:rPr>
            <a:t>0.02</a:t>
          </a:r>
          <a:r>
            <a:rPr kumimoji="1" lang="ja-JP" altLang="en-US" sz="1300">
              <a:latin typeface="ＭＳ Ｐゴシック"/>
            </a:rPr>
            <a:t>ポイント上昇し，３箇年平均では前年度に比べ</a:t>
          </a:r>
          <a:r>
            <a:rPr kumimoji="1" lang="en-US" altLang="ja-JP" sz="1300">
              <a:latin typeface="ＭＳ Ｐゴシック"/>
            </a:rPr>
            <a:t>0.02</a:t>
          </a:r>
          <a:r>
            <a:rPr kumimoji="1" lang="ja-JP" altLang="en-US" sz="1300">
              <a:latin typeface="ＭＳ Ｐゴシック"/>
            </a:rPr>
            <a:t>ポイント上昇している。今後とも市税等の歳入確保に努め，定員管理・給与の適正化等により，義務的経費を中心とした歳出削減に取り組む。</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43</xdr:row>
      <xdr:rowOff>55033</xdr:rowOff>
    </xdr:to>
    <xdr:cxnSp macro="">
      <xdr:nvCxnSpPr>
        <xdr:cNvPr id="68" name="直線コネクタ 67"/>
        <xdr:cNvCxnSpPr/>
      </xdr:nvCxnSpPr>
      <xdr:spPr>
        <a:xfrm flipV="1">
          <a:off x="4114800" y="738716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55033</xdr:rowOff>
    </xdr:from>
    <xdr:to>
      <xdr:col>6</xdr:col>
      <xdr:colOff>0</xdr:colOff>
      <xdr:row>43</xdr:row>
      <xdr:rowOff>75142</xdr:rowOff>
    </xdr:to>
    <xdr:cxnSp macro="">
      <xdr:nvCxnSpPr>
        <xdr:cNvPr id="71" name="直線コネクタ 70"/>
        <xdr:cNvCxnSpPr/>
      </xdr:nvCxnSpPr>
      <xdr:spPr>
        <a:xfrm flipV="1">
          <a:off x="3225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95902</xdr:rowOff>
    </xdr:from>
    <xdr:ext cx="736600" cy="259045"/>
    <xdr:sp macro="" textlink="">
      <xdr:nvSpPr>
        <xdr:cNvPr id="73" name="テキスト ボックス 72"/>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75142</xdr:rowOff>
    </xdr:from>
    <xdr:to>
      <xdr:col>4</xdr:col>
      <xdr:colOff>482600</xdr:colOff>
      <xdr:row>43</xdr:row>
      <xdr:rowOff>75142</xdr:rowOff>
    </xdr:to>
    <xdr:cxnSp macro="">
      <xdr:nvCxnSpPr>
        <xdr:cNvPr id="74" name="直線コネクタ 73"/>
        <xdr:cNvCxnSpPr/>
      </xdr:nvCxnSpPr>
      <xdr:spPr>
        <a:xfrm>
          <a:off x="2336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75142</xdr:rowOff>
    </xdr:from>
    <xdr:to>
      <xdr:col>3</xdr:col>
      <xdr:colOff>279400</xdr:colOff>
      <xdr:row>43</xdr:row>
      <xdr:rowOff>95250</xdr:rowOff>
    </xdr:to>
    <xdr:cxnSp macro="">
      <xdr:nvCxnSpPr>
        <xdr:cNvPr id="77" name="直線コネクタ 76"/>
        <xdr:cNvCxnSpPr/>
      </xdr:nvCxnSpPr>
      <xdr:spPr>
        <a:xfrm flipV="1">
          <a:off x="1447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55685</xdr:rowOff>
    </xdr:from>
    <xdr:ext cx="762000" cy="259045"/>
    <xdr:sp macro="" textlink="">
      <xdr:nvSpPr>
        <xdr:cNvPr id="79" name="テキスト ボックス 78"/>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87" name="円/楕円 86"/>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151994</xdr:rowOff>
    </xdr:from>
    <xdr:ext cx="762000" cy="259045"/>
    <xdr:sp macro="" textlink="">
      <xdr:nvSpPr>
        <xdr:cNvPr id="88" name="財政力該当値テキスト"/>
        <xdr:cNvSpPr txBox="1"/>
      </xdr:nvSpPr>
      <xdr:spPr>
        <a:xfrm>
          <a:off x="50419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4233</xdr:rowOff>
    </xdr:from>
    <xdr:to>
      <xdr:col>6</xdr:col>
      <xdr:colOff>50800</xdr:colOff>
      <xdr:row>43</xdr:row>
      <xdr:rowOff>105833</xdr:rowOff>
    </xdr:to>
    <xdr:sp macro="" textlink="">
      <xdr:nvSpPr>
        <xdr:cNvPr id="89" name="円/楕円 88"/>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90610</xdr:rowOff>
    </xdr:from>
    <xdr:ext cx="736600" cy="259045"/>
    <xdr:sp macro="" textlink="">
      <xdr:nvSpPr>
        <xdr:cNvPr id="90" name="テキスト ボックス 89"/>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24342</xdr:rowOff>
    </xdr:from>
    <xdr:to>
      <xdr:col>4</xdr:col>
      <xdr:colOff>533400</xdr:colOff>
      <xdr:row>43</xdr:row>
      <xdr:rowOff>125942</xdr:rowOff>
    </xdr:to>
    <xdr:sp macro="" textlink="">
      <xdr:nvSpPr>
        <xdr:cNvPr id="91" name="円/楕円 90"/>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110719</xdr:rowOff>
    </xdr:from>
    <xdr:ext cx="762000" cy="259045"/>
    <xdr:sp macro="" textlink="">
      <xdr:nvSpPr>
        <xdr:cNvPr id="92" name="テキスト ボックス 91"/>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24342</xdr:rowOff>
    </xdr:from>
    <xdr:to>
      <xdr:col>3</xdr:col>
      <xdr:colOff>330200</xdr:colOff>
      <xdr:row>43</xdr:row>
      <xdr:rowOff>125942</xdr:rowOff>
    </xdr:to>
    <xdr:sp macro="" textlink="">
      <xdr:nvSpPr>
        <xdr:cNvPr id="93" name="円/楕円 92"/>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110719</xdr:rowOff>
    </xdr:from>
    <xdr:ext cx="762000" cy="259045"/>
    <xdr:sp macro="" textlink="">
      <xdr:nvSpPr>
        <xdr:cNvPr id="94" name="テキスト ボックス 93"/>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5" name="円/楕円 94"/>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6" name="テキスト ボックス 95"/>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分子である経常経費一般財源については，公債費や人件費の減等により減少したものの，分母である臨時財政対策債を加えた経常一般財源収入額が，市税は増となったものの，普通交付税や臨時財政対策債，地方消費税交付金の減等により減少したこと等から，経常収支比率は前年度から</a:t>
          </a:r>
          <a:r>
            <a:rPr kumimoji="1" lang="en-US" altLang="ja-JP" sz="1300">
              <a:latin typeface="ＭＳ Ｐゴシック"/>
            </a:rPr>
            <a:t>1.9</a:t>
          </a:r>
          <a:r>
            <a:rPr kumimoji="1" lang="ja-JP" altLang="en-US" sz="1300">
              <a:latin typeface="ＭＳ Ｐゴシック"/>
            </a:rPr>
            <a:t>ポイント上昇した。引き続き，義務的経費を中心とした経常経費の削減に努め，市税等をはじめとする経常一般財源の確保に積極的に努めていく。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52977</xdr:rowOff>
    </xdr:from>
    <xdr:to>
      <xdr:col>7</xdr:col>
      <xdr:colOff>152400</xdr:colOff>
      <xdr:row>60</xdr:row>
      <xdr:rowOff>118473</xdr:rowOff>
    </xdr:to>
    <xdr:cxnSp macro="">
      <xdr:nvCxnSpPr>
        <xdr:cNvPr id="133" name="直線コネクタ 132"/>
        <xdr:cNvCxnSpPr/>
      </xdr:nvCxnSpPr>
      <xdr:spPr>
        <a:xfrm>
          <a:off x="4114800" y="10339977"/>
          <a:ext cx="8382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162577</xdr:rowOff>
    </xdr:from>
    <xdr:ext cx="762000" cy="259045"/>
    <xdr:sp macro="" textlink="">
      <xdr:nvSpPr>
        <xdr:cNvPr id="134" name="財政構造の弾力性平均値テキスト"/>
        <xdr:cNvSpPr txBox="1"/>
      </xdr:nvSpPr>
      <xdr:spPr>
        <a:xfrm>
          <a:off x="5041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52977</xdr:rowOff>
    </xdr:from>
    <xdr:to>
      <xdr:col>6</xdr:col>
      <xdr:colOff>0</xdr:colOff>
      <xdr:row>61</xdr:row>
      <xdr:rowOff>2177</xdr:rowOff>
    </xdr:to>
    <xdr:cxnSp macro="">
      <xdr:nvCxnSpPr>
        <xdr:cNvPr id="136" name="直線コネクタ 135"/>
        <xdr:cNvCxnSpPr/>
      </xdr:nvCxnSpPr>
      <xdr:spPr>
        <a:xfrm flipV="1">
          <a:off x="3225800" y="1033997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13987</xdr:rowOff>
    </xdr:from>
    <xdr:ext cx="736600" cy="259045"/>
    <xdr:sp macro="" textlink="">
      <xdr:nvSpPr>
        <xdr:cNvPr id="138" name="テキスト ボックス 137"/>
        <xdr:cNvSpPr txBox="1"/>
      </xdr:nvSpPr>
      <xdr:spPr>
        <a:xfrm>
          <a:off x="3733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132262</xdr:rowOff>
    </xdr:from>
    <xdr:to>
      <xdr:col>4</xdr:col>
      <xdr:colOff>482600</xdr:colOff>
      <xdr:row>61</xdr:row>
      <xdr:rowOff>2177</xdr:rowOff>
    </xdr:to>
    <xdr:cxnSp macro="">
      <xdr:nvCxnSpPr>
        <xdr:cNvPr id="139" name="直線コネクタ 138"/>
        <xdr:cNvCxnSpPr/>
      </xdr:nvCxnSpPr>
      <xdr:spPr>
        <a:xfrm>
          <a:off x="2336800" y="10419262"/>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55353</xdr:rowOff>
    </xdr:from>
    <xdr:ext cx="762000" cy="259045"/>
    <xdr:sp macro="" textlink="">
      <xdr:nvSpPr>
        <xdr:cNvPr id="141" name="テキスト ボックス 140"/>
        <xdr:cNvSpPr txBox="1"/>
      </xdr:nvSpPr>
      <xdr:spPr>
        <a:xfrm>
          <a:off x="2844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132262</xdr:rowOff>
    </xdr:from>
    <xdr:to>
      <xdr:col>3</xdr:col>
      <xdr:colOff>279400</xdr:colOff>
      <xdr:row>61</xdr:row>
      <xdr:rowOff>91803</xdr:rowOff>
    </xdr:to>
    <xdr:cxnSp macro="">
      <xdr:nvCxnSpPr>
        <xdr:cNvPr id="142" name="直線コネクタ 141"/>
        <xdr:cNvCxnSpPr/>
      </xdr:nvCxnSpPr>
      <xdr:spPr>
        <a:xfrm flipV="1">
          <a:off x="1447800" y="10419262"/>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7093</xdr:rowOff>
    </xdr:from>
    <xdr:ext cx="762000" cy="259045"/>
    <xdr:sp macro="" textlink="">
      <xdr:nvSpPr>
        <xdr:cNvPr id="144" name="テキスト ボックス 143"/>
        <xdr:cNvSpPr txBox="1"/>
      </xdr:nvSpPr>
      <xdr:spPr>
        <a:xfrm>
          <a:off x="1955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38117</xdr:rowOff>
    </xdr:from>
    <xdr:ext cx="762000" cy="259045"/>
    <xdr:sp macro="" textlink="">
      <xdr:nvSpPr>
        <xdr:cNvPr id="146" name="テキスト ボックス 145"/>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67673</xdr:rowOff>
    </xdr:from>
    <xdr:to>
      <xdr:col>7</xdr:col>
      <xdr:colOff>203200</xdr:colOff>
      <xdr:row>60</xdr:row>
      <xdr:rowOff>169273</xdr:rowOff>
    </xdr:to>
    <xdr:sp macro="" textlink="">
      <xdr:nvSpPr>
        <xdr:cNvPr id="152" name="円/楕円 151"/>
        <xdr:cNvSpPr/>
      </xdr:nvSpPr>
      <xdr:spPr>
        <a:xfrm>
          <a:off x="49022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39750</xdr:rowOff>
    </xdr:from>
    <xdr:ext cx="762000" cy="259045"/>
    <xdr:sp macro="" textlink="">
      <xdr:nvSpPr>
        <xdr:cNvPr id="153" name="財政構造の弾力性該当値テキスト"/>
        <xdr:cNvSpPr txBox="1"/>
      </xdr:nvSpPr>
      <xdr:spPr>
        <a:xfrm>
          <a:off x="5041900" y="1032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2177</xdr:rowOff>
    </xdr:from>
    <xdr:to>
      <xdr:col>6</xdr:col>
      <xdr:colOff>50800</xdr:colOff>
      <xdr:row>60</xdr:row>
      <xdr:rowOff>103777</xdr:rowOff>
    </xdr:to>
    <xdr:sp macro="" textlink="">
      <xdr:nvSpPr>
        <xdr:cNvPr id="154" name="円/楕円 153"/>
        <xdr:cNvSpPr/>
      </xdr:nvSpPr>
      <xdr:spPr>
        <a:xfrm>
          <a:off x="4064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88554</xdr:rowOff>
    </xdr:from>
    <xdr:ext cx="736600" cy="259045"/>
    <xdr:sp macro="" textlink="">
      <xdr:nvSpPr>
        <xdr:cNvPr id="155" name="テキスト ボックス 154"/>
        <xdr:cNvSpPr txBox="1"/>
      </xdr:nvSpPr>
      <xdr:spPr>
        <a:xfrm>
          <a:off x="3733800" y="10375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122827</xdr:rowOff>
    </xdr:from>
    <xdr:to>
      <xdr:col>4</xdr:col>
      <xdr:colOff>533400</xdr:colOff>
      <xdr:row>61</xdr:row>
      <xdr:rowOff>52977</xdr:rowOff>
    </xdr:to>
    <xdr:sp macro="" textlink="">
      <xdr:nvSpPr>
        <xdr:cNvPr id="156" name="円/楕円 155"/>
        <xdr:cNvSpPr/>
      </xdr:nvSpPr>
      <xdr:spPr>
        <a:xfrm>
          <a:off x="3175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37754</xdr:rowOff>
    </xdr:from>
    <xdr:ext cx="762000" cy="259045"/>
    <xdr:sp macro="" textlink="">
      <xdr:nvSpPr>
        <xdr:cNvPr id="157" name="テキスト ボックス 156"/>
        <xdr:cNvSpPr txBox="1"/>
      </xdr:nvSpPr>
      <xdr:spPr>
        <a:xfrm>
          <a:off x="2844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81462</xdr:rowOff>
    </xdr:from>
    <xdr:to>
      <xdr:col>3</xdr:col>
      <xdr:colOff>330200</xdr:colOff>
      <xdr:row>61</xdr:row>
      <xdr:rowOff>11612</xdr:rowOff>
    </xdr:to>
    <xdr:sp macro="" textlink="">
      <xdr:nvSpPr>
        <xdr:cNvPr id="158" name="円/楕円 157"/>
        <xdr:cNvSpPr/>
      </xdr:nvSpPr>
      <xdr:spPr>
        <a:xfrm>
          <a:off x="22860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167839</xdr:rowOff>
    </xdr:from>
    <xdr:ext cx="762000" cy="259045"/>
    <xdr:sp macro="" textlink="">
      <xdr:nvSpPr>
        <xdr:cNvPr id="159" name="テキスト ボックス 158"/>
        <xdr:cNvSpPr txBox="1"/>
      </xdr:nvSpPr>
      <xdr:spPr>
        <a:xfrm>
          <a:off x="1955800" y="1045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41003</xdr:rowOff>
    </xdr:from>
    <xdr:to>
      <xdr:col>2</xdr:col>
      <xdr:colOff>127000</xdr:colOff>
      <xdr:row>61</xdr:row>
      <xdr:rowOff>142603</xdr:rowOff>
    </xdr:to>
    <xdr:sp macro="" textlink="">
      <xdr:nvSpPr>
        <xdr:cNvPr id="160" name="円/楕円 159"/>
        <xdr:cNvSpPr/>
      </xdr:nvSpPr>
      <xdr:spPr>
        <a:xfrm>
          <a:off x="1397000" y="104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127380</xdr:rowOff>
    </xdr:from>
    <xdr:ext cx="762000" cy="259045"/>
    <xdr:sp macro="" textlink="">
      <xdr:nvSpPr>
        <xdr:cNvPr id="161" name="テキスト ボックス 160"/>
        <xdr:cNvSpPr txBox="1"/>
      </xdr:nvSpPr>
      <xdr:spPr>
        <a:xfrm>
          <a:off x="1066800" y="10585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[132,492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latin typeface="ＭＳ Ｐゴシック"/>
            </a:rPr>
            <a:t>　人件費の決算額は，職員給をはじめ共済組合負担金や退職手当負担金が減となったことから，前年度より減少している。</a:t>
          </a:r>
          <a:endParaRPr kumimoji="1" lang="en-US" altLang="ja-JP" sz="1300" b="0">
            <a:latin typeface="ＭＳ Ｐゴシック"/>
          </a:endParaRPr>
        </a:p>
        <a:p>
          <a:r>
            <a:rPr kumimoji="1" lang="ja-JP" altLang="en-US" sz="1300" b="0">
              <a:latin typeface="ＭＳ Ｐゴシック"/>
            </a:rPr>
            <a:t>　物件費の決算額は，ふるさと納税返礼事業の増や自治体情報セキュリティ強化対策事業の皆増，市新ホームページ作成事業の皆増等により増加している。</a:t>
          </a:r>
          <a:endParaRPr kumimoji="1" lang="en-US" altLang="ja-JP" sz="1300" b="0">
            <a:latin typeface="ＭＳ Ｐゴシック"/>
          </a:endParaRPr>
        </a:p>
        <a:p>
          <a:r>
            <a:rPr kumimoji="1" lang="ja-JP" altLang="en-US" sz="1300" b="0">
              <a:latin typeface="ＭＳ Ｐゴシック"/>
            </a:rPr>
            <a:t>　今後とも，定員管理・給与の適正化等による人件費の見直しなど，引き続き行財政改革に取り組む。</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141680</xdr:rowOff>
    </xdr:from>
    <xdr:to>
      <xdr:col>7</xdr:col>
      <xdr:colOff>152400</xdr:colOff>
      <xdr:row>82</xdr:row>
      <xdr:rowOff>3110</xdr:rowOff>
    </xdr:to>
    <xdr:cxnSp macro="">
      <xdr:nvCxnSpPr>
        <xdr:cNvPr id="196" name="直線コネクタ 195"/>
        <xdr:cNvCxnSpPr/>
      </xdr:nvCxnSpPr>
      <xdr:spPr>
        <a:xfrm>
          <a:off x="4114800" y="14029130"/>
          <a:ext cx="838200" cy="3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6560</xdr:rowOff>
    </xdr:from>
    <xdr:ext cx="762000" cy="259045"/>
    <xdr:sp macro="" textlink="">
      <xdr:nvSpPr>
        <xdr:cNvPr id="197" name="人件費・物件費等の状況平均値テキスト"/>
        <xdr:cNvSpPr txBox="1"/>
      </xdr:nvSpPr>
      <xdr:spPr>
        <a:xfrm>
          <a:off x="5041900" y="14236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128448</xdr:rowOff>
    </xdr:from>
    <xdr:to>
      <xdr:col>6</xdr:col>
      <xdr:colOff>0</xdr:colOff>
      <xdr:row>81</xdr:row>
      <xdr:rowOff>141680</xdr:rowOff>
    </xdr:to>
    <xdr:cxnSp macro="">
      <xdr:nvCxnSpPr>
        <xdr:cNvPr id="199" name="直線コネクタ 198"/>
        <xdr:cNvCxnSpPr/>
      </xdr:nvCxnSpPr>
      <xdr:spPr>
        <a:xfrm>
          <a:off x="3225800" y="14015898"/>
          <a:ext cx="889000" cy="1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64943</xdr:rowOff>
    </xdr:from>
    <xdr:ext cx="736600" cy="259045"/>
    <xdr:sp macro="" textlink="">
      <xdr:nvSpPr>
        <xdr:cNvPr id="201" name="テキスト ボックス 200"/>
        <xdr:cNvSpPr txBox="1"/>
      </xdr:nvSpPr>
      <xdr:spPr>
        <a:xfrm>
          <a:off x="3733800" y="14295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51988</xdr:rowOff>
    </xdr:from>
    <xdr:to>
      <xdr:col>4</xdr:col>
      <xdr:colOff>482600</xdr:colOff>
      <xdr:row>81</xdr:row>
      <xdr:rowOff>128448</xdr:rowOff>
    </xdr:to>
    <xdr:cxnSp macro="">
      <xdr:nvCxnSpPr>
        <xdr:cNvPr id="202" name="直線コネクタ 201"/>
        <xdr:cNvCxnSpPr/>
      </xdr:nvCxnSpPr>
      <xdr:spPr>
        <a:xfrm>
          <a:off x="2336800" y="13939438"/>
          <a:ext cx="889000" cy="7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25426</xdr:rowOff>
    </xdr:from>
    <xdr:ext cx="762000" cy="259045"/>
    <xdr:sp macro="" textlink="">
      <xdr:nvSpPr>
        <xdr:cNvPr id="204" name="テキスト ボックス 203"/>
        <xdr:cNvSpPr txBox="1"/>
      </xdr:nvSpPr>
      <xdr:spPr>
        <a:xfrm>
          <a:off x="2844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136120</xdr:rowOff>
    </xdr:from>
    <xdr:to>
      <xdr:col>3</xdr:col>
      <xdr:colOff>279400</xdr:colOff>
      <xdr:row>81</xdr:row>
      <xdr:rowOff>51988</xdr:rowOff>
    </xdr:to>
    <xdr:cxnSp macro="">
      <xdr:nvCxnSpPr>
        <xdr:cNvPr id="205" name="直線コネクタ 204"/>
        <xdr:cNvCxnSpPr/>
      </xdr:nvCxnSpPr>
      <xdr:spPr>
        <a:xfrm>
          <a:off x="1447800" y="13852120"/>
          <a:ext cx="889000" cy="8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158976</xdr:rowOff>
    </xdr:from>
    <xdr:ext cx="762000" cy="259045"/>
    <xdr:sp macro="" textlink="">
      <xdr:nvSpPr>
        <xdr:cNvPr id="207" name="テキスト ボックス 206"/>
        <xdr:cNvSpPr txBox="1"/>
      </xdr:nvSpPr>
      <xdr:spPr>
        <a:xfrm>
          <a:off x="1955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2486</xdr:rowOff>
    </xdr:from>
    <xdr:ext cx="762000" cy="259045"/>
    <xdr:sp macro="" textlink="">
      <xdr:nvSpPr>
        <xdr:cNvPr id="209" name="テキスト ボックス 208"/>
        <xdr:cNvSpPr txBox="1"/>
      </xdr:nvSpPr>
      <xdr:spPr>
        <a:xfrm>
          <a:off x="1066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123760</xdr:rowOff>
    </xdr:from>
    <xdr:to>
      <xdr:col>7</xdr:col>
      <xdr:colOff>203200</xdr:colOff>
      <xdr:row>82</xdr:row>
      <xdr:rowOff>53910</xdr:rowOff>
    </xdr:to>
    <xdr:sp macro="" textlink="">
      <xdr:nvSpPr>
        <xdr:cNvPr id="215" name="円/楕円 214"/>
        <xdr:cNvSpPr/>
      </xdr:nvSpPr>
      <xdr:spPr>
        <a:xfrm>
          <a:off x="4902200" y="1401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140287</xdr:rowOff>
    </xdr:from>
    <xdr:ext cx="762000" cy="259045"/>
    <xdr:sp macro="" textlink="">
      <xdr:nvSpPr>
        <xdr:cNvPr id="216" name="人件費・物件費等の状況該当値テキスト"/>
        <xdr:cNvSpPr txBox="1"/>
      </xdr:nvSpPr>
      <xdr:spPr>
        <a:xfrm>
          <a:off x="5041900" y="13856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132,492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90880</xdr:rowOff>
    </xdr:from>
    <xdr:to>
      <xdr:col>6</xdr:col>
      <xdr:colOff>50800</xdr:colOff>
      <xdr:row>82</xdr:row>
      <xdr:rowOff>21030</xdr:rowOff>
    </xdr:to>
    <xdr:sp macro="" textlink="">
      <xdr:nvSpPr>
        <xdr:cNvPr id="217" name="円/楕円 216"/>
        <xdr:cNvSpPr/>
      </xdr:nvSpPr>
      <xdr:spPr>
        <a:xfrm>
          <a:off x="4064000" y="139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31207</xdr:rowOff>
    </xdr:from>
    <xdr:ext cx="736600" cy="259045"/>
    <xdr:sp macro="" textlink="">
      <xdr:nvSpPr>
        <xdr:cNvPr id="218" name="テキスト ボックス 217"/>
        <xdr:cNvSpPr txBox="1"/>
      </xdr:nvSpPr>
      <xdr:spPr>
        <a:xfrm>
          <a:off x="3733800" y="1374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128,404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77648</xdr:rowOff>
    </xdr:from>
    <xdr:to>
      <xdr:col>4</xdr:col>
      <xdr:colOff>533400</xdr:colOff>
      <xdr:row>82</xdr:row>
      <xdr:rowOff>7798</xdr:rowOff>
    </xdr:to>
    <xdr:sp macro="" textlink="">
      <xdr:nvSpPr>
        <xdr:cNvPr id="219" name="円/楕円 218"/>
        <xdr:cNvSpPr/>
      </xdr:nvSpPr>
      <xdr:spPr>
        <a:xfrm>
          <a:off x="3175000" y="1396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17975</xdr:rowOff>
    </xdr:from>
    <xdr:ext cx="762000" cy="259045"/>
    <xdr:sp macro="" textlink="">
      <xdr:nvSpPr>
        <xdr:cNvPr id="220" name="テキスト ボックス 219"/>
        <xdr:cNvSpPr txBox="1"/>
      </xdr:nvSpPr>
      <xdr:spPr>
        <a:xfrm>
          <a:off x="2844800" y="13733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126,759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1188</xdr:rowOff>
    </xdr:from>
    <xdr:to>
      <xdr:col>3</xdr:col>
      <xdr:colOff>330200</xdr:colOff>
      <xdr:row>81</xdr:row>
      <xdr:rowOff>102788</xdr:rowOff>
    </xdr:to>
    <xdr:sp macro="" textlink="">
      <xdr:nvSpPr>
        <xdr:cNvPr id="221" name="円/楕円 220"/>
        <xdr:cNvSpPr/>
      </xdr:nvSpPr>
      <xdr:spPr>
        <a:xfrm>
          <a:off x="2286000" y="1388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112965</xdr:rowOff>
    </xdr:from>
    <xdr:ext cx="762000" cy="259045"/>
    <xdr:sp macro="" textlink="">
      <xdr:nvSpPr>
        <xdr:cNvPr id="222" name="テキスト ボックス 221"/>
        <xdr:cNvSpPr txBox="1"/>
      </xdr:nvSpPr>
      <xdr:spPr>
        <a:xfrm>
          <a:off x="1955800" y="13657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117,253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85320</xdr:rowOff>
    </xdr:from>
    <xdr:to>
      <xdr:col>2</xdr:col>
      <xdr:colOff>127000</xdr:colOff>
      <xdr:row>81</xdr:row>
      <xdr:rowOff>15470</xdr:rowOff>
    </xdr:to>
    <xdr:sp macro="" textlink="">
      <xdr:nvSpPr>
        <xdr:cNvPr id="223" name="円/楕円 222"/>
        <xdr:cNvSpPr/>
      </xdr:nvSpPr>
      <xdr:spPr>
        <a:xfrm>
          <a:off x="1397000" y="1380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25647</xdr:rowOff>
    </xdr:from>
    <xdr:ext cx="762000" cy="259045"/>
    <xdr:sp macro="" textlink="">
      <xdr:nvSpPr>
        <xdr:cNvPr id="224" name="テキスト ボックス 223"/>
        <xdr:cNvSpPr txBox="1"/>
      </xdr:nvSpPr>
      <xdr:spPr>
        <a:xfrm>
          <a:off x="1066800" y="1357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106,397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平成</a:t>
          </a:r>
          <a:r>
            <a:rPr kumimoji="1" lang="en-US" altLang="ja-JP" sz="1300" baseline="0">
              <a:latin typeface="ＭＳ Ｐゴシック"/>
            </a:rPr>
            <a:t>16</a:t>
          </a:r>
          <a:r>
            <a:rPr kumimoji="1" lang="ja-JP" altLang="en-US" sz="1300" baseline="0">
              <a:latin typeface="ＭＳ Ｐゴシック"/>
            </a:rPr>
            <a:t>年</a:t>
          </a:r>
          <a:r>
            <a:rPr kumimoji="1" lang="en-US" altLang="ja-JP" sz="1300" baseline="0">
              <a:latin typeface="ＭＳ Ｐゴシック"/>
            </a:rPr>
            <a:t>10</a:t>
          </a:r>
          <a:r>
            <a:rPr kumimoji="1" lang="ja-JP" altLang="en-US" sz="1300" baseline="0">
              <a:latin typeface="ＭＳ Ｐゴシック"/>
            </a:rPr>
            <a:t>月から行っている職員の給与削減（平成</a:t>
          </a:r>
          <a:r>
            <a:rPr kumimoji="1" lang="en-US" altLang="ja-JP" sz="1300" baseline="0">
              <a:latin typeface="ＭＳ Ｐゴシック"/>
            </a:rPr>
            <a:t>16</a:t>
          </a:r>
          <a:r>
            <a:rPr kumimoji="1" lang="ja-JP" altLang="en-US" sz="1300" baseline="0">
              <a:latin typeface="ＭＳ Ｐゴシック"/>
            </a:rPr>
            <a:t>年</a:t>
          </a:r>
          <a:r>
            <a:rPr kumimoji="1" lang="en-US" altLang="ja-JP" sz="1300" baseline="0">
              <a:latin typeface="ＭＳ Ｐゴシック"/>
            </a:rPr>
            <a:t>10</a:t>
          </a:r>
          <a:r>
            <a:rPr kumimoji="1" lang="ja-JP" altLang="en-US" sz="1300" baseline="0">
              <a:latin typeface="ＭＳ Ｐゴシック"/>
            </a:rPr>
            <a:t>月～</a:t>
          </a:r>
          <a:r>
            <a:rPr kumimoji="1" lang="en-US" altLang="ja-JP" sz="1300" baseline="0">
              <a:latin typeface="ＭＳ Ｐゴシック"/>
            </a:rPr>
            <a:t>20</a:t>
          </a:r>
          <a:r>
            <a:rPr kumimoji="1" lang="ja-JP" altLang="en-US" sz="1300" baseline="0">
              <a:latin typeface="ＭＳ Ｐゴシック"/>
            </a:rPr>
            <a:t>年３月：一律５％，平成</a:t>
          </a:r>
          <a:r>
            <a:rPr kumimoji="1" lang="en-US" altLang="ja-JP" sz="1300" baseline="0">
              <a:latin typeface="ＭＳ Ｐゴシック"/>
            </a:rPr>
            <a:t>20</a:t>
          </a:r>
          <a:r>
            <a:rPr kumimoji="1" lang="ja-JP" altLang="en-US" sz="1300" baseline="0">
              <a:latin typeface="ＭＳ Ｐゴシック"/>
            </a:rPr>
            <a:t>年４月～</a:t>
          </a:r>
          <a:r>
            <a:rPr kumimoji="1" lang="en-US" altLang="ja-JP" sz="1300" baseline="0">
              <a:latin typeface="ＭＳ Ｐゴシック"/>
            </a:rPr>
            <a:t>25</a:t>
          </a:r>
          <a:r>
            <a:rPr kumimoji="1" lang="ja-JP" altLang="en-US" sz="1300" baseline="0">
              <a:latin typeface="ＭＳ Ｐゴシック"/>
            </a:rPr>
            <a:t>年３月：級別削減；１級２％・２級３％・３級４％・４，５級５％・６級６％・７級７％，平成</a:t>
          </a:r>
          <a:r>
            <a:rPr kumimoji="1" lang="en-US" altLang="ja-JP" sz="1300" baseline="0">
              <a:latin typeface="ＭＳ Ｐゴシック"/>
            </a:rPr>
            <a:t>25</a:t>
          </a:r>
          <a:r>
            <a:rPr kumimoji="1" lang="ja-JP" altLang="en-US" sz="1300" baseline="0">
              <a:latin typeface="ＭＳ Ｐゴシック"/>
            </a:rPr>
            <a:t>年４月～</a:t>
          </a:r>
          <a:r>
            <a:rPr kumimoji="1" lang="en-US" altLang="ja-JP" sz="1300" baseline="0">
              <a:latin typeface="ＭＳ Ｐゴシック"/>
            </a:rPr>
            <a:t>25</a:t>
          </a:r>
          <a:r>
            <a:rPr kumimoji="1" lang="ja-JP" altLang="en-US" sz="1300" baseline="0">
              <a:latin typeface="ＭＳ Ｐゴシック"/>
            </a:rPr>
            <a:t>年６月：４，５級５％・６級６％・７級７％，平成</a:t>
          </a:r>
          <a:r>
            <a:rPr kumimoji="1" lang="en-US" altLang="ja-JP" sz="1300" baseline="0">
              <a:latin typeface="ＭＳ Ｐゴシック"/>
            </a:rPr>
            <a:t>25</a:t>
          </a:r>
          <a:r>
            <a:rPr kumimoji="1" lang="ja-JP" altLang="en-US" sz="1300" baseline="0">
              <a:latin typeface="ＭＳ Ｐゴシック"/>
            </a:rPr>
            <a:t>年７月～</a:t>
          </a:r>
          <a:r>
            <a:rPr kumimoji="1" lang="en-US" altLang="ja-JP" sz="1300" baseline="0">
              <a:latin typeface="ＭＳ Ｐゴシック"/>
            </a:rPr>
            <a:t>26</a:t>
          </a:r>
          <a:r>
            <a:rPr kumimoji="1" lang="ja-JP" altLang="en-US" sz="1300" baseline="0">
              <a:latin typeface="ＭＳ Ｐゴシック"/>
            </a:rPr>
            <a:t>年３月：１級</a:t>
          </a:r>
          <a:r>
            <a:rPr kumimoji="1" lang="en-US" altLang="ja-JP" sz="1300" baseline="0">
              <a:latin typeface="ＭＳ Ｐゴシック"/>
            </a:rPr>
            <a:t>4.5</a:t>
          </a:r>
          <a:r>
            <a:rPr kumimoji="1" lang="ja-JP" altLang="en-US" sz="1300" baseline="0">
              <a:latin typeface="ＭＳ Ｐゴシック"/>
            </a:rPr>
            <a:t>％・２級５％・３級６％及び８％・４級９％・６，７級</a:t>
          </a:r>
          <a:r>
            <a:rPr kumimoji="1" lang="en-US" altLang="ja-JP" sz="1300" baseline="0">
              <a:latin typeface="ＭＳ Ｐゴシック"/>
            </a:rPr>
            <a:t>10</a:t>
          </a:r>
          <a:r>
            <a:rPr kumimoji="1" lang="ja-JP" altLang="en-US" sz="1300" baseline="0">
              <a:latin typeface="ＭＳ Ｐゴシック"/>
            </a:rPr>
            <a:t>％，平成</a:t>
          </a:r>
          <a:r>
            <a:rPr kumimoji="1" lang="en-US" altLang="ja-JP" sz="1300" baseline="0">
              <a:latin typeface="ＭＳ Ｐゴシック"/>
            </a:rPr>
            <a:t>26</a:t>
          </a:r>
          <a:r>
            <a:rPr kumimoji="1" lang="ja-JP" altLang="en-US" sz="1300" baseline="0">
              <a:latin typeface="ＭＳ Ｐゴシック"/>
            </a:rPr>
            <a:t>年４月～</a:t>
          </a:r>
          <a:r>
            <a:rPr kumimoji="1" lang="en-US" altLang="ja-JP" sz="1300" baseline="0">
              <a:latin typeface="ＭＳ Ｐゴシック"/>
            </a:rPr>
            <a:t>27</a:t>
          </a:r>
          <a:r>
            <a:rPr kumimoji="1" lang="ja-JP" altLang="en-US" sz="1300" baseline="0">
              <a:latin typeface="ＭＳ Ｐゴシック"/>
            </a:rPr>
            <a:t>年３月：６，７級３％，平成</a:t>
          </a:r>
          <a:r>
            <a:rPr kumimoji="1" lang="en-US" altLang="ja-JP" sz="1300" baseline="0">
              <a:latin typeface="ＭＳ Ｐゴシック"/>
            </a:rPr>
            <a:t>27</a:t>
          </a:r>
          <a:r>
            <a:rPr kumimoji="1" lang="ja-JP" altLang="en-US" sz="1300" baseline="0">
              <a:latin typeface="ＭＳ Ｐゴシック"/>
            </a:rPr>
            <a:t>年４月～</a:t>
          </a:r>
          <a:r>
            <a:rPr kumimoji="1" lang="en-US" altLang="ja-JP" sz="1300" baseline="0">
              <a:latin typeface="ＭＳ Ｐゴシック"/>
            </a:rPr>
            <a:t>29</a:t>
          </a:r>
          <a:r>
            <a:rPr kumimoji="1" lang="ja-JP" altLang="en-US" sz="1300" baseline="0">
              <a:latin typeface="ＭＳ Ｐゴシック"/>
            </a:rPr>
            <a:t>年３月：６，７級２％），特別昇給の廃止，特勤手当見直し等をこれまで行っており，前年度と比べて</a:t>
          </a:r>
          <a:r>
            <a:rPr kumimoji="1" lang="en-US" altLang="ja-JP" sz="1300" baseline="0">
              <a:latin typeface="ＭＳ Ｐゴシック"/>
            </a:rPr>
            <a:t>0.5</a:t>
          </a:r>
          <a:r>
            <a:rPr kumimoji="1" lang="ja-JP" altLang="en-US" sz="1300" baseline="0">
              <a:latin typeface="ＭＳ Ｐゴシック"/>
            </a:rPr>
            <a:t>ポイント低下した。今後とも引き続き各種手当の見直しを行い，一層の給与適正化に努める。</a:t>
          </a:r>
          <a:endParaRPr kumimoji="1" lang="en-US" altLang="ja-JP" sz="1300" baseline="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14332</xdr:rowOff>
    </xdr:from>
    <xdr:to>
      <xdr:col>24</xdr:col>
      <xdr:colOff>558800</xdr:colOff>
      <xdr:row>87</xdr:row>
      <xdr:rowOff>61142</xdr:rowOff>
    </xdr:to>
    <xdr:cxnSp macro="">
      <xdr:nvCxnSpPr>
        <xdr:cNvPr id="255" name="直線コネクタ 254"/>
        <xdr:cNvCxnSpPr/>
      </xdr:nvCxnSpPr>
      <xdr:spPr>
        <a:xfrm flipV="1">
          <a:off x="17018000" y="13901782"/>
          <a:ext cx="0" cy="10755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33219</xdr:rowOff>
    </xdr:from>
    <xdr:ext cx="762000" cy="259045"/>
    <xdr:sp macro="" textlink="">
      <xdr:nvSpPr>
        <xdr:cNvPr id="256" name="給与水準   （国との比較）最小値テキスト"/>
        <xdr:cNvSpPr txBox="1"/>
      </xdr:nvSpPr>
      <xdr:spPr>
        <a:xfrm>
          <a:off x="17106900" y="1494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87</xdr:row>
      <xdr:rowOff>61142</xdr:rowOff>
    </xdr:from>
    <xdr:to>
      <xdr:col>24</xdr:col>
      <xdr:colOff>647700</xdr:colOff>
      <xdr:row>87</xdr:row>
      <xdr:rowOff>61142</xdr:rowOff>
    </xdr:to>
    <xdr:cxnSp macro="">
      <xdr:nvCxnSpPr>
        <xdr:cNvPr id="257" name="直線コネクタ 256"/>
        <xdr:cNvCxnSpPr/>
      </xdr:nvCxnSpPr>
      <xdr:spPr>
        <a:xfrm>
          <a:off x="16929100" y="1497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100709</xdr:rowOff>
    </xdr:from>
    <xdr:ext cx="762000" cy="259045"/>
    <xdr:sp macro="" textlink="">
      <xdr:nvSpPr>
        <xdr:cNvPr id="258" name="給与水準   （国との比較）最大値テキスト"/>
        <xdr:cNvSpPr txBox="1"/>
      </xdr:nvSpPr>
      <xdr:spPr>
        <a:xfrm>
          <a:off x="17106900" y="13645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14332</xdr:rowOff>
    </xdr:from>
    <xdr:to>
      <xdr:col>24</xdr:col>
      <xdr:colOff>647700</xdr:colOff>
      <xdr:row>81</xdr:row>
      <xdr:rowOff>14332</xdr:rowOff>
    </xdr:to>
    <xdr:cxnSp macro="">
      <xdr:nvCxnSpPr>
        <xdr:cNvPr id="259" name="直線コネクタ 258"/>
        <xdr:cNvCxnSpPr/>
      </xdr:nvCxnSpPr>
      <xdr:spPr>
        <a:xfrm>
          <a:off x="16929100" y="13901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66221</xdr:rowOff>
    </xdr:from>
    <xdr:to>
      <xdr:col>24</xdr:col>
      <xdr:colOff>558800</xdr:colOff>
      <xdr:row>85</xdr:row>
      <xdr:rowOff>100693</xdr:rowOff>
    </xdr:to>
    <xdr:cxnSp macro="">
      <xdr:nvCxnSpPr>
        <xdr:cNvPr id="260" name="直線コネクタ 259"/>
        <xdr:cNvCxnSpPr/>
      </xdr:nvCxnSpPr>
      <xdr:spPr>
        <a:xfrm flipV="1">
          <a:off x="16179800" y="1463947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18159</xdr:rowOff>
    </xdr:from>
    <xdr:ext cx="762000" cy="259045"/>
    <xdr:sp macro="" textlink="">
      <xdr:nvSpPr>
        <xdr:cNvPr id="261" name="給与水準   （国との比較）平均値テキスト"/>
        <xdr:cNvSpPr txBox="1"/>
      </xdr:nvSpPr>
      <xdr:spPr>
        <a:xfrm>
          <a:off x="17106900" y="14419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1632</xdr:rowOff>
    </xdr:from>
    <xdr:to>
      <xdr:col>24</xdr:col>
      <xdr:colOff>609600</xdr:colOff>
      <xdr:row>85</xdr:row>
      <xdr:rowOff>103232</xdr:rowOff>
    </xdr:to>
    <xdr:sp macro="" textlink="">
      <xdr:nvSpPr>
        <xdr:cNvPr id="262" name="フローチャート : 判断 261"/>
        <xdr:cNvSpPr/>
      </xdr:nvSpPr>
      <xdr:spPr>
        <a:xfrm>
          <a:off x="16967200" y="14574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100693</xdr:rowOff>
    </xdr:from>
    <xdr:to>
      <xdr:col>23</xdr:col>
      <xdr:colOff>406400</xdr:colOff>
      <xdr:row>85</xdr:row>
      <xdr:rowOff>100693</xdr:rowOff>
    </xdr:to>
    <xdr:cxnSp macro="">
      <xdr:nvCxnSpPr>
        <xdr:cNvPr id="263" name="直線コネクタ 262"/>
        <xdr:cNvCxnSpPr/>
      </xdr:nvCxnSpPr>
      <xdr:spPr>
        <a:xfrm>
          <a:off x="15290800" y="1467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1632</xdr:rowOff>
    </xdr:from>
    <xdr:to>
      <xdr:col>23</xdr:col>
      <xdr:colOff>457200</xdr:colOff>
      <xdr:row>85</xdr:row>
      <xdr:rowOff>103232</xdr:rowOff>
    </xdr:to>
    <xdr:sp macro="" textlink="">
      <xdr:nvSpPr>
        <xdr:cNvPr id="264" name="フローチャート : 判断 263"/>
        <xdr:cNvSpPr/>
      </xdr:nvSpPr>
      <xdr:spPr>
        <a:xfrm>
          <a:off x="16129000" y="14574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113409</xdr:rowOff>
    </xdr:from>
    <xdr:ext cx="736600" cy="259045"/>
    <xdr:sp macro="" textlink="">
      <xdr:nvSpPr>
        <xdr:cNvPr id="265" name="テキスト ボックス 264"/>
        <xdr:cNvSpPr txBox="1"/>
      </xdr:nvSpPr>
      <xdr:spPr>
        <a:xfrm>
          <a:off x="15798800" y="14343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100693</xdr:rowOff>
    </xdr:from>
    <xdr:to>
      <xdr:col>22</xdr:col>
      <xdr:colOff>203200</xdr:colOff>
      <xdr:row>86</xdr:row>
      <xdr:rowOff>11974</xdr:rowOff>
    </xdr:to>
    <xdr:cxnSp macro="">
      <xdr:nvCxnSpPr>
        <xdr:cNvPr id="266" name="直線コネクタ 265"/>
        <xdr:cNvCxnSpPr/>
      </xdr:nvCxnSpPr>
      <xdr:spPr>
        <a:xfrm flipV="1">
          <a:off x="14401800" y="14673943"/>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117929</xdr:rowOff>
    </xdr:from>
    <xdr:to>
      <xdr:col>22</xdr:col>
      <xdr:colOff>254000</xdr:colOff>
      <xdr:row>85</xdr:row>
      <xdr:rowOff>48079</xdr:rowOff>
    </xdr:to>
    <xdr:sp macro="" textlink="">
      <xdr:nvSpPr>
        <xdr:cNvPr id="267" name="フローチャート : 判断 266"/>
        <xdr:cNvSpPr/>
      </xdr:nvSpPr>
      <xdr:spPr>
        <a:xfrm>
          <a:off x="15240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58256</xdr:rowOff>
    </xdr:from>
    <xdr:ext cx="762000" cy="259045"/>
    <xdr:sp macro="" textlink="">
      <xdr:nvSpPr>
        <xdr:cNvPr id="268" name="テキスト ボックス 267"/>
        <xdr:cNvSpPr txBox="1"/>
      </xdr:nvSpPr>
      <xdr:spPr>
        <a:xfrm>
          <a:off x="14909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11974</xdr:rowOff>
    </xdr:from>
    <xdr:to>
      <xdr:col>21</xdr:col>
      <xdr:colOff>0</xdr:colOff>
      <xdr:row>88</xdr:row>
      <xdr:rowOff>144780</xdr:rowOff>
    </xdr:to>
    <xdr:cxnSp macro="">
      <xdr:nvCxnSpPr>
        <xdr:cNvPr id="269" name="直線コネクタ 268"/>
        <xdr:cNvCxnSpPr/>
      </xdr:nvCxnSpPr>
      <xdr:spPr>
        <a:xfrm flipV="1">
          <a:off x="13512800" y="14756674"/>
          <a:ext cx="889000" cy="47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104139</xdr:rowOff>
    </xdr:from>
    <xdr:to>
      <xdr:col>21</xdr:col>
      <xdr:colOff>50800</xdr:colOff>
      <xdr:row>85</xdr:row>
      <xdr:rowOff>34289</xdr:rowOff>
    </xdr:to>
    <xdr:sp macro="" textlink="">
      <xdr:nvSpPr>
        <xdr:cNvPr id="270" name="フローチャート : 判断 269"/>
        <xdr:cNvSpPr/>
      </xdr:nvSpPr>
      <xdr:spPr>
        <a:xfrm>
          <a:off x="14351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44466</xdr:rowOff>
    </xdr:from>
    <xdr:ext cx="762000" cy="259045"/>
    <xdr:sp macro="" textlink="">
      <xdr:nvSpPr>
        <xdr:cNvPr id="271" name="テキスト ボックス 270"/>
        <xdr:cNvSpPr txBox="1"/>
      </xdr:nvSpPr>
      <xdr:spPr>
        <a:xfrm>
          <a:off x="14020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127544</xdr:rowOff>
    </xdr:from>
    <xdr:to>
      <xdr:col>19</xdr:col>
      <xdr:colOff>533400</xdr:colOff>
      <xdr:row>88</xdr:row>
      <xdr:rowOff>57694</xdr:rowOff>
    </xdr:to>
    <xdr:sp macro="" textlink="">
      <xdr:nvSpPr>
        <xdr:cNvPr id="272" name="フローチャート : 判断 271"/>
        <xdr:cNvSpPr/>
      </xdr:nvSpPr>
      <xdr:spPr>
        <a:xfrm>
          <a:off x="13462000" y="1504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67871</xdr:rowOff>
    </xdr:from>
    <xdr:ext cx="762000" cy="259045"/>
    <xdr:sp macro="" textlink="">
      <xdr:nvSpPr>
        <xdr:cNvPr id="273" name="テキスト ボックス 272"/>
        <xdr:cNvSpPr txBox="1"/>
      </xdr:nvSpPr>
      <xdr:spPr>
        <a:xfrm>
          <a:off x="13131800" y="1481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15421</xdr:rowOff>
    </xdr:from>
    <xdr:to>
      <xdr:col>24</xdr:col>
      <xdr:colOff>609600</xdr:colOff>
      <xdr:row>85</xdr:row>
      <xdr:rowOff>117021</xdr:rowOff>
    </xdr:to>
    <xdr:sp macro="" textlink="">
      <xdr:nvSpPr>
        <xdr:cNvPr id="279" name="円/楕円 278"/>
        <xdr:cNvSpPr/>
      </xdr:nvSpPr>
      <xdr:spPr>
        <a:xfrm>
          <a:off x="169672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158948</xdr:rowOff>
    </xdr:from>
    <xdr:ext cx="762000" cy="259045"/>
    <xdr:sp macro="" textlink="">
      <xdr:nvSpPr>
        <xdr:cNvPr id="280" name="給与水準   （国との比較）該当値テキスト"/>
        <xdr:cNvSpPr txBox="1"/>
      </xdr:nvSpPr>
      <xdr:spPr>
        <a:xfrm>
          <a:off x="17106900" y="1456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49893</xdr:rowOff>
    </xdr:from>
    <xdr:to>
      <xdr:col>23</xdr:col>
      <xdr:colOff>457200</xdr:colOff>
      <xdr:row>85</xdr:row>
      <xdr:rowOff>151493</xdr:rowOff>
    </xdr:to>
    <xdr:sp macro="" textlink="">
      <xdr:nvSpPr>
        <xdr:cNvPr id="281" name="円/楕円 280"/>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136270</xdr:rowOff>
    </xdr:from>
    <xdr:ext cx="736600" cy="259045"/>
    <xdr:sp macro="" textlink="">
      <xdr:nvSpPr>
        <xdr:cNvPr id="282" name="テキスト ボックス 281"/>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49893</xdr:rowOff>
    </xdr:from>
    <xdr:to>
      <xdr:col>22</xdr:col>
      <xdr:colOff>254000</xdr:colOff>
      <xdr:row>85</xdr:row>
      <xdr:rowOff>151493</xdr:rowOff>
    </xdr:to>
    <xdr:sp macro="" textlink="">
      <xdr:nvSpPr>
        <xdr:cNvPr id="283" name="円/楕円 282"/>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136270</xdr:rowOff>
    </xdr:from>
    <xdr:ext cx="762000" cy="259045"/>
    <xdr:sp macro="" textlink="">
      <xdr:nvSpPr>
        <xdr:cNvPr id="284" name="テキスト ボックス 283"/>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132624</xdr:rowOff>
    </xdr:from>
    <xdr:to>
      <xdr:col>21</xdr:col>
      <xdr:colOff>50800</xdr:colOff>
      <xdr:row>86</xdr:row>
      <xdr:rowOff>62774</xdr:rowOff>
    </xdr:to>
    <xdr:sp macro="" textlink="">
      <xdr:nvSpPr>
        <xdr:cNvPr id="285" name="円/楕円 284"/>
        <xdr:cNvSpPr/>
      </xdr:nvSpPr>
      <xdr:spPr>
        <a:xfrm>
          <a:off x="143510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47551</xdr:rowOff>
    </xdr:from>
    <xdr:ext cx="762000" cy="259045"/>
    <xdr:sp macro="" textlink="">
      <xdr:nvSpPr>
        <xdr:cNvPr id="286" name="テキスト ボックス 285"/>
        <xdr:cNvSpPr txBox="1"/>
      </xdr:nvSpPr>
      <xdr:spPr>
        <a:xfrm>
          <a:off x="14020800" y="1479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93980</xdr:rowOff>
    </xdr:from>
    <xdr:to>
      <xdr:col>19</xdr:col>
      <xdr:colOff>533400</xdr:colOff>
      <xdr:row>89</xdr:row>
      <xdr:rowOff>24130</xdr:rowOff>
    </xdr:to>
    <xdr:sp macro="" textlink="">
      <xdr:nvSpPr>
        <xdr:cNvPr id="287" name="円/楕円 286"/>
        <xdr:cNvSpPr/>
      </xdr:nvSpPr>
      <xdr:spPr>
        <a:xfrm>
          <a:off x="13462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8907</xdr:rowOff>
    </xdr:from>
    <xdr:ext cx="762000" cy="259045"/>
    <xdr:sp macro="" textlink="">
      <xdr:nvSpPr>
        <xdr:cNvPr id="288" name="テキスト ボックス 287"/>
        <xdr:cNvSpPr txBox="1"/>
      </xdr:nvSpPr>
      <xdr:spPr>
        <a:xfrm>
          <a:off x="13131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29</a:t>
          </a:r>
          <a:r>
            <a:rPr kumimoji="1" lang="ja-JP" altLang="en-US" sz="1300">
              <a:latin typeface="ＭＳ Ｐゴシック"/>
            </a:rPr>
            <a:t>年４月１日現在の普通会計職員は平成</a:t>
          </a:r>
          <a:r>
            <a:rPr kumimoji="1" lang="en-US" altLang="ja-JP" sz="1300">
              <a:latin typeface="ＭＳ Ｐゴシック"/>
            </a:rPr>
            <a:t>28</a:t>
          </a:r>
          <a:r>
            <a:rPr kumimoji="1" lang="ja-JP" altLang="en-US" sz="1300">
              <a:latin typeface="ＭＳ Ｐゴシック"/>
            </a:rPr>
            <a:t>年４月１日現在の職員数と比較して２人減となったが人口が減少したことから人口千人当たり職員数は</a:t>
          </a:r>
          <a:r>
            <a:rPr kumimoji="1" lang="en-US" altLang="ja-JP" sz="1300">
              <a:latin typeface="ＭＳ Ｐゴシック"/>
            </a:rPr>
            <a:t>0.16</a:t>
          </a:r>
          <a:r>
            <a:rPr kumimoji="1" lang="ja-JP" altLang="en-US" sz="1300">
              <a:latin typeface="ＭＳ Ｐゴシック"/>
            </a:rPr>
            <a:t>ポイント上昇した。</a:t>
          </a:r>
          <a:endParaRPr kumimoji="1" lang="en-US" altLang="ja-JP" sz="1300">
            <a:latin typeface="ＭＳ Ｐゴシック"/>
          </a:endParaRPr>
        </a:p>
        <a:p>
          <a:r>
            <a:rPr kumimoji="1" lang="ja-JP" altLang="en-US" sz="1300">
              <a:latin typeface="ＭＳ Ｐゴシック"/>
            </a:rPr>
            <a:t>　今後の定員管理については，第３次行政改革プランにおける定員管理の目標値に基づき，引き続き民間委託等の積極的な推進，更に行政の守備範囲を見直す中で市民協働を推進するとともに，職員の年齢構成が偏らないよう新規採用枠も確保しつつ，適正な定員管理に努める。</a:t>
          </a: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5" name="直線コネクタ 30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6" name="テキスト ボックス 30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7" name="直線コネクタ 30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8" name="テキスト ボックス 30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9" name="直線コネクタ 30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0" name="テキスト ボックス 30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1" name="直線コネクタ 31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2" name="テキスト ボックス 31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3" name="直線コネクタ 31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4" name="テキスト ボックス 31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5" name="直線コネクタ 31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6" name="テキスト ボックス 31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20" name="直線コネクタ 319"/>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21"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2" name="直線コネクタ 321"/>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3"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4" name="直線コネクタ 323"/>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31569</xdr:rowOff>
    </xdr:from>
    <xdr:to>
      <xdr:col>24</xdr:col>
      <xdr:colOff>558800</xdr:colOff>
      <xdr:row>63</xdr:row>
      <xdr:rowOff>49954</xdr:rowOff>
    </xdr:to>
    <xdr:cxnSp macro="">
      <xdr:nvCxnSpPr>
        <xdr:cNvPr id="325" name="直線コネクタ 324"/>
        <xdr:cNvCxnSpPr/>
      </xdr:nvCxnSpPr>
      <xdr:spPr>
        <a:xfrm>
          <a:off x="16179800" y="10832919"/>
          <a:ext cx="8382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68778</xdr:rowOff>
    </xdr:from>
    <xdr:ext cx="762000" cy="259045"/>
    <xdr:sp macro="" textlink="">
      <xdr:nvSpPr>
        <xdr:cNvPr id="326" name="定員管理の状況平均値テキスト"/>
        <xdr:cNvSpPr txBox="1"/>
      </xdr:nvSpPr>
      <xdr:spPr>
        <a:xfrm>
          <a:off x="17106900" y="1052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7" name="フローチャート : 判断 326"/>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15482</xdr:rowOff>
    </xdr:from>
    <xdr:to>
      <xdr:col>23</xdr:col>
      <xdr:colOff>406400</xdr:colOff>
      <xdr:row>63</xdr:row>
      <xdr:rowOff>31569</xdr:rowOff>
    </xdr:to>
    <xdr:cxnSp macro="">
      <xdr:nvCxnSpPr>
        <xdr:cNvPr id="328" name="直線コネクタ 327"/>
        <xdr:cNvCxnSpPr/>
      </xdr:nvCxnSpPr>
      <xdr:spPr>
        <a:xfrm>
          <a:off x="15290800" y="10816832"/>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9" name="フローチャート : 判断 328"/>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146793</xdr:rowOff>
    </xdr:from>
    <xdr:ext cx="736600" cy="259045"/>
    <xdr:sp macro="" textlink="">
      <xdr:nvSpPr>
        <xdr:cNvPr id="330" name="テキスト ボックス 329"/>
        <xdr:cNvSpPr txBox="1"/>
      </xdr:nvSpPr>
      <xdr:spPr>
        <a:xfrm>
          <a:off x="15798800" y="104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1694</xdr:rowOff>
    </xdr:from>
    <xdr:to>
      <xdr:col>22</xdr:col>
      <xdr:colOff>203200</xdr:colOff>
      <xdr:row>63</xdr:row>
      <xdr:rowOff>15482</xdr:rowOff>
    </xdr:to>
    <xdr:cxnSp macro="">
      <xdr:nvCxnSpPr>
        <xdr:cNvPr id="331" name="直線コネクタ 330"/>
        <xdr:cNvCxnSpPr/>
      </xdr:nvCxnSpPr>
      <xdr:spPr>
        <a:xfrm>
          <a:off x="14401800" y="10803044"/>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32" name="フローチャート : 判断 331"/>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98533</xdr:rowOff>
    </xdr:from>
    <xdr:ext cx="762000" cy="259045"/>
    <xdr:sp macro="" textlink="">
      <xdr:nvSpPr>
        <xdr:cNvPr id="333" name="テキスト ボックス 332"/>
        <xdr:cNvSpPr txBox="1"/>
      </xdr:nvSpPr>
      <xdr:spPr>
        <a:xfrm>
          <a:off x="14909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1694</xdr:rowOff>
    </xdr:from>
    <xdr:to>
      <xdr:col>21</xdr:col>
      <xdr:colOff>0</xdr:colOff>
      <xdr:row>63</xdr:row>
      <xdr:rowOff>5141</xdr:rowOff>
    </xdr:to>
    <xdr:cxnSp macro="">
      <xdr:nvCxnSpPr>
        <xdr:cNvPr id="334" name="直線コネクタ 333"/>
        <xdr:cNvCxnSpPr/>
      </xdr:nvCxnSpPr>
      <xdr:spPr>
        <a:xfrm flipV="1">
          <a:off x="13512800" y="1080304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5" name="フローチャート : 判断 334"/>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95086</xdr:rowOff>
    </xdr:from>
    <xdr:ext cx="762000" cy="259045"/>
    <xdr:sp macro="" textlink="">
      <xdr:nvSpPr>
        <xdr:cNvPr id="336" name="テキスト ボックス 335"/>
        <xdr:cNvSpPr txBox="1"/>
      </xdr:nvSpPr>
      <xdr:spPr>
        <a:xfrm>
          <a:off x="14020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7" name="フローチャート : 判断 336"/>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99682</xdr:rowOff>
    </xdr:from>
    <xdr:ext cx="762000" cy="259045"/>
    <xdr:sp macro="" textlink="">
      <xdr:nvSpPr>
        <xdr:cNvPr id="338" name="テキスト ボックス 337"/>
        <xdr:cNvSpPr txBox="1"/>
      </xdr:nvSpPr>
      <xdr:spPr>
        <a:xfrm>
          <a:off x="13131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170604</xdr:rowOff>
    </xdr:from>
    <xdr:to>
      <xdr:col>24</xdr:col>
      <xdr:colOff>609600</xdr:colOff>
      <xdr:row>63</xdr:row>
      <xdr:rowOff>100754</xdr:rowOff>
    </xdr:to>
    <xdr:sp macro="" textlink="">
      <xdr:nvSpPr>
        <xdr:cNvPr id="344" name="円/楕円 343"/>
        <xdr:cNvSpPr/>
      </xdr:nvSpPr>
      <xdr:spPr>
        <a:xfrm>
          <a:off x="169672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142681</xdr:rowOff>
    </xdr:from>
    <xdr:ext cx="762000" cy="259045"/>
    <xdr:sp macro="" textlink="">
      <xdr:nvSpPr>
        <xdr:cNvPr id="345" name="定員管理の状況該当値テキスト"/>
        <xdr:cNvSpPr txBox="1"/>
      </xdr:nvSpPr>
      <xdr:spPr>
        <a:xfrm>
          <a:off x="17106900" y="1077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152219</xdr:rowOff>
    </xdr:from>
    <xdr:to>
      <xdr:col>23</xdr:col>
      <xdr:colOff>457200</xdr:colOff>
      <xdr:row>63</xdr:row>
      <xdr:rowOff>82369</xdr:rowOff>
    </xdr:to>
    <xdr:sp macro="" textlink="">
      <xdr:nvSpPr>
        <xdr:cNvPr id="346" name="円/楕円 345"/>
        <xdr:cNvSpPr/>
      </xdr:nvSpPr>
      <xdr:spPr>
        <a:xfrm>
          <a:off x="16129000" y="1078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67146</xdr:rowOff>
    </xdr:from>
    <xdr:ext cx="736600" cy="259045"/>
    <xdr:sp macro="" textlink="">
      <xdr:nvSpPr>
        <xdr:cNvPr id="347" name="テキスト ボックス 346"/>
        <xdr:cNvSpPr txBox="1"/>
      </xdr:nvSpPr>
      <xdr:spPr>
        <a:xfrm>
          <a:off x="15798800" y="10868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136132</xdr:rowOff>
    </xdr:from>
    <xdr:to>
      <xdr:col>22</xdr:col>
      <xdr:colOff>254000</xdr:colOff>
      <xdr:row>63</xdr:row>
      <xdr:rowOff>66282</xdr:rowOff>
    </xdr:to>
    <xdr:sp macro="" textlink="">
      <xdr:nvSpPr>
        <xdr:cNvPr id="348" name="円/楕円 347"/>
        <xdr:cNvSpPr/>
      </xdr:nvSpPr>
      <xdr:spPr>
        <a:xfrm>
          <a:off x="15240000" y="1076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51059</xdr:rowOff>
    </xdr:from>
    <xdr:ext cx="762000" cy="259045"/>
    <xdr:sp macro="" textlink="">
      <xdr:nvSpPr>
        <xdr:cNvPr id="349" name="テキスト ボックス 348"/>
        <xdr:cNvSpPr txBox="1"/>
      </xdr:nvSpPr>
      <xdr:spPr>
        <a:xfrm>
          <a:off x="14909800" y="1085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122344</xdr:rowOff>
    </xdr:from>
    <xdr:to>
      <xdr:col>21</xdr:col>
      <xdr:colOff>50800</xdr:colOff>
      <xdr:row>63</xdr:row>
      <xdr:rowOff>52494</xdr:rowOff>
    </xdr:to>
    <xdr:sp macro="" textlink="">
      <xdr:nvSpPr>
        <xdr:cNvPr id="350" name="円/楕円 349"/>
        <xdr:cNvSpPr/>
      </xdr:nvSpPr>
      <xdr:spPr>
        <a:xfrm>
          <a:off x="14351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37271</xdr:rowOff>
    </xdr:from>
    <xdr:ext cx="762000" cy="259045"/>
    <xdr:sp macro="" textlink="">
      <xdr:nvSpPr>
        <xdr:cNvPr id="351" name="テキスト ボックス 350"/>
        <xdr:cNvSpPr txBox="1"/>
      </xdr:nvSpPr>
      <xdr:spPr>
        <a:xfrm>
          <a:off x="14020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125791</xdr:rowOff>
    </xdr:from>
    <xdr:to>
      <xdr:col>19</xdr:col>
      <xdr:colOff>533400</xdr:colOff>
      <xdr:row>63</xdr:row>
      <xdr:rowOff>55941</xdr:rowOff>
    </xdr:to>
    <xdr:sp macro="" textlink="">
      <xdr:nvSpPr>
        <xdr:cNvPr id="352" name="円/楕円 351"/>
        <xdr:cNvSpPr/>
      </xdr:nvSpPr>
      <xdr:spPr>
        <a:xfrm>
          <a:off x="13462000" y="1075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40718</xdr:rowOff>
    </xdr:from>
    <xdr:ext cx="762000" cy="259045"/>
    <xdr:sp macro="" textlink="">
      <xdr:nvSpPr>
        <xdr:cNvPr id="353" name="テキスト ボックス 352"/>
        <xdr:cNvSpPr txBox="1"/>
      </xdr:nvSpPr>
      <xdr:spPr>
        <a:xfrm>
          <a:off x="13131800" y="1084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baseline="0">
              <a:solidFill>
                <a:srgbClr val="FF0000"/>
              </a:solidFill>
              <a:latin typeface="ＭＳ Ｐゴシック"/>
            </a:rPr>
            <a:t>分母となる</a:t>
          </a:r>
          <a:r>
            <a:rPr kumimoji="1" lang="ja-JP" altLang="en-US" sz="1300" baseline="0">
              <a:latin typeface="ＭＳ Ｐゴシック"/>
            </a:rPr>
            <a:t>標準財政規模から算入公債費を差し引いた額が前年度に比べ減少したものの，分子については一般会計の公債費の減等で減少したことにより，単年度の実質公債費率が</a:t>
          </a:r>
          <a:r>
            <a:rPr kumimoji="1" lang="en-US" altLang="ja-JP" sz="1300" baseline="0">
              <a:latin typeface="ＭＳ Ｐゴシック"/>
            </a:rPr>
            <a:t>0.5</a:t>
          </a:r>
          <a:r>
            <a:rPr kumimoji="1" lang="ja-JP" altLang="en-US" sz="1300" baseline="0">
              <a:latin typeface="ＭＳ Ｐゴシック"/>
            </a:rPr>
            <a:t>ポイント改善し，３箇年平均では</a:t>
          </a:r>
          <a:r>
            <a:rPr kumimoji="1" lang="en-US" altLang="ja-JP" sz="1300" baseline="0">
              <a:latin typeface="ＭＳ Ｐゴシック"/>
            </a:rPr>
            <a:t>0.7</a:t>
          </a:r>
          <a:r>
            <a:rPr kumimoji="1" lang="ja-JP" altLang="en-US" sz="1300" baseline="0">
              <a:latin typeface="ＭＳ Ｐゴシック"/>
            </a:rPr>
            <a:t>ポイント改善した。今後とも投資的経費の適切な選択と重点化によって計画的に借入額の抑制を行うとともに，過疎対策事業債など交付税措置率の高い財政運営上有利な地方債を活用するほか，特別会計や企業会計まで含めた市全体で連携を図りながら，実質的な公債費負担の適正な管理を継続して実施していく。</a:t>
          </a:r>
          <a:endParaRPr kumimoji="1" lang="en-US" altLang="ja-JP" sz="1300" baseline="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0" name="直線コネクタ 36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1" name="テキスト ボックス 37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2" name="直線コネクタ 37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3" name="テキスト ボックス 37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4" name="直線コネクタ 37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5" name="テキスト ボックス 37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6" name="直線コネクタ 37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7" name="テキスト ボックス 37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8" name="直線コネクタ 37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9" name="テキスト ボックス 37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2" name="直線コネクタ 381"/>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3"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4" name="直線コネクタ 383"/>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5"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6" name="直線コネクタ 385"/>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64241</xdr:rowOff>
    </xdr:from>
    <xdr:to>
      <xdr:col>24</xdr:col>
      <xdr:colOff>558800</xdr:colOff>
      <xdr:row>37</xdr:row>
      <xdr:rowOff>78317</xdr:rowOff>
    </xdr:to>
    <xdr:cxnSp macro="">
      <xdr:nvCxnSpPr>
        <xdr:cNvPr id="387" name="直線コネクタ 386"/>
        <xdr:cNvCxnSpPr/>
      </xdr:nvCxnSpPr>
      <xdr:spPr>
        <a:xfrm flipV="1">
          <a:off x="16179800" y="6407891"/>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3827</xdr:rowOff>
    </xdr:from>
    <xdr:ext cx="762000" cy="259045"/>
    <xdr:sp macro="" textlink="">
      <xdr:nvSpPr>
        <xdr:cNvPr id="388" name="公債費負担の状況平均値テキスト"/>
        <xdr:cNvSpPr txBox="1"/>
      </xdr:nvSpPr>
      <xdr:spPr>
        <a:xfrm>
          <a:off x="17106900" y="6176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9" name="フローチャート : 判断 388"/>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78317</xdr:rowOff>
    </xdr:from>
    <xdr:to>
      <xdr:col>23</xdr:col>
      <xdr:colOff>406400</xdr:colOff>
      <xdr:row>37</xdr:row>
      <xdr:rowOff>96414</xdr:rowOff>
    </xdr:to>
    <xdr:cxnSp macro="">
      <xdr:nvCxnSpPr>
        <xdr:cNvPr id="390" name="直線コネクタ 389"/>
        <xdr:cNvCxnSpPr/>
      </xdr:nvCxnSpPr>
      <xdr:spPr>
        <a:xfrm flipV="1">
          <a:off x="15290800" y="6421967"/>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91" name="フローチャート : 判断 390"/>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113153</xdr:rowOff>
    </xdr:from>
    <xdr:ext cx="736600" cy="259045"/>
    <xdr:sp macro="" textlink="">
      <xdr:nvSpPr>
        <xdr:cNvPr id="392" name="テキスト ボックス 391"/>
        <xdr:cNvSpPr txBox="1"/>
      </xdr:nvSpPr>
      <xdr:spPr>
        <a:xfrm>
          <a:off x="15798800" y="6113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96414</xdr:rowOff>
    </xdr:from>
    <xdr:to>
      <xdr:col>22</xdr:col>
      <xdr:colOff>203200</xdr:colOff>
      <xdr:row>37</xdr:row>
      <xdr:rowOff>126577</xdr:rowOff>
    </xdr:to>
    <xdr:cxnSp macro="">
      <xdr:nvCxnSpPr>
        <xdr:cNvPr id="393" name="直線コネクタ 392"/>
        <xdr:cNvCxnSpPr/>
      </xdr:nvCxnSpPr>
      <xdr:spPr>
        <a:xfrm flipV="1">
          <a:off x="14401800" y="6440064"/>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94" name="フローチャート : 判断 393"/>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121196</xdr:rowOff>
    </xdr:from>
    <xdr:ext cx="762000" cy="259045"/>
    <xdr:sp macro="" textlink="">
      <xdr:nvSpPr>
        <xdr:cNvPr id="395" name="テキスト ボックス 394"/>
        <xdr:cNvSpPr txBox="1"/>
      </xdr:nvSpPr>
      <xdr:spPr>
        <a:xfrm>
          <a:off x="14909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126577</xdr:rowOff>
    </xdr:from>
    <xdr:to>
      <xdr:col>21</xdr:col>
      <xdr:colOff>0</xdr:colOff>
      <xdr:row>37</xdr:row>
      <xdr:rowOff>152717</xdr:rowOff>
    </xdr:to>
    <xdr:cxnSp macro="">
      <xdr:nvCxnSpPr>
        <xdr:cNvPr id="396" name="直線コネクタ 395"/>
        <xdr:cNvCxnSpPr/>
      </xdr:nvCxnSpPr>
      <xdr:spPr>
        <a:xfrm flipV="1">
          <a:off x="13512800" y="6470227"/>
          <a:ext cx="889000"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7" name="フローチャート : 判断 396"/>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139294</xdr:rowOff>
    </xdr:from>
    <xdr:ext cx="762000" cy="259045"/>
    <xdr:sp macro="" textlink="">
      <xdr:nvSpPr>
        <xdr:cNvPr id="398" name="テキスト ボックス 397"/>
        <xdr:cNvSpPr txBox="1"/>
      </xdr:nvSpPr>
      <xdr:spPr>
        <a:xfrm>
          <a:off x="14020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9" name="フローチャート : 判断 398"/>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155380</xdr:rowOff>
    </xdr:from>
    <xdr:ext cx="762000" cy="259045"/>
    <xdr:sp macro="" textlink="">
      <xdr:nvSpPr>
        <xdr:cNvPr id="400" name="テキスト ボックス 399"/>
        <xdr:cNvSpPr txBox="1"/>
      </xdr:nvSpPr>
      <xdr:spPr>
        <a:xfrm>
          <a:off x="13131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13441</xdr:rowOff>
    </xdr:from>
    <xdr:to>
      <xdr:col>24</xdr:col>
      <xdr:colOff>609600</xdr:colOff>
      <xdr:row>37</xdr:row>
      <xdr:rowOff>115041</xdr:rowOff>
    </xdr:to>
    <xdr:sp macro="" textlink="">
      <xdr:nvSpPr>
        <xdr:cNvPr id="406" name="円/楕円 405"/>
        <xdr:cNvSpPr/>
      </xdr:nvSpPr>
      <xdr:spPr>
        <a:xfrm>
          <a:off x="16967200" y="635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156968</xdr:rowOff>
    </xdr:from>
    <xdr:ext cx="762000" cy="259045"/>
    <xdr:sp macro="" textlink="">
      <xdr:nvSpPr>
        <xdr:cNvPr id="407" name="公債費負担の状況該当値テキスト"/>
        <xdr:cNvSpPr txBox="1"/>
      </xdr:nvSpPr>
      <xdr:spPr>
        <a:xfrm>
          <a:off x="17106900" y="6329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27517</xdr:rowOff>
    </xdr:from>
    <xdr:to>
      <xdr:col>23</xdr:col>
      <xdr:colOff>457200</xdr:colOff>
      <xdr:row>37</xdr:row>
      <xdr:rowOff>129117</xdr:rowOff>
    </xdr:to>
    <xdr:sp macro="" textlink="">
      <xdr:nvSpPr>
        <xdr:cNvPr id="408" name="円/楕円 407"/>
        <xdr:cNvSpPr/>
      </xdr:nvSpPr>
      <xdr:spPr>
        <a:xfrm>
          <a:off x="16129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113894</xdr:rowOff>
    </xdr:from>
    <xdr:ext cx="736600" cy="259045"/>
    <xdr:sp macro="" textlink="">
      <xdr:nvSpPr>
        <xdr:cNvPr id="409" name="テキスト ボックス 408"/>
        <xdr:cNvSpPr txBox="1"/>
      </xdr:nvSpPr>
      <xdr:spPr>
        <a:xfrm>
          <a:off x="15798800" y="6457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45614</xdr:rowOff>
    </xdr:from>
    <xdr:to>
      <xdr:col>22</xdr:col>
      <xdr:colOff>254000</xdr:colOff>
      <xdr:row>37</xdr:row>
      <xdr:rowOff>147214</xdr:rowOff>
    </xdr:to>
    <xdr:sp macro="" textlink="">
      <xdr:nvSpPr>
        <xdr:cNvPr id="410" name="円/楕円 409"/>
        <xdr:cNvSpPr/>
      </xdr:nvSpPr>
      <xdr:spPr>
        <a:xfrm>
          <a:off x="15240000" y="638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131991</xdr:rowOff>
    </xdr:from>
    <xdr:ext cx="762000" cy="259045"/>
    <xdr:sp macro="" textlink="">
      <xdr:nvSpPr>
        <xdr:cNvPr id="411" name="テキスト ボックス 410"/>
        <xdr:cNvSpPr txBox="1"/>
      </xdr:nvSpPr>
      <xdr:spPr>
        <a:xfrm>
          <a:off x="14909800" y="647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75777</xdr:rowOff>
    </xdr:from>
    <xdr:to>
      <xdr:col>21</xdr:col>
      <xdr:colOff>50800</xdr:colOff>
      <xdr:row>38</xdr:row>
      <xdr:rowOff>5927</xdr:rowOff>
    </xdr:to>
    <xdr:sp macro="" textlink="">
      <xdr:nvSpPr>
        <xdr:cNvPr id="412" name="円/楕円 411"/>
        <xdr:cNvSpPr/>
      </xdr:nvSpPr>
      <xdr:spPr>
        <a:xfrm>
          <a:off x="143510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162154</xdr:rowOff>
    </xdr:from>
    <xdr:ext cx="762000" cy="259045"/>
    <xdr:sp macro="" textlink="">
      <xdr:nvSpPr>
        <xdr:cNvPr id="413" name="テキスト ボックス 412"/>
        <xdr:cNvSpPr txBox="1"/>
      </xdr:nvSpPr>
      <xdr:spPr>
        <a:xfrm>
          <a:off x="14020800" y="650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101917</xdr:rowOff>
    </xdr:from>
    <xdr:to>
      <xdr:col>19</xdr:col>
      <xdr:colOff>533400</xdr:colOff>
      <xdr:row>38</xdr:row>
      <xdr:rowOff>32068</xdr:rowOff>
    </xdr:to>
    <xdr:sp macro="" textlink="">
      <xdr:nvSpPr>
        <xdr:cNvPr id="414" name="円/楕円 413"/>
        <xdr:cNvSpPr/>
      </xdr:nvSpPr>
      <xdr:spPr>
        <a:xfrm>
          <a:off x="13462000" y="6445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16845</xdr:rowOff>
    </xdr:from>
    <xdr:ext cx="762000" cy="259045"/>
    <xdr:sp macro="" textlink="">
      <xdr:nvSpPr>
        <xdr:cNvPr id="415" name="テキスト ボックス 414"/>
        <xdr:cNvSpPr txBox="1"/>
      </xdr:nvSpPr>
      <xdr:spPr>
        <a:xfrm>
          <a:off x="13131800" y="653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rgbClr val="FF0000"/>
              </a:solidFill>
              <a:latin typeface="ＭＳ Ｐゴシック"/>
            </a:rPr>
            <a:t>分母となる</a:t>
          </a:r>
          <a:r>
            <a:rPr kumimoji="1" lang="ja-JP" altLang="en-US" sz="1300">
              <a:latin typeface="ＭＳ Ｐゴシック"/>
            </a:rPr>
            <a:t>標準財政規模から算入公債費を差し引いた額が減少したものの，分子については公営企業債等繰入見込額をはじめとした将来負担額を構成するすべての項目が減となったほか，充当可能財源等もすべて増加したことにより前年度に比べ</a:t>
          </a:r>
          <a:r>
            <a:rPr kumimoji="1" lang="en-US" altLang="ja-JP" sz="1300">
              <a:latin typeface="ＭＳ Ｐゴシック"/>
            </a:rPr>
            <a:t>8.3</a:t>
          </a:r>
          <a:r>
            <a:rPr kumimoji="1" lang="ja-JP" altLang="en-US" sz="1300">
              <a:latin typeface="ＭＳ Ｐゴシック"/>
            </a:rPr>
            <a:t>ポイント低下した。しかしながら，依然として高い水準にあることから，今後も市全体で連携して投資的経費の適切な選択・重点化等を行いながら，交付税措置率の高い財政運営上有利な地方債を活用して，後年度の実質的な公債費負担を縮減していくとともに基金を確保し，さらなる比率の改善に努める。</a:t>
          </a: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2" name="直線コネクタ 43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3" name="テキスト ボックス 43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4" name="直線コネクタ 43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5" name="テキスト ボックス 43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6" name="直線コネクタ 43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7" name="テキスト ボックス 43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8" name="直線コネクタ 43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9" name="テキスト ボックス 43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2" name="直線コネクタ 441"/>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3"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4" name="直線コネクタ 443"/>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6" name="直線コネクタ 44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146469</xdr:rowOff>
    </xdr:from>
    <xdr:to>
      <xdr:col>24</xdr:col>
      <xdr:colOff>558800</xdr:colOff>
      <xdr:row>15</xdr:row>
      <xdr:rowOff>166497</xdr:rowOff>
    </xdr:to>
    <xdr:cxnSp macro="">
      <xdr:nvCxnSpPr>
        <xdr:cNvPr id="447" name="直線コネクタ 446"/>
        <xdr:cNvCxnSpPr/>
      </xdr:nvCxnSpPr>
      <xdr:spPr>
        <a:xfrm flipV="1">
          <a:off x="16179800" y="2718219"/>
          <a:ext cx="838200" cy="2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148277</xdr:rowOff>
    </xdr:from>
    <xdr:ext cx="762000" cy="259045"/>
    <xdr:sp macro="" textlink="">
      <xdr:nvSpPr>
        <xdr:cNvPr id="448" name="将来負担の状況平均値テキスト"/>
        <xdr:cNvSpPr txBox="1"/>
      </xdr:nvSpPr>
      <xdr:spPr>
        <a:xfrm>
          <a:off x="17106900" y="237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9" name="フローチャート : 判断 448"/>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166497</xdr:rowOff>
    </xdr:from>
    <xdr:to>
      <xdr:col>23</xdr:col>
      <xdr:colOff>406400</xdr:colOff>
      <xdr:row>16</xdr:row>
      <xdr:rowOff>20625</xdr:rowOff>
    </xdr:to>
    <xdr:cxnSp macro="">
      <xdr:nvCxnSpPr>
        <xdr:cNvPr id="450" name="直線コネクタ 449"/>
        <xdr:cNvCxnSpPr/>
      </xdr:nvCxnSpPr>
      <xdr:spPr>
        <a:xfrm flipV="1">
          <a:off x="15290800" y="2738247"/>
          <a:ext cx="889000" cy="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51" name="フローチャート : 判断 450"/>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81488</xdr:rowOff>
    </xdr:from>
    <xdr:ext cx="736600" cy="259045"/>
    <xdr:sp macro="" textlink="">
      <xdr:nvSpPr>
        <xdr:cNvPr id="452" name="テキスト ボックス 451"/>
        <xdr:cNvSpPr txBox="1"/>
      </xdr:nvSpPr>
      <xdr:spPr>
        <a:xfrm>
          <a:off x="15798800" y="2310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20625</xdr:rowOff>
    </xdr:from>
    <xdr:to>
      <xdr:col>22</xdr:col>
      <xdr:colOff>203200</xdr:colOff>
      <xdr:row>16</xdr:row>
      <xdr:rowOff>43066</xdr:rowOff>
    </xdr:to>
    <xdr:cxnSp macro="">
      <xdr:nvCxnSpPr>
        <xdr:cNvPr id="453" name="直線コネクタ 452"/>
        <xdr:cNvCxnSpPr/>
      </xdr:nvCxnSpPr>
      <xdr:spPr>
        <a:xfrm flipV="1">
          <a:off x="14401800" y="2763825"/>
          <a:ext cx="889000" cy="2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146710</xdr:rowOff>
    </xdr:from>
    <xdr:to>
      <xdr:col>22</xdr:col>
      <xdr:colOff>254000</xdr:colOff>
      <xdr:row>15</xdr:row>
      <xdr:rowOff>76860</xdr:rowOff>
    </xdr:to>
    <xdr:sp macro="" textlink="">
      <xdr:nvSpPr>
        <xdr:cNvPr id="454" name="フローチャート : 判断 453"/>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87037</xdr:rowOff>
    </xdr:from>
    <xdr:ext cx="762000" cy="259045"/>
    <xdr:sp macro="" textlink="">
      <xdr:nvSpPr>
        <xdr:cNvPr id="455" name="テキスト ボックス 454"/>
        <xdr:cNvSpPr txBox="1"/>
      </xdr:nvSpPr>
      <xdr:spPr>
        <a:xfrm>
          <a:off x="14909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43066</xdr:rowOff>
    </xdr:from>
    <xdr:to>
      <xdr:col>21</xdr:col>
      <xdr:colOff>0</xdr:colOff>
      <xdr:row>16</xdr:row>
      <xdr:rowOff>84328</xdr:rowOff>
    </xdr:to>
    <xdr:cxnSp macro="">
      <xdr:nvCxnSpPr>
        <xdr:cNvPr id="456" name="直線コネクタ 455"/>
        <xdr:cNvCxnSpPr/>
      </xdr:nvCxnSpPr>
      <xdr:spPr>
        <a:xfrm flipV="1">
          <a:off x="13512800" y="2786266"/>
          <a:ext cx="889000" cy="4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157569</xdr:rowOff>
    </xdr:from>
    <xdr:to>
      <xdr:col>21</xdr:col>
      <xdr:colOff>50800</xdr:colOff>
      <xdr:row>15</xdr:row>
      <xdr:rowOff>87719</xdr:rowOff>
    </xdr:to>
    <xdr:sp macro="" textlink="">
      <xdr:nvSpPr>
        <xdr:cNvPr id="457" name="フローチャート : 判断 456"/>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97896</xdr:rowOff>
    </xdr:from>
    <xdr:ext cx="762000" cy="259045"/>
    <xdr:sp macro="" textlink="">
      <xdr:nvSpPr>
        <xdr:cNvPr id="458" name="テキスト ボックス 457"/>
        <xdr:cNvSpPr txBox="1"/>
      </xdr:nvSpPr>
      <xdr:spPr>
        <a:xfrm>
          <a:off x="14020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9" name="フローチャート : 判断 458"/>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124198</xdr:rowOff>
    </xdr:from>
    <xdr:ext cx="762000" cy="259045"/>
    <xdr:sp macro="" textlink="">
      <xdr:nvSpPr>
        <xdr:cNvPr id="460" name="テキスト ボックス 459"/>
        <xdr:cNvSpPr txBox="1"/>
      </xdr:nvSpPr>
      <xdr:spPr>
        <a:xfrm>
          <a:off x="13131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95669</xdr:rowOff>
    </xdr:from>
    <xdr:to>
      <xdr:col>24</xdr:col>
      <xdr:colOff>609600</xdr:colOff>
      <xdr:row>16</xdr:row>
      <xdr:rowOff>25819</xdr:rowOff>
    </xdr:to>
    <xdr:sp macro="" textlink="">
      <xdr:nvSpPr>
        <xdr:cNvPr id="466" name="円/楕円 465"/>
        <xdr:cNvSpPr/>
      </xdr:nvSpPr>
      <xdr:spPr>
        <a:xfrm>
          <a:off x="16967200" y="266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67746</xdr:rowOff>
    </xdr:from>
    <xdr:ext cx="762000" cy="259045"/>
    <xdr:sp macro="" textlink="">
      <xdr:nvSpPr>
        <xdr:cNvPr id="467" name="将来負担の状況該当値テキスト"/>
        <xdr:cNvSpPr txBox="1"/>
      </xdr:nvSpPr>
      <xdr:spPr>
        <a:xfrm>
          <a:off x="17106900" y="263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110.7</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115697</xdr:rowOff>
    </xdr:from>
    <xdr:to>
      <xdr:col>23</xdr:col>
      <xdr:colOff>457200</xdr:colOff>
      <xdr:row>16</xdr:row>
      <xdr:rowOff>45847</xdr:rowOff>
    </xdr:to>
    <xdr:sp macro="" textlink="">
      <xdr:nvSpPr>
        <xdr:cNvPr id="468" name="円/楕円 467"/>
        <xdr:cNvSpPr/>
      </xdr:nvSpPr>
      <xdr:spPr>
        <a:xfrm>
          <a:off x="16129000" y="268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30624</xdr:rowOff>
    </xdr:from>
    <xdr:ext cx="736600" cy="259045"/>
    <xdr:sp macro="" textlink="">
      <xdr:nvSpPr>
        <xdr:cNvPr id="469" name="テキスト ボックス 468"/>
        <xdr:cNvSpPr txBox="1"/>
      </xdr:nvSpPr>
      <xdr:spPr>
        <a:xfrm>
          <a:off x="15798800" y="2773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119.0</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141275</xdr:rowOff>
    </xdr:from>
    <xdr:to>
      <xdr:col>22</xdr:col>
      <xdr:colOff>254000</xdr:colOff>
      <xdr:row>16</xdr:row>
      <xdr:rowOff>71425</xdr:rowOff>
    </xdr:to>
    <xdr:sp macro="" textlink="">
      <xdr:nvSpPr>
        <xdr:cNvPr id="470" name="円/楕円 469"/>
        <xdr:cNvSpPr/>
      </xdr:nvSpPr>
      <xdr:spPr>
        <a:xfrm>
          <a:off x="15240000" y="271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56202</xdr:rowOff>
    </xdr:from>
    <xdr:ext cx="762000" cy="259045"/>
    <xdr:sp macro="" textlink="">
      <xdr:nvSpPr>
        <xdr:cNvPr id="471" name="テキスト ボックス 470"/>
        <xdr:cNvSpPr txBox="1"/>
      </xdr:nvSpPr>
      <xdr:spPr>
        <a:xfrm>
          <a:off x="14909800" y="279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129.6</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163716</xdr:rowOff>
    </xdr:from>
    <xdr:to>
      <xdr:col>21</xdr:col>
      <xdr:colOff>50800</xdr:colOff>
      <xdr:row>16</xdr:row>
      <xdr:rowOff>93866</xdr:rowOff>
    </xdr:to>
    <xdr:sp macro="" textlink="">
      <xdr:nvSpPr>
        <xdr:cNvPr id="472" name="円/楕円 471"/>
        <xdr:cNvSpPr/>
      </xdr:nvSpPr>
      <xdr:spPr>
        <a:xfrm>
          <a:off x="14351000" y="273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78643</xdr:rowOff>
    </xdr:from>
    <xdr:ext cx="762000" cy="259045"/>
    <xdr:sp macro="" textlink="">
      <xdr:nvSpPr>
        <xdr:cNvPr id="473" name="テキスト ボックス 472"/>
        <xdr:cNvSpPr txBox="1"/>
      </xdr:nvSpPr>
      <xdr:spPr>
        <a:xfrm>
          <a:off x="14020800" y="282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138.9</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33528</xdr:rowOff>
    </xdr:from>
    <xdr:to>
      <xdr:col>19</xdr:col>
      <xdr:colOff>533400</xdr:colOff>
      <xdr:row>16</xdr:row>
      <xdr:rowOff>135128</xdr:rowOff>
    </xdr:to>
    <xdr:sp macro="" textlink="">
      <xdr:nvSpPr>
        <xdr:cNvPr id="474" name="円/楕円 473"/>
        <xdr:cNvSpPr/>
      </xdr:nvSpPr>
      <xdr:spPr>
        <a:xfrm>
          <a:off x="13462000" y="277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119905</xdr:rowOff>
    </xdr:from>
    <xdr:ext cx="762000" cy="259045"/>
    <xdr:sp macro="" textlink="">
      <xdr:nvSpPr>
        <xdr:cNvPr id="475" name="テキスト ボックス 474"/>
        <xdr:cNvSpPr txBox="1"/>
      </xdr:nvSpPr>
      <xdr:spPr>
        <a:xfrm>
          <a:off x="13131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鹿児島県枕崎市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22,192
21,871
74.78
11,404,282
11,026,618
358,042
6,141,887
10,668,716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110.7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給をはじめ共済組合等負担金や退職手当負担金が減となったものの，退職手当債を発行しなかったため，人件費に係る経常経費一般財源は前年度に比べて増加した。本市の場合，常備消防については直営で実施しており，現段階では平均年齢・平均勤続年数ともに県内</a:t>
          </a:r>
          <a:r>
            <a:rPr kumimoji="1" lang="en-US" altLang="ja-JP" sz="1300">
              <a:latin typeface="ＭＳ Ｐゴシック"/>
            </a:rPr>
            <a:t>19</a:t>
          </a:r>
          <a:r>
            <a:rPr kumimoji="1" lang="ja-JP" altLang="en-US" sz="1300">
              <a:latin typeface="ＭＳ Ｐゴシック"/>
            </a:rPr>
            <a:t>市で最も高いこと等により，類似団体と比較しても高い水準にあるが，今後とも定員管理・給与の適正化など行財政改革への取組みを通じて人件費の削減に努める。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111760</xdr:rowOff>
    </xdr:from>
    <xdr:to>
      <xdr:col>7</xdr:col>
      <xdr:colOff>15875</xdr:colOff>
      <xdr:row>40</xdr:row>
      <xdr:rowOff>157480</xdr:rowOff>
    </xdr:to>
    <xdr:cxnSp macro="">
      <xdr:nvCxnSpPr>
        <xdr:cNvPr id="66" name="直線コネクタ 65"/>
        <xdr:cNvCxnSpPr/>
      </xdr:nvCxnSpPr>
      <xdr:spPr>
        <a:xfrm>
          <a:off x="3987800" y="69697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111760</xdr:rowOff>
    </xdr:from>
    <xdr:to>
      <xdr:col>5</xdr:col>
      <xdr:colOff>549275</xdr:colOff>
      <xdr:row>41</xdr:row>
      <xdr:rowOff>54610</xdr:rowOff>
    </xdr:to>
    <xdr:cxnSp macro="">
      <xdr:nvCxnSpPr>
        <xdr:cNvPr id="69" name="直線コネクタ 68"/>
        <xdr:cNvCxnSpPr/>
      </xdr:nvCxnSpPr>
      <xdr:spPr>
        <a:xfrm flipV="1">
          <a:off x="3098800" y="69697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27940</xdr:rowOff>
    </xdr:from>
    <xdr:to>
      <xdr:col>4</xdr:col>
      <xdr:colOff>346075</xdr:colOff>
      <xdr:row>41</xdr:row>
      <xdr:rowOff>54610</xdr:rowOff>
    </xdr:to>
    <xdr:cxnSp macro="">
      <xdr:nvCxnSpPr>
        <xdr:cNvPr id="72" name="直線コネクタ 71"/>
        <xdr:cNvCxnSpPr/>
      </xdr:nvCxnSpPr>
      <xdr:spPr>
        <a:xfrm>
          <a:off x="2209800" y="688594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138430</xdr:rowOff>
    </xdr:from>
    <xdr:to>
      <xdr:col>3</xdr:col>
      <xdr:colOff>142875</xdr:colOff>
      <xdr:row>40</xdr:row>
      <xdr:rowOff>27940</xdr:rowOff>
    </xdr:to>
    <xdr:cxnSp macro="">
      <xdr:nvCxnSpPr>
        <xdr:cNvPr id="75" name="直線コネクタ 74"/>
        <xdr:cNvCxnSpPr/>
      </xdr:nvCxnSpPr>
      <xdr:spPr>
        <a:xfrm>
          <a:off x="1320800" y="6824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40</xdr:row>
      <xdr:rowOff>106680</xdr:rowOff>
    </xdr:from>
    <xdr:to>
      <xdr:col>7</xdr:col>
      <xdr:colOff>66675</xdr:colOff>
      <xdr:row>41</xdr:row>
      <xdr:rowOff>36830</xdr:rowOff>
    </xdr:to>
    <xdr:sp macro="" textlink="">
      <xdr:nvSpPr>
        <xdr:cNvPr id="85" name="円/楕円 84"/>
        <xdr:cNvSpPr/>
      </xdr:nvSpPr>
      <xdr:spPr>
        <a:xfrm>
          <a:off x="4775200" y="69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15257</xdr:rowOff>
    </xdr:from>
    <xdr:ext cx="762000" cy="259045"/>
    <xdr:sp macro="" textlink="">
      <xdr:nvSpPr>
        <xdr:cNvPr id="86" name="人件費該当値テキスト"/>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60960</xdr:rowOff>
    </xdr:from>
    <xdr:to>
      <xdr:col>5</xdr:col>
      <xdr:colOff>600075</xdr:colOff>
      <xdr:row>40</xdr:row>
      <xdr:rowOff>162560</xdr:rowOff>
    </xdr:to>
    <xdr:sp macro="" textlink="">
      <xdr:nvSpPr>
        <xdr:cNvPr id="87" name="円/楕円 86"/>
        <xdr:cNvSpPr/>
      </xdr:nvSpPr>
      <xdr:spPr>
        <a:xfrm>
          <a:off x="39370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147337</xdr:rowOff>
    </xdr:from>
    <xdr:ext cx="736600" cy="259045"/>
    <xdr:sp macro="" textlink="">
      <xdr:nvSpPr>
        <xdr:cNvPr id="88" name="テキスト ボックス 87"/>
        <xdr:cNvSpPr txBox="1"/>
      </xdr:nvSpPr>
      <xdr:spPr>
        <a:xfrm>
          <a:off x="3606800" y="700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4</xdr:col>
      <xdr:colOff>295275</xdr:colOff>
      <xdr:row>41</xdr:row>
      <xdr:rowOff>3810</xdr:rowOff>
    </xdr:from>
    <xdr:to>
      <xdr:col>4</xdr:col>
      <xdr:colOff>396875</xdr:colOff>
      <xdr:row>41</xdr:row>
      <xdr:rowOff>105410</xdr:rowOff>
    </xdr:to>
    <xdr:sp macro="" textlink="">
      <xdr:nvSpPr>
        <xdr:cNvPr id="89" name="円/楕円 88"/>
        <xdr:cNvSpPr/>
      </xdr:nvSpPr>
      <xdr:spPr>
        <a:xfrm>
          <a:off x="3048000" y="703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90187</xdr:rowOff>
    </xdr:from>
    <xdr:ext cx="762000" cy="259045"/>
    <xdr:sp macro="" textlink="">
      <xdr:nvSpPr>
        <xdr:cNvPr id="90" name="テキスト ボックス 89"/>
        <xdr:cNvSpPr txBox="1"/>
      </xdr:nvSpPr>
      <xdr:spPr>
        <a:xfrm>
          <a:off x="2717800" y="711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148590</xdr:rowOff>
    </xdr:from>
    <xdr:to>
      <xdr:col>3</xdr:col>
      <xdr:colOff>193675</xdr:colOff>
      <xdr:row>40</xdr:row>
      <xdr:rowOff>78740</xdr:rowOff>
    </xdr:to>
    <xdr:sp macro="" textlink="">
      <xdr:nvSpPr>
        <xdr:cNvPr id="91" name="円/楕円 90"/>
        <xdr:cNvSpPr/>
      </xdr:nvSpPr>
      <xdr:spPr>
        <a:xfrm>
          <a:off x="21590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63517</xdr:rowOff>
    </xdr:from>
    <xdr:ext cx="762000" cy="259045"/>
    <xdr:sp macro="" textlink="">
      <xdr:nvSpPr>
        <xdr:cNvPr id="92" name="テキスト ボックス 91"/>
        <xdr:cNvSpPr txBox="1"/>
      </xdr:nvSpPr>
      <xdr:spPr>
        <a:xfrm>
          <a:off x="1828800" y="692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87630</xdr:rowOff>
    </xdr:from>
    <xdr:to>
      <xdr:col>1</xdr:col>
      <xdr:colOff>676275</xdr:colOff>
      <xdr:row>40</xdr:row>
      <xdr:rowOff>17780</xdr:rowOff>
    </xdr:to>
    <xdr:sp macro="" textlink="">
      <xdr:nvSpPr>
        <xdr:cNvPr id="93" name="円/楕円 92"/>
        <xdr:cNvSpPr/>
      </xdr:nvSpPr>
      <xdr:spPr>
        <a:xfrm>
          <a:off x="1270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2557</xdr:rowOff>
    </xdr:from>
    <xdr:ext cx="762000" cy="259045"/>
    <xdr:sp macro="" textlink="">
      <xdr:nvSpPr>
        <xdr:cNvPr id="94" name="テキスト ボックス 93"/>
        <xdr:cNvSpPr txBox="1"/>
      </xdr:nvSpPr>
      <xdr:spPr>
        <a:xfrm>
          <a:off x="939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物件費に係る経常収支比率は，がん検診事業や消防費に係る物件費の増等により前年度に比べ</a:t>
          </a:r>
          <a:r>
            <a:rPr kumimoji="1" lang="en-US" altLang="ja-JP" sz="1300">
              <a:latin typeface="ＭＳ Ｐゴシック"/>
            </a:rPr>
            <a:t>0.4</a:t>
          </a:r>
          <a:r>
            <a:rPr kumimoji="1" lang="ja-JP" altLang="en-US" sz="1300">
              <a:latin typeface="ＭＳ Ｐゴシック"/>
            </a:rPr>
            <a:t>ポイント増加している。依然として類似団体の中では低い水準にあるものの，物件費の決算額は事業委託の推進などに伴い増加傾向にあることから，今後とも引き続き，必要性などを十分に検討し，見直し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113393</xdr:rowOff>
    </xdr:from>
    <xdr:to>
      <xdr:col>24</xdr:col>
      <xdr:colOff>31750</xdr:colOff>
      <xdr:row>13</xdr:row>
      <xdr:rowOff>156936</xdr:rowOff>
    </xdr:to>
    <xdr:cxnSp macro="">
      <xdr:nvCxnSpPr>
        <xdr:cNvPr id="129" name="直線コネクタ 128"/>
        <xdr:cNvCxnSpPr/>
      </xdr:nvCxnSpPr>
      <xdr:spPr>
        <a:xfrm>
          <a:off x="15671800" y="2342243"/>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0"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91621</xdr:rowOff>
    </xdr:from>
    <xdr:to>
      <xdr:col>22</xdr:col>
      <xdr:colOff>565150</xdr:colOff>
      <xdr:row>13</xdr:row>
      <xdr:rowOff>113393</xdr:rowOff>
    </xdr:to>
    <xdr:cxnSp macro="">
      <xdr:nvCxnSpPr>
        <xdr:cNvPr id="132" name="直線コネクタ 131"/>
        <xdr:cNvCxnSpPr/>
      </xdr:nvCxnSpPr>
      <xdr:spPr>
        <a:xfrm>
          <a:off x="14782800" y="23204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157134</xdr:rowOff>
    </xdr:from>
    <xdr:ext cx="736600" cy="259045"/>
    <xdr:sp macro="" textlink="">
      <xdr:nvSpPr>
        <xdr:cNvPr id="134" name="テキスト ボックス 133"/>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91621</xdr:rowOff>
    </xdr:from>
    <xdr:to>
      <xdr:col>21</xdr:col>
      <xdr:colOff>361950</xdr:colOff>
      <xdr:row>13</xdr:row>
      <xdr:rowOff>156936</xdr:rowOff>
    </xdr:to>
    <xdr:cxnSp macro="">
      <xdr:nvCxnSpPr>
        <xdr:cNvPr id="135" name="直線コネクタ 134"/>
        <xdr:cNvCxnSpPr/>
      </xdr:nvCxnSpPr>
      <xdr:spPr>
        <a:xfrm flipV="1">
          <a:off x="13893800" y="23204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69850</xdr:rowOff>
    </xdr:from>
    <xdr:to>
      <xdr:col>20</xdr:col>
      <xdr:colOff>158750</xdr:colOff>
      <xdr:row>13</xdr:row>
      <xdr:rowOff>156936</xdr:rowOff>
    </xdr:to>
    <xdr:cxnSp macro="">
      <xdr:nvCxnSpPr>
        <xdr:cNvPr id="138" name="直線コネクタ 137"/>
        <xdr:cNvCxnSpPr/>
      </xdr:nvCxnSpPr>
      <xdr:spPr>
        <a:xfrm>
          <a:off x="13004800" y="22987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135363</xdr:rowOff>
    </xdr:from>
    <xdr:ext cx="762000" cy="259045"/>
    <xdr:sp macro="" textlink="">
      <xdr:nvSpPr>
        <xdr:cNvPr id="140" name="テキスト ボックス 139"/>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42" name="テキスト ボックス 141"/>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106136</xdr:rowOff>
    </xdr:from>
    <xdr:to>
      <xdr:col>24</xdr:col>
      <xdr:colOff>82550</xdr:colOff>
      <xdr:row>14</xdr:row>
      <xdr:rowOff>36286</xdr:rowOff>
    </xdr:to>
    <xdr:sp macro="" textlink="">
      <xdr:nvSpPr>
        <xdr:cNvPr id="148" name="円/楕円 147"/>
        <xdr:cNvSpPr/>
      </xdr:nvSpPr>
      <xdr:spPr>
        <a:xfrm>
          <a:off x="164592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122663</xdr:rowOff>
    </xdr:from>
    <xdr:ext cx="762000" cy="259045"/>
    <xdr:sp macro="" textlink="">
      <xdr:nvSpPr>
        <xdr:cNvPr id="149" name="物件費該当値テキスト"/>
        <xdr:cNvSpPr txBox="1"/>
      </xdr:nvSpPr>
      <xdr:spPr>
        <a:xfrm>
          <a:off x="165989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62593</xdr:rowOff>
    </xdr:from>
    <xdr:to>
      <xdr:col>22</xdr:col>
      <xdr:colOff>615950</xdr:colOff>
      <xdr:row>13</xdr:row>
      <xdr:rowOff>164193</xdr:rowOff>
    </xdr:to>
    <xdr:sp macro="" textlink="">
      <xdr:nvSpPr>
        <xdr:cNvPr id="150" name="円/楕円 149"/>
        <xdr:cNvSpPr/>
      </xdr:nvSpPr>
      <xdr:spPr>
        <a:xfrm>
          <a:off x="15621000" y="229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2920</xdr:rowOff>
    </xdr:from>
    <xdr:ext cx="736600" cy="259045"/>
    <xdr:sp macro="" textlink="">
      <xdr:nvSpPr>
        <xdr:cNvPr id="151" name="テキスト ボックス 150"/>
        <xdr:cNvSpPr txBox="1"/>
      </xdr:nvSpPr>
      <xdr:spPr>
        <a:xfrm>
          <a:off x="15290800" y="206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40821</xdr:rowOff>
    </xdr:from>
    <xdr:to>
      <xdr:col>21</xdr:col>
      <xdr:colOff>412750</xdr:colOff>
      <xdr:row>13</xdr:row>
      <xdr:rowOff>142421</xdr:rowOff>
    </xdr:to>
    <xdr:sp macro="" textlink="">
      <xdr:nvSpPr>
        <xdr:cNvPr id="152" name="円/楕円 151"/>
        <xdr:cNvSpPr/>
      </xdr:nvSpPr>
      <xdr:spPr>
        <a:xfrm>
          <a:off x="147320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152598</xdr:rowOff>
    </xdr:from>
    <xdr:ext cx="762000" cy="259045"/>
    <xdr:sp macro="" textlink="">
      <xdr:nvSpPr>
        <xdr:cNvPr id="153" name="テキスト ボックス 152"/>
        <xdr:cNvSpPr txBox="1"/>
      </xdr:nvSpPr>
      <xdr:spPr>
        <a:xfrm>
          <a:off x="14401800" y="203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106136</xdr:rowOff>
    </xdr:from>
    <xdr:to>
      <xdr:col>20</xdr:col>
      <xdr:colOff>209550</xdr:colOff>
      <xdr:row>14</xdr:row>
      <xdr:rowOff>36286</xdr:rowOff>
    </xdr:to>
    <xdr:sp macro="" textlink="">
      <xdr:nvSpPr>
        <xdr:cNvPr id="154" name="円/楕円 153"/>
        <xdr:cNvSpPr/>
      </xdr:nvSpPr>
      <xdr:spPr>
        <a:xfrm>
          <a:off x="13843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46463</xdr:rowOff>
    </xdr:from>
    <xdr:ext cx="762000" cy="259045"/>
    <xdr:sp macro="" textlink="">
      <xdr:nvSpPr>
        <xdr:cNvPr id="155" name="テキスト ボックス 154"/>
        <xdr:cNvSpPr txBox="1"/>
      </xdr:nvSpPr>
      <xdr:spPr>
        <a:xfrm>
          <a:off x="13512800" y="21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19050</xdr:rowOff>
    </xdr:from>
    <xdr:to>
      <xdr:col>19</xdr:col>
      <xdr:colOff>6350</xdr:colOff>
      <xdr:row>13</xdr:row>
      <xdr:rowOff>120650</xdr:rowOff>
    </xdr:to>
    <xdr:sp macro="" textlink="">
      <xdr:nvSpPr>
        <xdr:cNvPr id="156" name="円/楕円 155"/>
        <xdr:cNvSpPr/>
      </xdr:nvSpPr>
      <xdr:spPr>
        <a:xfrm>
          <a:off x="12954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130827</xdr:rowOff>
    </xdr:from>
    <xdr:ext cx="762000" cy="259045"/>
    <xdr:sp macro="" textlink="">
      <xdr:nvSpPr>
        <xdr:cNvPr id="157" name="テキスト ボックス 156"/>
        <xdr:cNvSpPr txBox="1"/>
      </xdr:nvSpPr>
      <xdr:spPr>
        <a:xfrm>
          <a:off x="12623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介護給付・訓練等給付費や生活保護費の増などにより，前年度に比べて増加しており，類似団体と比較しても依然として高い傾向にある。</a:t>
          </a:r>
          <a:endParaRPr kumimoji="1" lang="en-US" altLang="ja-JP" sz="1300">
            <a:latin typeface="ＭＳ Ｐゴシック"/>
          </a:endParaRPr>
        </a:p>
        <a:p>
          <a:r>
            <a:rPr kumimoji="1" lang="ja-JP" altLang="en-US" sz="1300">
              <a:latin typeface="ＭＳ Ｐゴシック"/>
            </a:rPr>
            <a:t>　今後も，市の単独事業については，費用対効果等を検証し見直しを行うなど，扶助費の抑制に努める。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165100</xdr:rowOff>
    </xdr:from>
    <xdr:to>
      <xdr:col>7</xdr:col>
      <xdr:colOff>15875</xdr:colOff>
      <xdr:row>57</xdr:row>
      <xdr:rowOff>113393</xdr:rowOff>
    </xdr:to>
    <xdr:cxnSp macro="">
      <xdr:nvCxnSpPr>
        <xdr:cNvPr id="192" name="直線コネクタ 191"/>
        <xdr:cNvCxnSpPr/>
      </xdr:nvCxnSpPr>
      <xdr:spPr>
        <a:xfrm>
          <a:off x="3987800" y="9766300"/>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93"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165100</xdr:rowOff>
    </xdr:from>
    <xdr:to>
      <xdr:col>5</xdr:col>
      <xdr:colOff>549275</xdr:colOff>
      <xdr:row>57</xdr:row>
      <xdr:rowOff>37193</xdr:rowOff>
    </xdr:to>
    <xdr:cxnSp macro="">
      <xdr:nvCxnSpPr>
        <xdr:cNvPr id="195" name="直線コネクタ 194"/>
        <xdr:cNvCxnSpPr/>
      </xdr:nvCxnSpPr>
      <xdr:spPr>
        <a:xfrm flipV="1">
          <a:off x="3098800" y="97663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51905</xdr:rowOff>
    </xdr:from>
    <xdr:ext cx="736600" cy="259045"/>
    <xdr:sp macro="" textlink="">
      <xdr:nvSpPr>
        <xdr:cNvPr id="197" name="テキスト ボックス 196"/>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4535</xdr:rowOff>
    </xdr:from>
    <xdr:to>
      <xdr:col>4</xdr:col>
      <xdr:colOff>346075</xdr:colOff>
      <xdr:row>57</xdr:row>
      <xdr:rowOff>37193</xdr:rowOff>
    </xdr:to>
    <xdr:cxnSp macro="">
      <xdr:nvCxnSpPr>
        <xdr:cNvPr id="198" name="直線コネクタ 197"/>
        <xdr:cNvCxnSpPr/>
      </xdr:nvCxnSpPr>
      <xdr:spPr>
        <a:xfrm>
          <a:off x="2209800" y="9777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30134</xdr:rowOff>
    </xdr:from>
    <xdr:ext cx="762000" cy="259045"/>
    <xdr:sp macro="" textlink="">
      <xdr:nvSpPr>
        <xdr:cNvPr id="200" name="テキスト ボックス 199"/>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4535</xdr:rowOff>
    </xdr:from>
    <xdr:to>
      <xdr:col>3</xdr:col>
      <xdr:colOff>142875</xdr:colOff>
      <xdr:row>57</xdr:row>
      <xdr:rowOff>4535</xdr:rowOff>
    </xdr:to>
    <xdr:cxnSp macro="">
      <xdr:nvCxnSpPr>
        <xdr:cNvPr id="201" name="直線コネクタ 200"/>
        <xdr:cNvCxnSpPr/>
      </xdr:nvCxnSpPr>
      <xdr:spPr>
        <a:xfrm>
          <a:off x="1320800" y="9777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5" name="テキスト ボックス 204"/>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62593</xdr:rowOff>
    </xdr:from>
    <xdr:to>
      <xdr:col>7</xdr:col>
      <xdr:colOff>66675</xdr:colOff>
      <xdr:row>57</xdr:row>
      <xdr:rowOff>164193</xdr:rowOff>
    </xdr:to>
    <xdr:sp macro="" textlink="">
      <xdr:nvSpPr>
        <xdr:cNvPr id="211" name="円/楕円 210"/>
        <xdr:cNvSpPr/>
      </xdr:nvSpPr>
      <xdr:spPr>
        <a:xfrm>
          <a:off x="47752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34670</xdr:rowOff>
    </xdr:from>
    <xdr:ext cx="762000" cy="259045"/>
    <xdr:sp macro="" textlink="">
      <xdr:nvSpPr>
        <xdr:cNvPr id="212" name="扶助費該当値テキスト"/>
        <xdr:cNvSpPr txBox="1"/>
      </xdr:nvSpPr>
      <xdr:spPr>
        <a:xfrm>
          <a:off x="4914900" y="980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114300</xdr:rowOff>
    </xdr:from>
    <xdr:to>
      <xdr:col>5</xdr:col>
      <xdr:colOff>600075</xdr:colOff>
      <xdr:row>57</xdr:row>
      <xdr:rowOff>44450</xdr:rowOff>
    </xdr:to>
    <xdr:sp macro="" textlink="">
      <xdr:nvSpPr>
        <xdr:cNvPr id="213" name="円/楕円 212"/>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29227</xdr:rowOff>
    </xdr:from>
    <xdr:ext cx="736600" cy="259045"/>
    <xdr:sp macro="" textlink="">
      <xdr:nvSpPr>
        <xdr:cNvPr id="214" name="テキスト ボックス 213"/>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157843</xdr:rowOff>
    </xdr:from>
    <xdr:to>
      <xdr:col>4</xdr:col>
      <xdr:colOff>396875</xdr:colOff>
      <xdr:row>57</xdr:row>
      <xdr:rowOff>87993</xdr:rowOff>
    </xdr:to>
    <xdr:sp macro="" textlink="">
      <xdr:nvSpPr>
        <xdr:cNvPr id="215" name="円/楕円 214"/>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72770</xdr:rowOff>
    </xdr:from>
    <xdr:ext cx="762000" cy="259045"/>
    <xdr:sp macro="" textlink="">
      <xdr:nvSpPr>
        <xdr:cNvPr id="216" name="テキスト ボックス 215"/>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125185</xdr:rowOff>
    </xdr:from>
    <xdr:to>
      <xdr:col>3</xdr:col>
      <xdr:colOff>193675</xdr:colOff>
      <xdr:row>57</xdr:row>
      <xdr:rowOff>55335</xdr:rowOff>
    </xdr:to>
    <xdr:sp macro="" textlink="">
      <xdr:nvSpPr>
        <xdr:cNvPr id="217" name="円/楕円 216"/>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40112</xdr:rowOff>
    </xdr:from>
    <xdr:ext cx="762000" cy="259045"/>
    <xdr:sp macro="" textlink="">
      <xdr:nvSpPr>
        <xdr:cNvPr id="218" name="テキスト ボックス 217"/>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125185</xdr:rowOff>
    </xdr:from>
    <xdr:to>
      <xdr:col>1</xdr:col>
      <xdr:colOff>676275</xdr:colOff>
      <xdr:row>57</xdr:row>
      <xdr:rowOff>55335</xdr:rowOff>
    </xdr:to>
    <xdr:sp macro="" textlink="">
      <xdr:nvSpPr>
        <xdr:cNvPr id="219" name="円/楕円 218"/>
        <xdr:cNvSpPr/>
      </xdr:nvSpPr>
      <xdr:spPr>
        <a:xfrm>
          <a:off x="1270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40112</xdr:rowOff>
    </xdr:from>
    <xdr:ext cx="762000" cy="259045"/>
    <xdr:sp macro="" textlink="">
      <xdr:nvSpPr>
        <xdr:cNvPr id="220" name="テキスト ボックス 219"/>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後期高齢者医療特別会計をはじめ，各特別会計への繰出金は増加傾向にあり，本市の経常収支比率が高い大きな要因の一つとなっており，平成</a:t>
          </a:r>
          <a:r>
            <a:rPr kumimoji="1" lang="en-US" altLang="ja-JP" sz="1300" baseline="0">
              <a:latin typeface="ＭＳ Ｐゴシック"/>
            </a:rPr>
            <a:t>28</a:t>
          </a:r>
          <a:r>
            <a:rPr kumimoji="1" lang="ja-JP" altLang="en-US" sz="1300" baseline="0">
              <a:latin typeface="ＭＳ Ｐゴシック"/>
            </a:rPr>
            <a:t>年度についても前年度に比べ経常収支比率が</a:t>
          </a:r>
          <a:r>
            <a:rPr kumimoji="1" lang="en-US" altLang="ja-JP" sz="1300" baseline="0">
              <a:latin typeface="ＭＳ Ｐゴシック"/>
            </a:rPr>
            <a:t>0.5</a:t>
          </a:r>
          <a:r>
            <a:rPr kumimoji="1" lang="ja-JP" altLang="en-US" sz="1300" baseline="0">
              <a:latin typeface="ＭＳ Ｐゴシック"/>
            </a:rPr>
            <a:t>ポイント増加している。また，下水道事業への繰出の影響により類似団体の平均を上回っている状況にある。今後とも特別会計における歳入確保に努めるとともに事務事業の見直しを行って歳出削減に努め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104140</xdr:rowOff>
    </xdr:from>
    <xdr:to>
      <xdr:col>24</xdr:col>
      <xdr:colOff>31750</xdr:colOff>
      <xdr:row>56</xdr:row>
      <xdr:rowOff>142240</xdr:rowOff>
    </xdr:to>
    <xdr:cxnSp macro="">
      <xdr:nvCxnSpPr>
        <xdr:cNvPr id="253" name="直線コネクタ 252"/>
        <xdr:cNvCxnSpPr/>
      </xdr:nvCxnSpPr>
      <xdr:spPr>
        <a:xfrm>
          <a:off x="15671800" y="97053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20337</xdr:rowOff>
    </xdr:from>
    <xdr:ext cx="762000" cy="259045"/>
    <xdr:sp macro="" textlink="">
      <xdr:nvSpPr>
        <xdr:cNvPr id="254" name="その他平均値テキスト"/>
        <xdr:cNvSpPr txBox="1"/>
      </xdr:nvSpPr>
      <xdr:spPr>
        <a:xfrm>
          <a:off x="16598900" y="927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88900</xdr:rowOff>
    </xdr:from>
    <xdr:to>
      <xdr:col>22</xdr:col>
      <xdr:colOff>565150</xdr:colOff>
      <xdr:row>56</xdr:row>
      <xdr:rowOff>104140</xdr:rowOff>
    </xdr:to>
    <xdr:cxnSp macro="">
      <xdr:nvCxnSpPr>
        <xdr:cNvPr id="256" name="直線コネクタ 255"/>
        <xdr:cNvCxnSpPr/>
      </xdr:nvCxnSpPr>
      <xdr:spPr>
        <a:xfrm>
          <a:off x="14782800" y="9690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69867</xdr:rowOff>
    </xdr:from>
    <xdr:ext cx="736600" cy="259045"/>
    <xdr:sp macro="" textlink="">
      <xdr:nvSpPr>
        <xdr:cNvPr id="258" name="テキスト ボックス 257"/>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50800</xdr:rowOff>
    </xdr:from>
    <xdr:to>
      <xdr:col>21</xdr:col>
      <xdr:colOff>361950</xdr:colOff>
      <xdr:row>56</xdr:row>
      <xdr:rowOff>88900</xdr:rowOff>
    </xdr:to>
    <xdr:cxnSp macro="">
      <xdr:nvCxnSpPr>
        <xdr:cNvPr id="259" name="直線コネクタ 258"/>
        <xdr:cNvCxnSpPr/>
      </xdr:nvCxnSpPr>
      <xdr:spPr>
        <a:xfrm>
          <a:off x="13893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69867</xdr:rowOff>
    </xdr:from>
    <xdr:ext cx="762000" cy="259045"/>
    <xdr:sp macro="" textlink="">
      <xdr:nvSpPr>
        <xdr:cNvPr id="261" name="テキスト ボックス 260"/>
        <xdr:cNvSpPr txBox="1"/>
      </xdr:nvSpPr>
      <xdr:spPr>
        <a:xfrm>
          <a:off x="14401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xdr:rowOff>
    </xdr:from>
    <xdr:to>
      <xdr:col>20</xdr:col>
      <xdr:colOff>158750</xdr:colOff>
      <xdr:row>56</xdr:row>
      <xdr:rowOff>50800</xdr:rowOff>
    </xdr:to>
    <xdr:cxnSp macro="">
      <xdr:nvCxnSpPr>
        <xdr:cNvPr id="262" name="直線コネクタ 261"/>
        <xdr:cNvCxnSpPr/>
      </xdr:nvCxnSpPr>
      <xdr:spPr>
        <a:xfrm>
          <a:off x="13004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54627</xdr:rowOff>
    </xdr:from>
    <xdr:ext cx="762000" cy="259045"/>
    <xdr:sp macro="" textlink="">
      <xdr:nvSpPr>
        <xdr:cNvPr id="264" name="テキスト ボックス 263"/>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47007</xdr:rowOff>
    </xdr:from>
    <xdr:ext cx="762000" cy="259045"/>
    <xdr:sp macro="" textlink="">
      <xdr:nvSpPr>
        <xdr:cNvPr id="266" name="テキスト ボックス 265"/>
        <xdr:cNvSpPr txBox="1"/>
      </xdr:nvSpPr>
      <xdr:spPr>
        <a:xfrm>
          <a:off x="12623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72" name="円/楕円 271"/>
        <xdr:cNvSpPr/>
      </xdr:nvSpPr>
      <xdr:spPr>
        <a:xfrm>
          <a:off x="16459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63517</xdr:rowOff>
    </xdr:from>
    <xdr:ext cx="762000" cy="259045"/>
    <xdr:sp macro="" textlink="">
      <xdr:nvSpPr>
        <xdr:cNvPr id="273" name="その他該当値テキスト"/>
        <xdr:cNvSpPr txBox="1"/>
      </xdr:nvSpPr>
      <xdr:spPr>
        <a:xfrm>
          <a:off x="165989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53340</xdr:rowOff>
    </xdr:from>
    <xdr:to>
      <xdr:col>22</xdr:col>
      <xdr:colOff>615950</xdr:colOff>
      <xdr:row>56</xdr:row>
      <xdr:rowOff>154940</xdr:rowOff>
    </xdr:to>
    <xdr:sp macro="" textlink="">
      <xdr:nvSpPr>
        <xdr:cNvPr id="274" name="円/楕円 273"/>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139717</xdr:rowOff>
    </xdr:from>
    <xdr:ext cx="736600" cy="259045"/>
    <xdr:sp macro="" textlink="">
      <xdr:nvSpPr>
        <xdr:cNvPr id="275" name="テキスト ボックス 274"/>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38100</xdr:rowOff>
    </xdr:from>
    <xdr:to>
      <xdr:col>21</xdr:col>
      <xdr:colOff>412750</xdr:colOff>
      <xdr:row>56</xdr:row>
      <xdr:rowOff>139700</xdr:rowOff>
    </xdr:to>
    <xdr:sp macro="" textlink="">
      <xdr:nvSpPr>
        <xdr:cNvPr id="276" name="円/楕円 275"/>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124477</xdr:rowOff>
    </xdr:from>
    <xdr:ext cx="762000" cy="259045"/>
    <xdr:sp macro="" textlink="">
      <xdr:nvSpPr>
        <xdr:cNvPr id="277" name="テキスト ボックス 276"/>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0</xdr:rowOff>
    </xdr:from>
    <xdr:to>
      <xdr:col>20</xdr:col>
      <xdr:colOff>209550</xdr:colOff>
      <xdr:row>56</xdr:row>
      <xdr:rowOff>101600</xdr:rowOff>
    </xdr:to>
    <xdr:sp macro="" textlink="">
      <xdr:nvSpPr>
        <xdr:cNvPr id="278" name="円/楕円 277"/>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86377</xdr:rowOff>
    </xdr:from>
    <xdr:ext cx="762000" cy="259045"/>
    <xdr:sp macro="" textlink="">
      <xdr:nvSpPr>
        <xdr:cNvPr id="279" name="テキスト ボックス 278"/>
        <xdr:cNvSpPr txBox="1"/>
      </xdr:nvSpPr>
      <xdr:spPr>
        <a:xfrm>
          <a:off x="13512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80" name="円/楕円 279"/>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48277</xdr:rowOff>
    </xdr:from>
    <xdr:ext cx="762000" cy="259045"/>
    <xdr:sp macro="" textlink="">
      <xdr:nvSpPr>
        <xdr:cNvPr id="281" name="テキスト ボックス 280"/>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補助費等に係る経常収支比率は，一部事務組合負担金の減少等により減少してきており，類似団体と比較しても低い水準にあるが，一方で，平成</a:t>
          </a:r>
          <a:r>
            <a:rPr kumimoji="1" lang="en-US" altLang="ja-JP" sz="1300">
              <a:latin typeface="ＭＳ Ｐゴシック"/>
            </a:rPr>
            <a:t>24</a:t>
          </a:r>
          <a:r>
            <a:rPr kumimoji="1" lang="ja-JP" altLang="en-US" sz="1300">
              <a:latin typeface="ＭＳ Ｐゴシック"/>
            </a:rPr>
            <a:t>年度末の消防組合の解散による補助費等の減が，人件費等の増要因となっている。今後とも引き続き，単独補助金の必要性等を検討し，見直しを進めていく。</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72136</xdr:rowOff>
    </xdr:from>
    <xdr:to>
      <xdr:col>24</xdr:col>
      <xdr:colOff>31750</xdr:colOff>
      <xdr:row>34</xdr:row>
      <xdr:rowOff>72136</xdr:rowOff>
    </xdr:to>
    <xdr:cxnSp macro="">
      <xdr:nvCxnSpPr>
        <xdr:cNvPr id="311" name="直線コネクタ 310"/>
        <xdr:cNvCxnSpPr/>
      </xdr:nvCxnSpPr>
      <xdr:spPr>
        <a:xfrm>
          <a:off x="15671800" y="59014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132859</xdr:rowOff>
    </xdr:from>
    <xdr:ext cx="762000" cy="259045"/>
    <xdr:sp macro="" textlink="">
      <xdr:nvSpPr>
        <xdr:cNvPr id="312" name="補助費等平均値テキスト"/>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72136</xdr:rowOff>
    </xdr:from>
    <xdr:to>
      <xdr:col>22</xdr:col>
      <xdr:colOff>565150</xdr:colOff>
      <xdr:row>34</xdr:row>
      <xdr:rowOff>76708</xdr:rowOff>
    </xdr:to>
    <xdr:cxnSp macro="">
      <xdr:nvCxnSpPr>
        <xdr:cNvPr id="314" name="直線コネクタ 313"/>
        <xdr:cNvCxnSpPr/>
      </xdr:nvCxnSpPr>
      <xdr:spPr>
        <a:xfrm flipV="1">
          <a:off x="14782800" y="59014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16" name="テキスト ボックス 315"/>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76708</xdr:rowOff>
    </xdr:from>
    <xdr:to>
      <xdr:col>21</xdr:col>
      <xdr:colOff>361950</xdr:colOff>
      <xdr:row>34</xdr:row>
      <xdr:rowOff>113284</xdr:rowOff>
    </xdr:to>
    <xdr:cxnSp macro="">
      <xdr:nvCxnSpPr>
        <xdr:cNvPr id="317" name="直線コネクタ 316"/>
        <xdr:cNvCxnSpPr/>
      </xdr:nvCxnSpPr>
      <xdr:spPr>
        <a:xfrm flipV="1">
          <a:off x="13893800" y="59060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9" name="テキスト ボックス 318"/>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113284</xdr:rowOff>
    </xdr:from>
    <xdr:to>
      <xdr:col>20</xdr:col>
      <xdr:colOff>158750</xdr:colOff>
      <xdr:row>35</xdr:row>
      <xdr:rowOff>170434</xdr:rowOff>
    </xdr:to>
    <xdr:cxnSp macro="">
      <xdr:nvCxnSpPr>
        <xdr:cNvPr id="320" name="直線コネクタ 319"/>
        <xdr:cNvCxnSpPr/>
      </xdr:nvCxnSpPr>
      <xdr:spPr>
        <a:xfrm flipV="1">
          <a:off x="13004800" y="5942584"/>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22" name="テキスト ボックス 321"/>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4" name="テキスト ボックス 323"/>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21336</xdr:rowOff>
    </xdr:from>
    <xdr:to>
      <xdr:col>24</xdr:col>
      <xdr:colOff>82550</xdr:colOff>
      <xdr:row>34</xdr:row>
      <xdr:rowOff>122936</xdr:rowOff>
    </xdr:to>
    <xdr:sp macro="" textlink="">
      <xdr:nvSpPr>
        <xdr:cNvPr id="330" name="円/楕円 329"/>
        <xdr:cNvSpPr/>
      </xdr:nvSpPr>
      <xdr:spPr>
        <a:xfrm>
          <a:off x="164592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101363</xdr:rowOff>
    </xdr:from>
    <xdr:ext cx="762000" cy="259045"/>
    <xdr:sp macro="" textlink="">
      <xdr:nvSpPr>
        <xdr:cNvPr id="331" name="補助費等該当値テキスト"/>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21336</xdr:rowOff>
    </xdr:from>
    <xdr:to>
      <xdr:col>22</xdr:col>
      <xdr:colOff>615950</xdr:colOff>
      <xdr:row>34</xdr:row>
      <xdr:rowOff>122936</xdr:rowOff>
    </xdr:to>
    <xdr:sp macro="" textlink="">
      <xdr:nvSpPr>
        <xdr:cNvPr id="332" name="円/楕円 331"/>
        <xdr:cNvSpPr/>
      </xdr:nvSpPr>
      <xdr:spPr>
        <a:xfrm>
          <a:off x="15621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133113</xdr:rowOff>
    </xdr:from>
    <xdr:ext cx="736600" cy="259045"/>
    <xdr:sp macro="" textlink="">
      <xdr:nvSpPr>
        <xdr:cNvPr id="333" name="テキスト ボックス 332"/>
        <xdr:cNvSpPr txBox="1"/>
      </xdr:nvSpPr>
      <xdr:spPr>
        <a:xfrm>
          <a:off x="15290800" y="5619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25908</xdr:rowOff>
    </xdr:from>
    <xdr:to>
      <xdr:col>21</xdr:col>
      <xdr:colOff>412750</xdr:colOff>
      <xdr:row>34</xdr:row>
      <xdr:rowOff>127508</xdr:rowOff>
    </xdr:to>
    <xdr:sp macro="" textlink="">
      <xdr:nvSpPr>
        <xdr:cNvPr id="334" name="円/楕円 333"/>
        <xdr:cNvSpPr/>
      </xdr:nvSpPr>
      <xdr:spPr>
        <a:xfrm>
          <a:off x="14732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137685</xdr:rowOff>
    </xdr:from>
    <xdr:ext cx="762000" cy="259045"/>
    <xdr:sp macro="" textlink="">
      <xdr:nvSpPr>
        <xdr:cNvPr id="335" name="テキスト ボックス 334"/>
        <xdr:cNvSpPr txBox="1"/>
      </xdr:nvSpPr>
      <xdr:spPr>
        <a:xfrm>
          <a:off x="14401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62484</xdr:rowOff>
    </xdr:from>
    <xdr:to>
      <xdr:col>20</xdr:col>
      <xdr:colOff>209550</xdr:colOff>
      <xdr:row>34</xdr:row>
      <xdr:rowOff>164084</xdr:rowOff>
    </xdr:to>
    <xdr:sp macro="" textlink="">
      <xdr:nvSpPr>
        <xdr:cNvPr id="336" name="円/楕円 335"/>
        <xdr:cNvSpPr/>
      </xdr:nvSpPr>
      <xdr:spPr>
        <a:xfrm>
          <a:off x="13843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2811</xdr:rowOff>
    </xdr:from>
    <xdr:ext cx="762000" cy="259045"/>
    <xdr:sp macro="" textlink="">
      <xdr:nvSpPr>
        <xdr:cNvPr id="337" name="テキスト ボックス 336"/>
        <xdr:cNvSpPr txBox="1"/>
      </xdr:nvSpPr>
      <xdr:spPr>
        <a:xfrm>
          <a:off x="13512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119634</xdr:rowOff>
    </xdr:from>
    <xdr:to>
      <xdr:col>19</xdr:col>
      <xdr:colOff>6350</xdr:colOff>
      <xdr:row>36</xdr:row>
      <xdr:rowOff>49784</xdr:rowOff>
    </xdr:to>
    <xdr:sp macro="" textlink="">
      <xdr:nvSpPr>
        <xdr:cNvPr id="338" name="円/楕円 337"/>
        <xdr:cNvSpPr/>
      </xdr:nvSpPr>
      <xdr:spPr>
        <a:xfrm>
          <a:off x="12954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59961</xdr:rowOff>
    </xdr:from>
    <xdr:ext cx="762000" cy="259045"/>
    <xdr:sp macro="" textlink="">
      <xdr:nvSpPr>
        <xdr:cNvPr id="339" name="テキスト ボックス 338"/>
        <xdr:cNvSpPr txBox="1"/>
      </xdr:nvSpPr>
      <xdr:spPr>
        <a:xfrm>
          <a:off x="12623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台風の常襲地帯であることから災害対策等の事業を推進してきたこと等により公債費は高水準で推移してきたが，投資的経費の適切な選択と重点化による借入額の抑制に努めたため，公債費が減少し，前年度に比べて</a:t>
          </a:r>
          <a:r>
            <a:rPr kumimoji="1" lang="en-US" altLang="ja-JP" sz="1300">
              <a:latin typeface="ＭＳ Ｐゴシック"/>
            </a:rPr>
            <a:t>0.7</a:t>
          </a:r>
          <a:r>
            <a:rPr kumimoji="1" lang="ja-JP" altLang="en-US" sz="1300">
              <a:latin typeface="ＭＳ Ｐゴシック"/>
            </a:rPr>
            <a:t>ポイント減少した。しかしながら，全国平均より高くなっていることから，引き続き借入額の抑制及び交付税措置の高い有利な地方債の活用を図ることで公債費負担の軽減に努める。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20320</xdr:rowOff>
    </xdr:from>
    <xdr:to>
      <xdr:col>7</xdr:col>
      <xdr:colOff>15875</xdr:colOff>
      <xdr:row>75</xdr:row>
      <xdr:rowOff>33655</xdr:rowOff>
    </xdr:to>
    <xdr:cxnSp macro="">
      <xdr:nvCxnSpPr>
        <xdr:cNvPr id="371" name="直線コネクタ 370"/>
        <xdr:cNvCxnSpPr/>
      </xdr:nvCxnSpPr>
      <xdr:spPr>
        <a:xfrm flipV="1">
          <a:off x="3987800" y="1287907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2"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33655</xdr:rowOff>
    </xdr:from>
    <xdr:to>
      <xdr:col>5</xdr:col>
      <xdr:colOff>549275</xdr:colOff>
      <xdr:row>75</xdr:row>
      <xdr:rowOff>69850</xdr:rowOff>
    </xdr:to>
    <xdr:cxnSp macro="">
      <xdr:nvCxnSpPr>
        <xdr:cNvPr id="374" name="直線コネクタ 373"/>
        <xdr:cNvCxnSpPr/>
      </xdr:nvCxnSpPr>
      <xdr:spPr>
        <a:xfrm flipV="1">
          <a:off x="3098800" y="128924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83202</xdr:rowOff>
    </xdr:from>
    <xdr:ext cx="736600" cy="259045"/>
    <xdr:sp macro="" textlink="">
      <xdr:nvSpPr>
        <xdr:cNvPr id="376" name="テキスト ボックス 375"/>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69850</xdr:rowOff>
    </xdr:from>
    <xdr:to>
      <xdr:col>4</xdr:col>
      <xdr:colOff>346075</xdr:colOff>
      <xdr:row>75</xdr:row>
      <xdr:rowOff>85090</xdr:rowOff>
    </xdr:to>
    <xdr:cxnSp macro="">
      <xdr:nvCxnSpPr>
        <xdr:cNvPr id="377" name="直線コネクタ 376"/>
        <xdr:cNvCxnSpPr/>
      </xdr:nvCxnSpPr>
      <xdr:spPr>
        <a:xfrm flipV="1">
          <a:off x="2209800" y="12928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87012</xdr:rowOff>
    </xdr:from>
    <xdr:ext cx="762000" cy="259045"/>
    <xdr:sp macro="" textlink="">
      <xdr:nvSpPr>
        <xdr:cNvPr id="379" name="テキスト ボックス 378"/>
        <xdr:cNvSpPr txBox="1"/>
      </xdr:nvSpPr>
      <xdr:spPr>
        <a:xfrm>
          <a:off x="2717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85090</xdr:rowOff>
    </xdr:from>
    <xdr:to>
      <xdr:col>3</xdr:col>
      <xdr:colOff>142875</xdr:colOff>
      <xdr:row>75</xdr:row>
      <xdr:rowOff>102235</xdr:rowOff>
    </xdr:to>
    <xdr:cxnSp macro="">
      <xdr:nvCxnSpPr>
        <xdr:cNvPr id="380" name="直線コネクタ 379"/>
        <xdr:cNvCxnSpPr/>
      </xdr:nvCxnSpPr>
      <xdr:spPr>
        <a:xfrm flipV="1">
          <a:off x="1320800" y="1294384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88917</xdr:rowOff>
    </xdr:from>
    <xdr:ext cx="762000" cy="259045"/>
    <xdr:sp macro="" textlink="">
      <xdr:nvSpPr>
        <xdr:cNvPr id="382" name="テキスト ボックス 381"/>
        <xdr:cNvSpPr txBox="1"/>
      </xdr:nvSpPr>
      <xdr:spPr>
        <a:xfrm>
          <a:off x="1828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96537</xdr:rowOff>
    </xdr:from>
    <xdr:ext cx="762000" cy="259045"/>
    <xdr:sp macro="" textlink="">
      <xdr:nvSpPr>
        <xdr:cNvPr id="384" name="テキスト ボックス 383"/>
        <xdr:cNvSpPr txBox="1"/>
      </xdr:nvSpPr>
      <xdr:spPr>
        <a:xfrm>
          <a:off x="939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140970</xdr:rowOff>
    </xdr:from>
    <xdr:to>
      <xdr:col>7</xdr:col>
      <xdr:colOff>66675</xdr:colOff>
      <xdr:row>75</xdr:row>
      <xdr:rowOff>71120</xdr:rowOff>
    </xdr:to>
    <xdr:sp macro="" textlink="">
      <xdr:nvSpPr>
        <xdr:cNvPr id="390" name="円/楕円 389"/>
        <xdr:cNvSpPr/>
      </xdr:nvSpPr>
      <xdr:spPr>
        <a:xfrm>
          <a:off x="47752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157497</xdr:rowOff>
    </xdr:from>
    <xdr:ext cx="762000" cy="259045"/>
    <xdr:sp macro="" textlink="">
      <xdr:nvSpPr>
        <xdr:cNvPr id="391" name="公債費該当値テキスト"/>
        <xdr:cNvSpPr txBox="1"/>
      </xdr:nvSpPr>
      <xdr:spPr>
        <a:xfrm>
          <a:off x="49149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154305</xdr:rowOff>
    </xdr:from>
    <xdr:to>
      <xdr:col>5</xdr:col>
      <xdr:colOff>600075</xdr:colOff>
      <xdr:row>75</xdr:row>
      <xdr:rowOff>84455</xdr:rowOff>
    </xdr:to>
    <xdr:sp macro="" textlink="">
      <xdr:nvSpPr>
        <xdr:cNvPr id="392" name="円/楕円 391"/>
        <xdr:cNvSpPr/>
      </xdr:nvSpPr>
      <xdr:spPr>
        <a:xfrm>
          <a:off x="3937000" y="128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69232</xdr:rowOff>
    </xdr:from>
    <xdr:ext cx="736600" cy="259045"/>
    <xdr:sp macro="" textlink="">
      <xdr:nvSpPr>
        <xdr:cNvPr id="393" name="テキスト ボックス 392"/>
        <xdr:cNvSpPr txBox="1"/>
      </xdr:nvSpPr>
      <xdr:spPr>
        <a:xfrm>
          <a:off x="3606800" y="1292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19050</xdr:rowOff>
    </xdr:from>
    <xdr:to>
      <xdr:col>4</xdr:col>
      <xdr:colOff>396875</xdr:colOff>
      <xdr:row>75</xdr:row>
      <xdr:rowOff>120650</xdr:rowOff>
    </xdr:to>
    <xdr:sp macro="" textlink="">
      <xdr:nvSpPr>
        <xdr:cNvPr id="394" name="円/楕円 393"/>
        <xdr:cNvSpPr/>
      </xdr:nvSpPr>
      <xdr:spPr>
        <a:xfrm>
          <a:off x="3048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105427</xdr:rowOff>
    </xdr:from>
    <xdr:ext cx="762000" cy="259045"/>
    <xdr:sp macro="" textlink="">
      <xdr:nvSpPr>
        <xdr:cNvPr id="395" name="テキスト ボックス 394"/>
        <xdr:cNvSpPr txBox="1"/>
      </xdr:nvSpPr>
      <xdr:spPr>
        <a:xfrm>
          <a:off x="2717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34290</xdr:rowOff>
    </xdr:from>
    <xdr:to>
      <xdr:col>3</xdr:col>
      <xdr:colOff>193675</xdr:colOff>
      <xdr:row>75</xdr:row>
      <xdr:rowOff>135890</xdr:rowOff>
    </xdr:to>
    <xdr:sp macro="" textlink="">
      <xdr:nvSpPr>
        <xdr:cNvPr id="396" name="円/楕円 395"/>
        <xdr:cNvSpPr/>
      </xdr:nvSpPr>
      <xdr:spPr>
        <a:xfrm>
          <a:off x="2159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120666</xdr:rowOff>
    </xdr:from>
    <xdr:ext cx="762000" cy="259045"/>
    <xdr:sp macro="" textlink="">
      <xdr:nvSpPr>
        <xdr:cNvPr id="397" name="テキスト ボックス 396"/>
        <xdr:cNvSpPr txBox="1"/>
      </xdr:nvSpPr>
      <xdr:spPr>
        <a:xfrm>
          <a:off x="1828800" y="1297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51435</xdr:rowOff>
    </xdr:from>
    <xdr:to>
      <xdr:col>1</xdr:col>
      <xdr:colOff>676275</xdr:colOff>
      <xdr:row>75</xdr:row>
      <xdr:rowOff>153036</xdr:rowOff>
    </xdr:to>
    <xdr:sp macro="" textlink="">
      <xdr:nvSpPr>
        <xdr:cNvPr id="398" name="円/楕円 397"/>
        <xdr:cNvSpPr/>
      </xdr:nvSpPr>
      <xdr:spPr>
        <a:xfrm>
          <a:off x="1270000" y="129101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137813</xdr:rowOff>
    </xdr:from>
    <xdr:ext cx="762000" cy="259045"/>
    <xdr:sp macro="" textlink="">
      <xdr:nvSpPr>
        <xdr:cNvPr id="399" name="テキスト ボックス 398"/>
        <xdr:cNvSpPr txBox="1"/>
      </xdr:nvSpPr>
      <xdr:spPr>
        <a:xfrm>
          <a:off x="939800" y="1299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については，類似団体と比べて高い状態が続いている。各性質別の分析については前述のとおりであるが，特に人件費，扶助費，繰出金が高くなっている。今後とも行財政改革の取組により削減に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134620</xdr:rowOff>
    </xdr:from>
    <xdr:to>
      <xdr:col>24</xdr:col>
      <xdr:colOff>31750</xdr:colOff>
      <xdr:row>78</xdr:row>
      <xdr:rowOff>62230</xdr:rowOff>
    </xdr:to>
    <xdr:cxnSp macro="">
      <xdr:nvCxnSpPr>
        <xdr:cNvPr id="432" name="直線コネクタ 431"/>
        <xdr:cNvCxnSpPr/>
      </xdr:nvCxnSpPr>
      <xdr:spPr>
        <a:xfrm>
          <a:off x="15671800" y="1333627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33"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134620</xdr:rowOff>
    </xdr:from>
    <xdr:to>
      <xdr:col>22</xdr:col>
      <xdr:colOff>565150</xdr:colOff>
      <xdr:row>78</xdr:row>
      <xdr:rowOff>24130</xdr:rowOff>
    </xdr:to>
    <xdr:cxnSp macro="">
      <xdr:nvCxnSpPr>
        <xdr:cNvPr id="435" name="直線コネクタ 434"/>
        <xdr:cNvCxnSpPr/>
      </xdr:nvCxnSpPr>
      <xdr:spPr>
        <a:xfrm flipV="1">
          <a:off x="14782800" y="133362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7" name="テキスト ボックス 436"/>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119380</xdr:rowOff>
    </xdr:from>
    <xdr:to>
      <xdr:col>21</xdr:col>
      <xdr:colOff>361950</xdr:colOff>
      <xdr:row>78</xdr:row>
      <xdr:rowOff>24130</xdr:rowOff>
    </xdr:to>
    <xdr:cxnSp macro="">
      <xdr:nvCxnSpPr>
        <xdr:cNvPr id="438" name="直線コネクタ 437"/>
        <xdr:cNvCxnSpPr/>
      </xdr:nvCxnSpPr>
      <xdr:spPr>
        <a:xfrm>
          <a:off x="13893800" y="133210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146066</xdr:rowOff>
    </xdr:from>
    <xdr:ext cx="762000" cy="259045"/>
    <xdr:sp macro="" textlink="">
      <xdr:nvSpPr>
        <xdr:cNvPr id="440" name="テキスト ボックス 439"/>
        <xdr:cNvSpPr txBox="1"/>
      </xdr:nvSpPr>
      <xdr:spPr>
        <a:xfrm>
          <a:off x="14401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119380</xdr:rowOff>
    </xdr:from>
    <xdr:to>
      <xdr:col>20</xdr:col>
      <xdr:colOff>158750</xdr:colOff>
      <xdr:row>78</xdr:row>
      <xdr:rowOff>58420</xdr:rowOff>
    </xdr:to>
    <xdr:cxnSp macro="">
      <xdr:nvCxnSpPr>
        <xdr:cNvPr id="441" name="直線コネクタ 440"/>
        <xdr:cNvCxnSpPr/>
      </xdr:nvCxnSpPr>
      <xdr:spPr>
        <a:xfrm flipV="1">
          <a:off x="13004800" y="1332103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43" name="テキスト ボックス 442"/>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107966</xdr:rowOff>
    </xdr:from>
    <xdr:ext cx="762000" cy="259045"/>
    <xdr:sp macro="" textlink="">
      <xdr:nvSpPr>
        <xdr:cNvPr id="445" name="テキスト ボックス 444"/>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11430</xdr:rowOff>
    </xdr:from>
    <xdr:to>
      <xdr:col>24</xdr:col>
      <xdr:colOff>82550</xdr:colOff>
      <xdr:row>78</xdr:row>
      <xdr:rowOff>113030</xdr:rowOff>
    </xdr:to>
    <xdr:sp macro="" textlink="">
      <xdr:nvSpPr>
        <xdr:cNvPr id="451" name="円/楕円 450"/>
        <xdr:cNvSpPr/>
      </xdr:nvSpPr>
      <xdr:spPr>
        <a:xfrm>
          <a:off x="164592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154957</xdr:rowOff>
    </xdr:from>
    <xdr:ext cx="762000" cy="259045"/>
    <xdr:sp macro="" textlink="">
      <xdr:nvSpPr>
        <xdr:cNvPr id="452" name="公債費以外該当値テキスト"/>
        <xdr:cNvSpPr txBox="1"/>
      </xdr:nvSpPr>
      <xdr:spPr>
        <a:xfrm>
          <a:off x="165989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83820</xdr:rowOff>
    </xdr:from>
    <xdr:to>
      <xdr:col>22</xdr:col>
      <xdr:colOff>615950</xdr:colOff>
      <xdr:row>78</xdr:row>
      <xdr:rowOff>13970</xdr:rowOff>
    </xdr:to>
    <xdr:sp macro="" textlink="">
      <xdr:nvSpPr>
        <xdr:cNvPr id="453" name="円/楕円 452"/>
        <xdr:cNvSpPr/>
      </xdr:nvSpPr>
      <xdr:spPr>
        <a:xfrm>
          <a:off x="15621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170197</xdr:rowOff>
    </xdr:from>
    <xdr:ext cx="736600" cy="259045"/>
    <xdr:sp macro="" textlink="">
      <xdr:nvSpPr>
        <xdr:cNvPr id="454" name="テキスト ボックス 453"/>
        <xdr:cNvSpPr txBox="1"/>
      </xdr:nvSpPr>
      <xdr:spPr>
        <a:xfrm>
          <a:off x="15290800" y="13371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144780</xdr:rowOff>
    </xdr:from>
    <xdr:to>
      <xdr:col>21</xdr:col>
      <xdr:colOff>412750</xdr:colOff>
      <xdr:row>78</xdr:row>
      <xdr:rowOff>74930</xdr:rowOff>
    </xdr:to>
    <xdr:sp macro="" textlink="">
      <xdr:nvSpPr>
        <xdr:cNvPr id="455" name="円/楕円 454"/>
        <xdr:cNvSpPr/>
      </xdr:nvSpPr>
      <xdr:spPr>
        <a:xfrm>
          <a:off x="14732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59707</xdr:rowOff>
    </xdr:from>
    <xdr:ext cx="762000" cy="259045"/>
    <xdr:sp macro="" textlink="">
      <xdr:nvSpPr>
        <xdr:cNvPr id="456" name="テキスト ボックス 455"/>
        <xdr:cNvSpPr txBox="1"/>
      </xdr:nvSpPr>
      <xdr:spPr>
        <a:xfrm>
          <a:off x="14401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68580</xdr:rowOff>
    </xdr:from>
    <xdr:to>
      <xdr:col>20</xdr:col>
      <xdr:colOff>209550</xdr:colOff>
      <xdr:row>77</xdr:row>
      <xdr:rowOff>170180</xdr:rowOff>
    </xdr:to>
    <xdr:sp macro="" textlink="">
      <xdr:nvSpPr>
        <xdr:cNvPr id="457" name="円/楕円 456"/>
        <xdr:cNvSpPr/>
      </xdr:nvSpPr>
      <xdr:spPr>
        <a:xfrm>
          <a:off x="13843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154957</xdr:rowOff>
    </xdr:from>
    <xdr:ext cx="762000" cy="259045"/>
    <xdr:sp macro="" textlink="">
      <xdr:nvSpPr>
        <xdr:cNvPr id="458" name="テキスト ボックス 457"/>
        <xdr:cNvSpPr txBox="1"/>
      </xdr:nvSpPr>
      <xdr:spPr>
        <a:xfrm>
          <a:off x="13512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59" name="円/楕円 458"/>
        <xdr:cNvSpPr/>
      </xdr:nvSpPr>
      <xdr:spPr>
        <a:xfrm>
          <a:off x="12954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93997</xdr:rowOff>
    </xdr:from>
    <xdr:ext cx="762000" cy="259045"/>
    <xdr:sp macro="" textlink="">
      <xdr:nvSpPr>
        <xdr:cNvPr id="460" name="テキスト ボックス 459"/>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鹿児島県枕崎市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70802</xdr:rowOff>
    </xdr:from>
    <xdr:to>
      <xdr:col>4</xdr:col>
      <xdr:colOff>1117600</xdr:colOff>
      <xdr:row>17</xdr:row>
      <xdr:rowOff>81648</xdr:rowOff>
    </xdr:to>
    <xdr:cxnSp macro="">
      <xdr:nvCxnSpPr>
        <xdr:cNvPr id="50" name="直線コネクタ 49"/>
        <xdr:cNvCxnSpPr/>
      </xdr:nvCxnSpPr>
      <xdr:spPr bwMode="auto">
        <a:xfrm>
          <a:off x="5003800" y="3033077"/>
          <a:ext cx="647700" cy="10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19067</xdr:rowOff>
    </xdr:from>
    <xdr:ext cx="762000" cy="259045"/>
    <xdr:sp macro="" textlink="">
      <xdr:nvSpPr>
        <xdr:cNvPr id="51" name="人口1人当たり決算額の推移平均値テキスト130"/>
        <xdr:cNvSpPr txBox="1"/>
      </xdr:nvSpPr>
      <xdr:spPr>
        <a:xfrm>
          <a:off x="5740400" y="2809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70802</xdr:rowOff>
    </xdr:from>
    <xdr:to>
      <xdr:col>4</xdr:col>
      <xdr:colOff>469900</xdr:colOff>
      <xdr:row>17</xdr:row>
      <xdr:rowOff>80696</xdr:rowOff>
    </xdr:to>
    <xdr:cxnSp macro="">
      <xdr:nvCxnSpPr>
        <xdr:cNvPr id="53" name="直線コネクタ 52"/>
        <xdr:cNvCxnSpPr/>
      </xdr:nvCxnSpPr>
      <xdr:spPr bwMode="auto">
        <a:xfrm flipV="1">
          <a:off x="4305300" y="3033077"/>
          <a:ext cx="698500" cy="9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122788</xdr:rowOff>
    </xdr:from>
    <xdr:ext cx="736600" cy="259045"/>
    <xdr:sp macro="" textlink="">
      <xdr:nvSpPr>
        <xdr:cNvPr id="55" name="テキスト ボックス 54"/>
        <xdr:cNvSpPr txBox="1"/>
      </xdr:nvSpPr>
      <xdr:spPr>
        <a:xfrm>
          <a:off x="4622800" y="2742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80696</xdr:rowOff>
    </xdr:from>
    <xdr:to>
      <xdr:col>3</xdr:col>
      <xdr:colOff>904875</xdr:colOff>
      <xdr:row>17</xdr:row>
      <xdr:rowOff>158331</xdr:rowOff>
    </xdr:to>
    <xdr:cxnSp macro="">
      <xdr:nvCxnSpPr>
        <xdr:cNvPr id="56" name="直線コネクタ 55"/>
        <xdr:cNvCxnSpPr/>
      </xdr:nvCxnSpPr>
      <xdr:spPr bwMode="auto">
        <a:xfrm flipV="1">
          <a:off x="3606800" y="3042971"/>
          <a:ext cx="698500" cy="77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146664</xdr:rowOff>
    </xdr:from>
    <xdr:ext cx="762000" cy="259045"/>
    <xdr:sp macro="" textlink="">
      <xdr:nvSpPr>
        <xdr:cNvPr id="58" name="テキスト ボックス 57"/>
        <xdr:cNvSpPr txBox="1"/>
      </xdr:nvSpPr>
      <xdr:spPr>
        <a:xfrm>
          <a:off x="3924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121501</xdr:rowOff>
    </xdr:from>
    <xdr:to>
      <xdr:col>3</xdr:col>
      <xdr:colOff>206375</xdr:colOff>
      <xdr:row>17</xdr:row>
      <xdr:rowOff>158331</xdr:rowOff>
    </xdr:to>
    <xdr:cxnSp macro="">
      <xdr:nvCxnSpPr>
        <xdr:cNvPr id="59" name="直線コネクタ 58"/>
        <xdr:cNvCxnSpPr/>
      </xdr:nvCxnSpPr>
      <xdr:spPr bwMode="auto">
        <a:xfrm>
          <a:off x="2908300" y="3083776"/>
          <a:ext cx="698500" cy="36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38396</xdr:rowOff>
    </xdr:from>
    <xdr:ext cx="762000" cy="259045"/>
    <xdr:sp macro="" textlink="">
      <xdr:nvSpPr>
        <xdr:cNvPr id="61" name="テキスト ボックス 60"/>
        <xdr:cNvSpPr txBox="1"/>
      </xdr:nvSpPr>
      <xdr:spPr>
        <a:xfrm>
          <a:off x="3225800" y="28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165498</xdr:rowOff>
    </xdr:from>
    <xdr:ext cx="762000" cy="259045"/>
    <xdr:sp macro="" textlink="">
      <xdr:nvSpPr>
        <xdr:cNvPr id="63" name="テキスト ボックス 62"/>
        <xdr:cNvSpPr txBox="1"/>
      </xdr:nvSpPr>
      <xdr:spPr>
        <a:xfrm>
          <a:off x="2527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30848</xdr:rowOff>
    </xdr:from>
    <xdr:to>
      <xdr:col>5</xdr:col>
      <xdr:colOff>34925</xdr:colOff>
      <xdr:row>17</xdr:row>
      <xdr:rowOff>132448</xdr:rowOff>
    </xdr:to>
    <xdr:sp macro="" textlink="">
      <xdr:nvSpPr>
        <xdr:cNvPr id="69" name="円/楕円 68"/>
        <xdr:cNvSpPr/>
      </xdr:nvSpPr>
      <xdr:spPr bwMode="auto">
        <a:xfrm>
          <a:off x="5600700" y="2993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2925</xdr:rowOff>
    </xdr:from>
    <xdr:ext cx="762000" cy="259045"/>
    <xdr:sp macro="" textlink="">
      <xdr:nvSpPr>
        <xdr:cNvPr id="70" name="人口1人当たり決算額の推移該当値テキスト130"/>
        <xdr:cNvSpPr txBox="1"/>
      </xdr:nvSpPr>
      <xdr:spPr>
        <a:xfrm>
          <a:off x="5740400" y="296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100,321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20002</xdr:rowOff>
    </xdr:from>
    <xdr:to>
      <xdr:col>4</xdr:col>
      <xdr:colOff>520700</xdr:colOff>
      <xdr:row>17</xdr:row>
      <xdr:rowOff>121602</xdr:rowOff>
    </xdr:to>
    <xdr:sp macro="" textlink="">
      <xdr:nvSpPr>
        <xdr:cNvPr id="71" name="円/楕円 70"/>
        <xdr:cNvSpPr/>
      </xdr:nvSpPr>
      <xdr:spPr bwMode="auto">
        <a:xfrm>
          <a:off x="4953000" y="2982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106379</xdr:rowOff>
    </xdr:from>
    <xdr:ext cx="736600" cy="259045"/>
    <xdr:sp macro="" textlink="">
      <xdr:nvSpPr>
        <xdr:cNvPr id="72" name="テキスト ボックス 71"/>
        <xdr:cNvSpPr txBox="1"/>
      </xdr:nvSpPr>
      <xdr:spPr>
        <a:xfrm>
          <a:off x="4622800" y="3068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101,175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29896</xdr:rowOff>
    </xdr:from>
    <xdr:to>
      <xdr:col>3</xdr:col>
      <xdr:colOff>955675</xdr:colOff>
      <xdr:row>17</xdr:row>
      <xdr:rowOff>131496</xdr:rowOff>
    </xdr:to>
    <xdr:sp macro="" textlink="">
      <xdr:nvSpPr>
        <xdr:cNvPr id="73" name="円/楕円 72"/>
        <xdr:cNvSpPr/>
      </xdr:nvSpPr>
      <xdr:spPr bwMode="auto">
        <a:xfrm>
          <a:off x="4254500" y="2992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141673</xdr:rowOff>
    </xdr:from>
    <xdr:ext cx="762000" cy="259045"/>
    <xdr:sp macro="" textlink="">
      <xdr:nvSpPr>
        <xdr:cNvPr id="74" name="テキスト ボックス 73"/>
        <xdr:cNvSpPr txBox="1"/>
      </xdr:nvSpPr>
      <xdr:spPr>
        <a:xfrm>
          <a:off x="3924300" y="2761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100,396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107531</xdr:rowOff>
    </xdr:from>
    <xdr:to>
      <xdr:col>3</xdr:col>
      <xdr:colOff>257175</xdr:colOff>
      <xdr:row>18</xdr:row>
      <xdr:rowOff>37681</xdr:rowOff>
    </xdr:to>
    <xdr:sp macro="" textlink="">
      <xdr:nvSpPr>
        <xdr:cNvPr id="75" name="円/楕円 74"/>
        <xdr:cNvSpPr/>
      </xdr:nvSpPr>
      <xdr:spPr bwMode="auto">
        <a:xfrm>
          <a:off x="3556000" y="3069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22458</xdr:rowOff>
    </xdr:from>
    <xdr:ext cx="762000" cy="259045"/>
    <xdr:sp macro="" textlink="">
      <xdr:nvSpPr>
        <xdr:cNvPr id="76" name="テキスト ボックス 75"/>
        <xdr:cNvSpPr txBox="1"/>
      </xdr:nvSpPr>
      <xdr:spPr>
        <a:xfrm>
          <a:off x="3225800" y="315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94,283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70701</xdr:rowOff>
    </xdr:from>
    <xdr:to>
      <xdr:col>2</xdr:col>
      <xdr:colOff>692150</xdr:colOff>
      <xdr:row>18</xdr:row>
      <xdr:rowOff>851</xdr:rowOff>
    </xdr:to>
    <xdr:sp macro="" textlink="">
      <xdr:nvSpPr>
        <xdr:cNvPr id="77" name="円/楕円 76"/>
        <xdr:cNvSpPr/>
      </xdr:nvSpPr>
      <xdr:spPr bwMode="auto">
        <a:xfrm>
          <a:off x="2857500" y="3032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11028</xdr:rowOff>
    </xdr:from>
    <xdr:ext cx="762000" cy="259045"/>
    <xdr:sp macro="" textlink="">
      <xdr:nvSpPr>
        <xdr:cNvPr id="78" name="テキスト ボックス 77"/>
        <xdr:cNvSpPr txBox="1"/>
      </xdr:nvSpPr>
      <xdr:spPr>
        <a:xfrm>
          <a:off x="2527300" y="280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97,183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47818</xdr:rowOff>
    </xdr:from>
    <xdr:ext cx="762000" cy="259045"/>
    <xdr:sp macro="" textlink="">
      <xdr:nvSpPr>
        <xdr:cNvPr id="108" name="人口1人当たり決算額の推移最小値テキスト445"/>
        <xdr:cNvSpPr txBox="1"/>
      </xdr:nvSpPr>
      <xdr:spPr>
        <a:xfrm>
          <a:off x="5740400" y="751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329212</xdr:rowOff>
    </xdr:from>
    <xdr:to>
      <xdr:col>4</xdr:col>
      <xdr:colOff>1117600</xdr:colOff>
      <xdr:row>37</xdr:row>
      <xdr:rowOff>333948</xdr:rowOff>
    </xdr:to>
    <xdr:cxnSp macro="">
      <xdr:nvCxnSpPr>
        <xdr:cNvPr id="112" name="直線コネクタ 111"/>
        <xdr:cNvCxnSpPr/>
      </xdr:nvCxnSpPr>
      <xdr:spPr bwMode="auto">
        <a:xfrm>
          <a:off x="5003800" y="7453912"/>
          <a:ext cx="647700" cy="4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124019</xdr:rowOff>
    </xdr:from>
    <xdr:ext cx="762000" cy="259045"/>
    <xdr:sp macro="" textlink="">
      <xdr:nvSpPr>
        <xdr:cNvPr id="113" name="人口1人当たり決算額の推移平均値テキスト445"/>
        <xdr:cNvSpPr txBox="1"/>
      </xdr:nvSpPr>
      <xdr:spPr>
        <a:xfrm>
          <a:off x="5740400" y="724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327543</xdr:rowOff>
    </xdr:from>
    <xdr:to>
      <xdr:col>4</xdr:col>
      <xdr:colOff>469900</xdr:colOff>
      <xdr:row>37</xdr:row>
      <xdr:rowOff>329212</xdr:rowOff>
    </xdr:to>
    <xdr:cxnSp macro="">
      <xdr:nvCxnSpPr>
        <xdr:cNvPr id="115" name="直線コネクタ 114"/>
        <xdr:cNvCxnSpPr/>
      </xdr:nvCxnSpPr>
      <xdr:spPr bwMode="auto">
        <a:xfrm>
          <a:off x="4305300" y="7452243"/>
          <a:ext cx="698500" cy="1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46424</xdr:rowOff>
    </xdr:from>
    <xdr:ext cx="736600" cy="259045"/>
    <xdr:sp macro="" textlink="">
      <xdr:nvSpPr>
        <xdr:cNvPr id="117" name="テキスト ボックス 116"/>
        <xdr:cNvSpPr txBox="1"/>
      </xdr:nvSpPr>
      <xdr:spPr>
        <a:xfrm>
          <a:off x="4622800" y="7171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321413</xdr:rowOff>
    </xdr:from>
    <xdr:to>
      <xdr:col>3</xdr:col>
      <xdr:colOff>904875</xdr:colOff>
      <xdr:row>37</xdr:row>
      <xdr:rowOff>327543</xdr:rowOff>
    </xdr:to>
    <xdr:cxnSp macro="">
      <xdr:nvCxnSpPr>
        <xdr:cNvPr id="118" name="直線コネクタ 117"/>
        <xdr:cNvCxnSpPr/>
      </xdr:nvCxnSpPr>
      <xdr:spPr bwMode="auto">
        <a:xfrm>
          <a:off x="3606800" y="7446113"/>
          <a:ext cx="698500" cy="6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23943</xdr:rowOff>
    </xdr:from>
    <xdr:ext cx="762000" cy="259045"/>
    <xdr:sp macro="" textlink="">
      <xdr:nvSpPr>
        <xdr:cNvPr id="120" name="テキスト ボックス 119"/>
        <xdr:cNvSpPr txBox="1"/>
      </xdr:nvSpPr>
      <xdr:spPr>
        <a:xfrm>
          <a:off x="3924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310710</xdr:rowOff>
    </xdr:from>
    <xdr:to>
      <xdr:col>3</xdr:col>
      <xdr:colOff>206375</xdr:colOff>
      <xdr:row>37</xdr:row>
      <xdr:rowOff>321413</xdr:rowOff>
    </xdr:to>
    <xdr:cxnSp macro="">
      <xdr:nvCxnSpPr>
        <xdr:cNvPr id="121" name="直線コネクタ 120"/>
        <xdr:cNvCxnSpPr/>
      </xdr:nvCxnSpPr>
      <xdr:spPr bwMode="auto">
        <a:xfrm>
          <a:off x="2908300" y="7435410"/>
          <a:ext cx="698500" cy="10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14516</xdr:rowOff>
    </xdr:from>
    <xdr:ext cx="762000" cy="259045"/>
    <xdr:sp macro="" textlink="">
      <xdr:nvSpPr>
        <xdr:cNvPr id="123" name="テキスト ボックス 122"/>
        <xdr:cNvSpPr txBox="1"/>
      </xdr:nvSpPr>
      <xdr:spPr>
        <a:xfrm>
          <a:off x="32258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7117</xdr:rowOff>
    </xdr:from>
    <xdr:ext cx="762000" cy="259045"/>
    <xdr:sp macro="" textlink="">
      <xdr:nvSpPr>
        <xdr:cNvPr id="125" name="テキスト ボックス 124"/>
        <xdr:cNvSpPr txBox="1"/>
      </xdr:nvSpPr>
      <xdr:spPr>
        <a:xfrm>
          <a:off x="2527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283148</xdr:rowOff>
    </xdr:from>
    <xdr:to>
      <xdr:col>5</xdr:col>
      <xdr:colOff>34925</xdr:colOff>
      <xdr:row>38</xdr:row>
      <xdr:rowOff>41848</xdr:rowOff>
    </xdr:to>
    <xdr:sp macro="" textlink="">
      <xdr:nvSpPr>
        <xdr:cNvPr id="131" name="円/楕円 130"/>
        <xdr:cNvSpPr/>
      </xdr:nvSpPr>
      <xdr:spPr bwMode="auto">
        <a:xfrm>
          <a:off x="5600700" y="7407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238319</xdr:rowOff>
    </xdr:from>
    <xdr:ext cx="762000" cy="259045"/>
    <xdr:sp macro="" textlink="">
      <xdr:nvSpPr>
        <xdr:cNvPr id="132" name="人口1人当たり決算額の推移該当値テキスト445"/>
        <xdr:cNvSpPr txBox="1"/>
      </xdr:nvSpPr>
      <xdr:spPr>
        <a:xfrm>
          <a:off x="5740400" y="73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25,683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278412</xdr:rowOff>
    </xdr:from>
    <xdr:to>
      <xdr:col>4</xdr:col>
      <xdr:colOff>520700</xdr:colOff>
      <xdr:row>38</xdr:row>
      <xdr:rowOff>37112</xdr:rowOff>
    </xdr:to>
    <xdr:sp macro="" textlink="">
      <xdr:nvSpPr>
        <xdr:cNvPr id="133" name="円/楕円 132"/>
        <xdr:cNvSpPr/>
      </xdr:nvSpPr>
      <xdr:spPr bwMode="auto">
        <a:xfrm>
          <a:off x="4953000" y="7403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21889</xdr:rowOff>
    </xdr:from>
    <xdr:ext cx="736600" cy="259045"/>
    <xdr:sp macro="" textlink="">
      <xdr:nvSpPr>
        <xdr:cNvPr id="134" name="テキスト ボックス 133"/>
        <xdr:cNvSpPr txBox="1"/>
      </xdr:nvSpPr>
      <xdr:spPr>
        <a:xfrm>
          <a:off x="4622800" y="7489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26,926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276743</xdr:rowOff>
    </xdr:from>
    <xdr:to>
      <xdr:col>3</xdr:col>
      <xdr:colOff>955675</xdr:colOff>
      <xdr:row>38</xdr:row>
      <xdr:rowOff>35443</xdr:rowOff>
    </xdr:to>
    <xdr:sp macro="" textlink="">
      <xdr:nvSpPr>
        <xdr:cNvPr id="135" name="円/楕円 134"/>
        <xdr:cNvSpPr/>
      </xdr:nvSpPr>
      <xdr:spPr bwMode="auto">
        <a:xfrm>
          <a:off x="4254500" y="7401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45620</xdr:rowOff>
    </xdr:from>
    <xdr:ext cx="762000" cy="259045"/>
    <xdr:sp macro="" textlink="">
      <xdr:nvSpPr>
        <xdr:cNvPr id="136" name="テキスト ボックス 135"/>
        <xdr:cNvSpPr txBox="1"/>
      </xdr:nvSpPr>
      <xdr:spPr>
        <a:xfrm>
          <a:off x="3924300" y="71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27,364</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270613</xdr:rowOff>
    </xdr:from>
    <xdr:to>
      <xdr:col>3</xdr:col>
      <xdr:colOff>257175</xdr:colOff>
      <xdr:row>38</xdr:row>
      <xdr:rowOff>29313</xdr:rowOff>
    </xdr:to>
    <xdr:sp macro="" textlink="">
      <xdr:nvSpPr>
        <xdr:cNvPr id="137" name="円/楕円 136"/>
        <xdr:cNvSpPr/>
      </xdr:nvSpPr>
      <xdr:spPr bwMode="auto">
        <a:xfrm>
          <a:off x="3556000" y="7395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39490</xdr:rowOff>
    </xdr:from>
    <xdr:ext cx="762000" cy="259045"/>
    <xdr:sp macro="" textlink="">
      <xdr:nvSpPr>
        <xdr:cNvPr id="138" name="テキスト ボックス 137"/>
        <xdr:cNvSpPr txBox="1"/>
      </xdr:nvSpPr>
      <xdr:spPr>
        <a:xfrm>
          <a:off x="3225800" y="716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28,973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259910</xdr:rowOff>
    </xdr:from>
    <xdr:to>
      <xdr:col>2</xdr:col>
      <xdr:colOff>692150</xdr:colOff>
      <xdr:row>38</xdr:row>
      <xdr:rowOff>18610</xdr:rowOff>
    </xdr:to>
    <xdr:sp macro="" textlink="">
      <xdr:nvSpPr>
        <xdr:cNvPr id="139" name="円/楕円 138"/>
        <xdr:cNvSpPr/>
      </xdr:nvSpPr>
      <xdr:spPr bwMode="auto">
        <a:xfrm>
          <a:off x="2857500" y="7384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28787</xdr:rowOff>
    </xdr:from>
    <xdr:ext cx="762000" cy="259045"/>
    <xdr:sp macro="" textlink="">
      <xdr:nvSpPr>
        <xdr:cNvPr id="140" name="テキスト ボックス 139"/>
        <xdr:cNvSpPr txBox="1"/>
      </xdr:nvSpPr>
      <xdr:spPr>
        <a:xfrm>
          <a:off x="2527300" y="715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31,782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鹿児島県枕崎市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22,192
21,871
74.78
11,404,282
11,026,618
358,042
6,141,887
10,668,716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110.7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153314</xdr:rowOff>
    </xdr:from>
    <xdr:to>
      <xdr:col>6</xdr:col>
      <xdr:colOff>511175</xdr:colOff>
      <xdr:row>34</xdr:row>
      <xdr:rowOff>5550</xdr:rowOff>
    </xdr:to>
    <xdr:cxnSp macro="">
      <xdr:nvCxnSpPr>
        <xdr:cNvPr id="61" name="直線コネクタ 60"/>
        <xdr:cNvCxnSpPr/>
      </xdr:nvCxnSpPr>
      <xdr:spPr>
        <a:xfrm>
          <a:off x="3797300" y="5811164"/>
          <a:ext cx="838200" cy="2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82389</xdr:rowOff>
    </xdr:from>
    <xdr:ext cx="534377" cy="259045"/>
    <xdr:sp macro="" textlink="">
      <xdr:nvSpPr>
        <xdr:cNvPr id="62" name="人件費平均値テキスト"/>
        <xdr:cNvSpPr txBox="1"/>
      </xdr:nvSpPr>
      <xdr:spPr>
        <a:xfrm>
          <a:off x="4686300" y="591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153314</xdr:rowOff>
    </xdr:from>
    <xdr:to>
      <xdr:col>5</xdr:col>
      <xdr:colOff>358775</xdr:colOff>
      <xdr:row>34</xdr:row>
      <xdr:rowOff>10859</xdr:rowOff>
    </xdr:to>
    <xdr:cxnSp macro="">
      <xdr:nvCxnSpPr>
        <xdr:cNvPr id="64" name="直線コネクタ 63"/>
        <xdr:cNvCxnSpPr/>
      </xdr:nvCxnSpPr>
      <xdr:spPr>
        <a:xfrm flipV="1">
          <a:off x="2908300" y="5811164"/>
          <a:ext cx="889000" cy="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28236</xdr:rowOff>
    </xdr:from>
    <xdr:ext cx="534377" cy="259045"/>
    <xdr:sp macro="" textlink="">
      <xdr:nvSpPr>
        <xdr:cNvPr id="66" name="テキスト ボックス 65"/>
        <xdr:cNvSpPr txBox="1"/>
      </xdr:nvSpPr>
      <xdr:spPr>
        <a:xfrm>
          <a:off x="3530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10859</xdr:rowOff>
    </xdr:from>
    <xdr:to>
      <xdr:col>4</xdr:col>
      <xdr:colOff>155575</xdr:colOff>
      <xdr:row>34</xdr:row>
      <xdr:rowOff>155804</xdr:rowOff>
    </xdr:to>
    <xdr:cxnSp macro="">
      <xdr:nvCxnSpPr>
        <xdr:cNvPr id="67" name="直線コネクタ 66"/>
        <xdr:cNvCxnSpPr/>
      </xdr:nvCxnSpPr>
      <xdr:spPr>
        <a:xfrm flipV="1">
          <a:off x="2019300" y="5840159"/>
          <a:ext cx="889000" cy="14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83228</xdr:rowOff>
    </xdr:from>
    <xdr:ext cx="534377" cy="259045"/>
    <xdr:sp macro="" textlink="">
      <xdr:nvSpPr>
        <xdr:cNvPr id="69" name="テキスト ボックス 68"/>
        <xdr:cNvSpPr txBox="1"/>
      </xdr:nvSpPr>
      <xdr:spPr>
        <a:xfrm>
          <a:off x="2641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138976</xdr:rowOff>
    </xdr:from>
    <xdr:to>
      <xdr:col>2</xdr:col>
      <xdr:colOff>638175</xdr:colOff>
      <xdr:row>34</xdr:row>
      <xdr:rowOff>155804</xdr:rowOff>
    </xdr:to>
    <xdr:cxnSp macro="">
      <xdr:nvCxnSpPr>
        <xdr:cNvPr id="70" name="直線コネクタ 69"/>
        <xdr:cNvCxnSpPr/>
      </xdr:nvCxnSpPr>
      <xdr:spPr>
        <a:xfrm>
          <a:off x="1130300" y="5968276"/>
          <a:ext cx="889000" cy="1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96918</xdr:rowOff>
    </xdr:from>
    <xdr:ext cx="534377" cy="259045"/>
    <xdr:sp macro="" textlink="">
      <xdr:nvSpPr>
        <xdr:cNvPr id="72" name="テキスト ボックス 71"/>
        <xdr:cNvSpPr txBox="1"/>
      </xdr:nvSpPr>
      <xdr:spPr>
        <a:xfrm>
          <a:off x="1752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75341</xdr:rowOff>
    </xdr:from>
    <xdr:ext cx="534377" cy="259045"/>
    <xdr:sp macro="" textlink="">
      <xdr:nvSpPr>
        <xdr:cNvPr id="74" name="テキスト ボックス 73"/>
        <xdr:cNvSpPr txBox="1"/>
      </xdr:nvSpPr>
      <xdr:spPr>
        <a:xfrm>
          <a:off x="863111" y="607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126200</xdr:rowOff>
    </xdr:from>
    <xdr:to>
      <xdr:col>6</xdr:col>
      <xdr:colOff>561975</xdr:colOff>
      <xdr:row>34</xdr:row>
      <xdr:rowOff>56350</xdr:rowOff>
    </xdr:to>
    <xdr:sp macro="" textlink="">
      <xdr:nvSpPr>
        <xdr:cNvPr id="80" name="円/楕円 79"/>
        <xdr:cNvSpPr/>
      </xdr:nvSpPr>
      <xdr:spPr>
        <a:xfrm>
          <a:off x="4584700" y="578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149077</xdr:rowOff>
    </xdr:from>
    <xdr:ext cx="599010" cy="259045"/>
    <xdr:sp macro="" textlink="">
      <xdr:nvSpPr>
        <xdr:cNvPr id="81" name="人件費該当値テキスト"/>
        <xdr:cNvSpPr txBox="1"/>
      </xdr:nvSpPr>
      <xdr:spPr>
        <a:xfrm>
          <a:off x="4686300" y="5635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100,563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102514</xdr:rowOff>
    </xdr:from>
    <xdr:to>
      <xdr:col>5</xdr:col>
      <xdr:colOff>409575</xdr:colOff>
      <xdr:row>34</xdr:row>
      <xdr:rowOff>32664</xdr:rowOff>
    </xdr:to>
    <xdr:sp macro="" textlink="">
      <xdr:nvSpPr>
        <xdr:cNvPr id="82" name="円/楕円 81"/>
        <xdr:cNvSpPr/>
      </xdr:nvSpPr>
      <xdr:spPr>
        <a:xfrm>
          <a:off x="3746500" y="57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49191</xdr:rowOff>
    </xdr:from>
    <xdr:ext cx="599010" cy="259045"/>
    <xdr:sp macro="" textlink="">
      <xdr:nvSpPr>
        <xdr:cNvPr id="83" name="テキスト ボックス 82"/>
        <xdr:cNvSpPr txBox="1"/>
      </xdr:nvSpPr>
      <xdr:spPr>
        <a:xfrm>
          <a:off x="3497794" y="5535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102,428</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131509</xdr:rowOff>
    </xdr:from>
    <xdr:to>
      <xdr:col>4</xdr:col>
      <xdr:colOff>206375</xdr:colOff>
      <xdr:row>34</xdr:row>
      <xdr:rowOff>61659</xdr:rowOff>
    </xdr:to>
    <xdr:sp macro="" textlink="">
      <xdr:nvSpPr>
        <xdr:cNvPr id="84" name="円/楕円 83"/>
        <xdr:cNvSpPr/>
      </xdr:nvSpPr>
      <xdr:spPr>
        <a:xfrm>
          <a:off x="2857500" y="578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78186</xdr:rowOff>
    </xdr:from>
    <xdr:ext cx="599010" cy="259045"/>
    <xdr:sp macro="" textlink="">
      <xdr:nvSpPr>
        <xdr:cNvPr id="85" name="テキスト ボックス 84"/>
        <xdr:cNvSpPr txBox="1"/>
      </xdr:nvSpPr>
      <xdr:spPr>
        <a:xfrm>
          <a:off x="2608794" y="556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100,145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105004</xdr:rowOff>
    </xdr:from>
    <xdr:to>
      <xdr:col>3</xdr:col>
      <xdr:colOff>3175</xdr:colOff>
      <xdr:row>35</xdr:row>
      <xdr:rowOff>35154</xdr:rowOff>
    </xdr:to>
    <xdr:sp macro="" textlink="">
      <xdr:nvSpPr>
        <xdr:cNvPr id="86" name="円/楕円 85"/>
        <xdr:cNvSpPr/>
      </xdr:nvSpPr>
      <xdr:spPr>
        <a:xfrm>
          <a:off x="1968500" y="593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51681</xdr:rowOff>
    </xdr:from>
    <xdr:ext cx="534377" cy="259045"/>
    <xdr:sp macro="" textlink="">
      <xdr:nvSpPr>
        <xdr:cNvPr id="87" name="テキスト ボックス 86"/>
        <xdr:cNvSpPr txBox="1"/>
      </xdr:nvSpPr>
      <xdr:spPr>
        <a:xfrm>
          <a:off x="1752111" y="570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88,732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88176</xdr:rowOff>
    </xdr:from>
    <xdr:to>
      <xdr:col>1</xdr:col>
      <xdr:colOff>485775</xdr:colOff>
      <xdr:row>35</xdr:row>
      <xdr:rowOff>18326</xdr:rowOff>
    </xdr:to>
    <xdr:sp macro="" textlink="">
      <xdr:nvSpPr>
        <xdr:cNvPr id="88" name="円/楕円 87"/>
        <xdr:cNvSpPr/>
      </xdr:nvSpPr>
      <xdr:spPr>
        <a:xfrm>
          <a:off x="1079500" y="591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34853</xdr:rowOff>
    </xdr:from>
    <xdr:ext cx="534377" cy="259045"/>
    <xdr:sp macro="" textlink="">
      <xdr:nvSpPr>
        <xdr:cNvPr id="89" name="テキスト ボックス 88"/>
        <xdr:cNvSpPr txBox="1"/>
      </xdr:nvSpPr>
      <xdr:spPr>
        <a:xfrm>
          <a:off x="863111" y="569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90,057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142799</xdr:rowOff>
    </xdr:from>
    <xdr:to>
      <xdr:col>6</xdr:col>
      <xdr:colOff>511175</xdr:colOff>
      <xdr:row>59</xdr:row>
      <xdr:rowOff>24956</xdr:rowOff>
    </xdr:to>
    <xdr:cxnSp macro="">
      <xdr:nvCxnSpPr>
        <xdr:cNvPr id="119" name="直線コネクタ 118"/>
        <xdr:cNvCxnSpPr/>
      </xdr:nvCxnSpPr>
      <xdr:spPr>
        <a:xfrm flipV="1">
          <a:off x="3797300" y="10086899"/>
          <a:ext cx="838200" cy="5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123436</xdr:rowOff>
    </xdr:from>
    <xdr:ext cx="534377" cy="259045"/>
    <xdr:sp macro="" textlink="">
      <xdr:nvSpPr>
        <xdr:cNvPr id="120" name="物件費平均値テキスト"/>
        <xdr:cNvSpPr txBox="1"/>
      </xdr:nvSpPr>
      <xdr:spPr>
        <a:xfrm>
          <a:off x="4686300" y="9381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24956</xdr:rowOff>
    </xdr:from>
    <xdr:to>
      <xdr:col>5</xdr:col>
      <xdr:colOff>358775</xdr:colOff>
      <xdr:row>59</xdr:row>
      <xdr:rowOff>39548</xdr:rowOff>
    </xdr:to>
    <xdr:cxnSp macro="">
      <xdr:nvCxnSpPr>
        <xdr:cNvPr id="122" name="直線コネクタ 121"/>
        <xdr:cNvCxnSpPr/>
      </xdr:nvCxnSpPr>
      <xdr:spPr>
        <a:xfrm flipV="1">
          <a:off x="2908300" y="10140506"/>
          <a:ext cx="889000" cy="1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118762</xdr:rowOff>
    </xdr:from>
    <xdr:ext cx="534377" cy="259045"/>
    <xdr:sp macro="" textlink="">
      <xdr:nvSpPr>
        <xdr:cNvPr id="124" name="テキスト ボックス 123"/>
        <xdr:cNvSpPr txBox="1"/>
      </xdr:nvSpPr>
      <xdr:spPr>
        <a:xfrm>
          <a:off x="3530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39548</xdr:rowOff>
    </xdr:from>
    <xdr:to>
      <xdr:col>4</xdr:col>
      <xdr:colOff>155575</xdr:colOff>
      <xdr:row>59</xdr:row>
      <xdr:rowOff>82067</xdr:rowOff>
    </xdr:to>
    <xdr:cxnSp macro="">
      <xdr:nvCxnSpPr>
        <xdr:cNvPr id="125" name="直線コネクタ 124"/>
        <xdr:cNvCxnSpPr/>
      </xdr:nvCxnSpPr>
      <xdr:spPr>
        <a:xfrm flipV="1">
          <a:off x="2019300" y="10155098"/>
          <a:ext cx="889000" cy="4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140708</xdr:rowOff>
    </xdr:from>
    <xdr:ext cx="534377" cy="259045"/>
    <xdr:sp macro="" textlink="">
      <xdr:nvSpPr>
        <xdr:cNvPr id="127" name="テキスト ボックス 126"/>
        <xdr:cNvSpPr txBox="1"/>
      </xdr:nvSpPr>
      <xdr:spPr>
        <a:xfrm>
          <a:off x="2641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82067</xdr:rowOff>
    </xdr:from>
    <xdr:to>
      <xdr:col>2</xdr:col>
      <xdr:colOff>638175</xdr:colOff>
      <xdr:row>59</xdr:row>
      <xdr:rowOff>99009</xdr:rowOff>
    </xdr:to>
    <xdr:cxnSp macro="">
      <xdr:nvCxnSpPr>
        <xdr:cNvPr id="128" name="直線コネクタ 127"/>
        <xdr:cNvCxnSpPr/>
      </xdr:nvCxnSpPr>
      <xdr:spPr>
        <a:xfrm flipV="1">
          <a:off x="1130300" y="10197617"/>
          <a:ext cx="889000" cy="1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161383</xdr:rowOff>
    </xdr:from>
    <xdr:ext cx="534377" cy="259045"/>
    <xdr:sp macro="" textlink="">
      <xdr:nvSpPr>
        <xdr:cNvPr id="130" name="テキスト ボックス 129"/>
        <xdr:cNvSpPr txBox="1"/>
      </xdr:nvSpPr>
      <xdr:spPr>
        <a:xfrm>
          <a:off x="1752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158272</xdr:rowOff>
    </xdr:from>
    <xdr:ext cx="534377" cy="259045"/>
    <xdr:sp macro="" textlink="">
      <xdr:nvSpPr>
        <xdr:cNvPr id="132" name="テキスト ボックス 131"/>
        <xdr:cNvSpPr txBox="1"/>
      </xdr:nvSpPr>
      <xdr:spPr>
        <a:xfrm>
          <a:off x="863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91999</xdr:rowOff>
    </xdr:from>
    <xdr:to>
      <xdr:col>6</xdr:col>
      <xdr:colOff>561975</xdr:colOff>
      <xdr:row>59</xdr:row>
      <xdr:rowOff>22149</xdr:rowOff>
    </xdr:to>
    <xdr:sp macro="" textlink="">
      <xdr:nvSpPr>
        <xdr:cNvPr id="138" name="円/楕円 137"/>
        <xdr:cNvSpPr/>
      </xdr:nvSpPr>
      <xdr:spPr>
        <a:xfrm>
          <a:off x="4584700" y="1003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6926</xdr:rowOff>
    </xdr:from>
    <xdr:ext cx="534377" cy="259045"/>
    <xdr:sp macro="" textlink="">
      <xdr:nvSpPr>
        <xdr:cNvPr id="139" name="物件費該当値テキスト"/>
        <xdr:cNvSpPr txBox="1"/>
      </xdr:nvSpPr>
      <xdr:spPr>
        <a:xfrm>
          <a:off x="4686300" y="995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35,756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145606</xdr:rowOff>
    </xdr:from>
    <xdr:to>
      <xdr:col>5</xdr:col>
      <xdr:colOff>409575</xdr:colOff>
      <xdr:row>59</xdr:row>
      <xdr:rowOff>75756</xdr:rowOff>
    </xdr:to>
    <xdr:sp macro="" textlink="">
      <xdr:nvSpPr>
        <xdr:cNvPr id="140" name="円/楕円 139"/>
        <xdr:cNvSpPr/>
      </xdr:nvSpPr>
      <xdr:spPr>
        <a:xfrm>
          <a:off x="3746500" y="1008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66883</xdr:rowOff>
    </xdr:from>
    <xdr:ext cx="534377" cy="259045"/>
    <xdr:sp macro="" textlink="">
      <xdr:nvSpPr>
        <xdr:cNvPr id="141" name="テキスト ボックス 140"/>
        <xdr:cNvSpPr txBox="1"/>
      </xdr:nvSpPr>
      <xdr:spPr>
        <a:xfrm>
          <a:off x="3530111" y="1018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31,535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160198</xdr:rowOff>
    </xdr:from>
    <xdr:to>
      <xdr:col>4</xdr:col>
      <xdr:colOff>206375</xdr:colOff>
      <xdr:row>59</xdr:row>
      <xdr:rowOff>90348</xdr:rowOff>
    </xdr:to>
    <xdr:sp macro="" textlink="">
      <xdr:nvSpPr>
        <xdr:cNvPr id="142" name="円/楕円 141"/>
        <xdr:cNvSpPr/>
      </xdr:nvSpPr>
      <xdr:spPr>
        <a:xfrm>
          <a:off x="2857500" y="1010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81475</xdr:rowOff>
    </xdr:from>
    <xdr:ext cx="534377" cy="259045"/>
    <xdr:sp macro="" textlink="">
      <xdr:nvSpPr>
        <xdr:cNvPr id="143" name="テキスト ボックス 142"/>
        <xdr:cNvSpPr txBox="1"/>
      </xdr:nvSpPr>
      <xdr:spPr>
        <a:xfrm>
          <a:off x="2641111" y="1019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30,386</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31267</xdr:rowOff>
    </xdr:from>
    <xdr:to>
      <xdr:col>3</xdr:col>
      <xdr:colOff>3175</xdr:colOff>
      <xdr:row>59</xdr:row>
      <xdr:rowOff>132867</xdr:rowOff>
    </xdr:to>
    <xdr:sp macro="" textlink="">
      <xdr:nvSpPr>
        <xdr:cNvPr id="144" name="円/楕円 143"/>
        <xdr:cNvSpPr/>
      </xdr:nvSpPr>
      <xdr:spPr>
        <a:xfrm>
          <a:off x="1968500" y="1014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123994</xdr:rowOff>
    </xdr:from>
    <xdr:ext cx="534377" cy="259045"/>
    <xdr:sp macro="" textlink="">
      <xdr:nvSpPr>
        <xdr:cNvPr id="145" name="テキスト ボックス 144"/>
        <xdr:cNvSpPr txBox="1"/>
      </xdr:nvSpPr>
      <xdr:spPr>
        <a:xfrm>
          <a:off x="1752111" y="102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27,038</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48209</xdr:rowOff>
    </xdr:from>
    <xdr:to>
      <xdr:col>1</xdr:col>
      <xdr:colOff>485775</xdr:colOff>
      <xdr:row>59</xdr:row>
      <xdr:rowOff>149809</xdr:rowOff>
    </xdr:to>
    <xdr:sp macro="" textlink="">
      <xdr:nvSpPr>
        <xdr:cNvPr id="146" name="円/楕円 145"/>
        <xdr:cNvSpPr/>
      </xdr:nvSpPr>
      <xdr:spPr>
        <a:xfrm>
          <a:off x="1079500" y="1016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140936</xdr:rowOff>
    </xdr:from>
    <xdr:ext cx="534377" cy="259045"/>
    <xdr:sp macro="" textlink="">
      <xdr:nvSpPr>
        <xdr:cNvPr id="147" name="テキスト ボックス 146"/>
        <xdr:cNvSpPr txBox="1"/>
      </xdr:nvSpPr>
      <xdr:spPr>
        <a:xfrm>
          <a:off x="863111" y="1025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25,704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11815</xdr:rowOff>
    </xdr:from>
    <xdr:to>
      <xdr:col>6</xdr:col>
      <xdr:colOff>511175</xdr:colOff>
      <xdr:row>79</xdr:row>
      <xdr:rowOff>12435</xdr:rowOff>
    </xdr:to>
    <xdr:cxnSp macro="">
      <xdr:nvCxnSpPr>
        <xdr:cNvPr id="178" name="直線コネクタ 177"/>
        <xdr:cNvCxnSpPr/>
      </xdr:nvCxnSpPr>
      <xdr:spPr>
        <a:xfrm>
          <a:off x="3797300" y="13556365"/>
          <a:ext cx="8382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2214</xdr:rowOff>
    </xdr:from>
    <xdr:to>
      <xdr:col>5</xdr:col>
      <xdr:colOff>358775</xdr:colOff>
      <xdr:row>79</xdr:row>
      <xdr:rowOff>11815</xdr:rowOff>
    </xdr:to>
    <xdr:cxnSp macro="">
      <xdr:nvCxnSpPr>
        <xdr:cNvPr id="181" name="直線コネクタ 180"/>
        <xdr:cNvCxnSpPr/>
      </xdr:nvCxnSpPr>
      <xdr:spPr>
        <a:xfrm>
          <a:off x="2908300" y="13546764"/>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139851</xdr:rowOff>
    </xdr:from>
    <xdr:ext cx="469744" cy="259045"/>
    <xdr:sp macro="" textlink="">
      <xdr:nvSpPr>
        <xdr:cNvPr id="183" name="テキスト ボックス 182"/>
        <xdr:cNvSpPr txBox="1"/>
      </xdr:nvSpPr>
      <xdr:spPr>
        <a:xfrm>
          <a:off x="3562427"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2214</xdr:rowOff>
    </xdr:from>
    <xdr:to>
      <xdr:col>4</xdr:col>
      <xdr:colOff>155575</xdr:colOff>
      <xdr:row>79</xdr:row>
      <xdr:rowOff>9496</xdr:rowOff>
    </xdr:to>
    <xdr:cxnSp macro="">
      <xdr:nvCxnSpPr>
        <xdr:cNvPr id="184" name="直線コネクタ 183"/>
        <xdr:cNvCxnSpPr/>
      </xdr:nvCxnSpPr>
      <xdr:spPr>
        <a:xfrm flipV="1">
          <a:off x="2019300" y="13546764"/>
          <a:ext cx="889000" cy="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115488</xdr:rowOff>
    </xdr:from>
    <xdr:ext cx="469744" cy="259045"/>
    <xdr:sp macro="" textlink="">
      <xdr:nvSpPr>
        <xdr:cNvPr id="186" name="テキスト ボックス 185"/>
        <xdr:cNvSpPr txBox="1"/>
      </xdr:nvSpPr>
      <xdr:spPr>
        <a:xfrm>
          <a:off x="2673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9496</xdr:rowOff>
    </xdr:from>
    <xdr:to>
      <xdr:col>2</xdr:col>
      <xdr:colOff>638175</xdr:colOff>
      <xdr:row>79</xdr:row>
      <xdr:rowOff>13480</xdr:rowOff>
    </xdr:to>
    <xdr:cxnSp macro="">
      <xdr:nvCxnSpPr>
        <xdr:cNvPr id="187" name="直線コネクタ 186"/>
        <xdr:cNvCxnSpPr/>
      </xdr:nvCxnSpPr>
      <xdr:spPr>
        <a:xfrm flipV="1">
          <a:off x="1130300" y="13554046"/>
          <a:ext cx="889000" cy="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140668</xdr:rowOff>
    </xdr:from>
    <xdr:ext cx="469744" cy="259045"/>
    <xdr:sp macro="" textlink="">
      <xdr:nvSpPr>
        <xdr:cNvPr id="189" name="テキスト ボックス 188"/>
        <xdr:cNvSpPr txBox="1"/>
      </xdr:nvSpPr>
      <xdr:spPr>
        <a:xfrm>
          <a:off x="1784427"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138054</xdr:rowOff>
    </xdr:from>
    <xdr:ext cx="469744" cy="259045"/>
    <xdr:sp macro="" textlink="">
      <xdr:nvSpPr>
        <xdr:cNvPr id="191" name="テキスト ボックス 190"/>
        <xdr:cNvSpPr txBox="1"/>
      </xdr:nvSpPr>
      <xdr:spPr>
        <a:xfrm>
          <a:off x="895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133085</xdr:rowOff>
    </xdr:from>
    <xdr:to>
      <xdr:col>6</xdr:col>
      <xdr:colOff>561975</xdr:colOff>
      <xdr:row>79</xdr:row>
      <xdr:rowOff>63235</xdr:rowOff>
    </xdr:to>
    <xdr:sp macro="" textlink="">
      <xdr:nvSpPr>
        <xdr:cNvPr id="197" name="円/楕円 196"/>
        <xdr:cNvSpPr/>
      </xdr:nvSpPr>
      <xdr:spPr>
        <a:xfrm>
          <a:off x="4584700" y="135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48012</xdr:rowOff>
    </xdr:from>
    <xdr:ext cx="469744" cy="259045"/>
    <xdr:sp macro="" textlink="">
      <xdr:nvSpPr>
        <xdr:cNvPr id="198" name="維持補修費該当値テキスト"/>
        <xdr:cNvSpPr txBox="1"/>
      </xdr:nvSpPr>
      <xdr:spPr>
        <a:xfrm>
          <a:off x="4686300" y="134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132465</xdr:rowOff>
    </xdr:from>
    <xdr:to>
      <xdr:col>5</xdr:col>
      <xdr:colOff>409575</xdr:colOff>
      <xdr:row>79</xdr:row>
      <xdr:rowOff>62615</xdr:rowOff>
    </xdr:to>
    <xdr:sp macro="" textlink="">
      <xdr:nvSpPr>
        <xdr:cNvPr id="199" name="円/楕円 198"/>
        <xdr:cNvSpPr/>
      </xdr:nvSpPr>
      <xdr:spPr>
        <a:xfrm>
          <a:off x="3746500" y="1350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53742</xdr:rowOff>
    </xdr:from>
    <xdr:ext cx="469744" cy="259045"/>
    <xdr:sp macro="" textlink="">
      <xdr:nvSpPr>
        <xdr:cNvPr id="200" name="テキスト ボックス 199"/>
        <xdr:cNvSpPr txBox="1"/>
      </xdr:nvSpPr>
      <xdr:spPr>
        <a:xfrm>
          <a:off x="3562427" y="1359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122864</xdr:rowOff>
    </xdr:from>
    <xdr:to>
      <xdr:col>4</xdr:col>
      <xdr:colOff>206375</xdr:colOff>
      <xdr:row>79</xdr:row>
      <xdr:rowOff>53014</xdr:rowOff>
    </xdr:to>
    <xdr:sp macro="" textlink="">
      <xdr:nvSpPr>
        <xdr:cNvPr id="201" name="円/楕円 200"/>
        <xdr:cNvSpPr/>
      </xdr:nvSpPr>
      <xdr:spPr>
        <a:xfrm>
          <a:off x="2857500" y="1349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44141</xdr:rowOff>
    </xdr:from>
    <xdr:ext cx="469744" cy="259045"/>
    <xdr:sp macro="" textlink="">
      <xdr:nvSpPr>
        <xdr:cNvPr id="202" name="テキスト ボックス 201"/>
        <xdr:cNvSpPr txBox="1"/>
      </xdr:nvSpPr>
      <xdr:spPr>
        <a:xfrm>
          <a:off x="2673427" y="1358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130146</xdr:rowOff>
    </xdr:from>
    <xdr:to>
      <xdr:col>3</xdr:col>
      <xdr:colOff>3175</xdr:colOff>
      <xdr:row>79</xdr:row>
      <xdr:rowOff>60296</xdr:rowOff>
    </xdr:to>
    <xdr:sp macro="" textlink="">
      <xdr:nvSpPr>
        <xdr:cNvPr id="203" name="円/楕円 202"/>
        <xdr:cNvSpPr/>
      </xdr:nvSpPr>
      <xdr:spPr>
        <a:xfrm>
          <a:off x="1968500" y="1350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51423</xdr:rowOff>
    </xdr:from>
    <xdr:ext cx="469744" cy="259045"/>
    <xdr:sp macro="" textlink="">
      <xdr:nvSpPr>
        <xdr:cNvPr id="204" name="テキスト ボックス 203"/>
        <xdr:cNvSpPr txBox="1"/>
      </xdr:nvSpPr>
      <xdr:spPr>
        <a:xfrm>
          <a:off x="1784427" y="13595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134130</xdr:rowOff>
    </xdr:from>
    <xdr:to>
      <xdr:col>1</xdr:col>
      <xdr:colOff>485775</xdr:colOff>
      <xdr:row>79</xdr:row>
      <xdr:rowOff>64280</xdr:rowOff>
    </xdr:to>
    <xdr:sp macro="" textlink="">
      <xdr:nvSpPr>
        <xdr:cNvPr id="205" name="円/楕円 204"/>
        <xdr:cNvSpPr/>
      </xdr:nvSpPr>
      <xdr:spPr>
        <a:xfrm>
          <a:off x="1079500" y="1350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55407</xdr:rowOff>
    </xdr:from>
    <xdr:ext cx="469744" cy="259045"/>
    <xdr:sp macro="" textlink="">
      <xdr:nvSpPr>
        <xdr:cNvPr id="206" name="テキスト ボックス 205"/>
        <xdr:cNvSpPr txBox="1"/>
      </xdr:nvSpPr>
      <xdr:spPr>
        <a:xfrm>
          <a:off x="895427" y="1359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127,571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90233</xdr:rowOff>
    </xdr:from>
    <xdr:to>
      <xdr:col>6</xdr:col>
      <xdr:colOff>511175</xdr:colOff>
      <xdr:row>96</xdr:row>
      <xdr:rowOff>19062</xdr:rowOff>
    </xdr:to>
    <xdr:cxnSp macro="">
      <xdr:nvCxnSpPr>
        <xdr:cNvPr id="236" name="直線コネクタ 235"/>
        <xdr:cNvCxnSpPr/>
      </xdr:nvCxnSpPr>
      <xdr:spPr>
        <a:xfrm flipV="1">
          <a:off x="3797300" y="16377983"/>
          <a:ext cx="838200" cy="10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10304</xdr:rowOff>
    </xdr:from>
    <xdr:ext cx="534377" cy="259045"/>
    <xdr:sp macro="" textlink="">
      <xdr:nvSpPr>
        <xdr:cNvPr id="237" name="扶助費平均値テキスト"/>
        <xdr:cNvSpPr txBox="1"/>
      </xdr:nvSpPr>
      <xdr:spPr>
        <a:xfrm>
          <a:off x="4686300" y="16469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19062</xdr:rowOff>
    </xdr:from>
    <xdr:to>
      <xdr:col>5</xdr:col>
      <xdr:colOff>358775</xdr:colOff>
      <xdr:row>96</xdr:row>
      <xdr:rowOff>28575</xdr:rowOff>
    </xdr:to>
    <xdr:cxnSp macro="">
      <xdr:nvCxnSpPr>
        <xdr:cNvPr id="239" name="直線コネクタ 238"/>
        <xdr:cNvCxnSpPr/>
      </xdr:nvCxnSpPr>
      <xdr:spPr>
        <a:xfrm flipV="1">
          <a:off x="2908300" y="16478262"/>
          <a:ext cx="889000" cy="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33165</xdr:rowOff>
    </xdr:from>
    <xdr:ext cx="534377" cy="259045"/>
    <xdr:sp macro="" textlink="">
      <xdr:nvSpPr>
        <xdr:cNvPr id="241" name="テキスト ボックス 240"/>
        <xdr:cNvSpPr txBox="1"/>
      </xdr:nvSpPr>
      <xdr:spPr>
        <a:xfrm>
          <a:off x="3530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28575</xdr:rowOff>
    </xdr:from>
    <xdr:to>
      <xdr:col>4</xdr:col>
      <xdr:colOff>155575</xdr:colOff>
      <xdr:row>96</xdr:row>
      <xdr:rowOff>153175</xdr:rowOff>
    </xdr:to>
    <xdr:cxnSp macro="">
      <xdr:nvCxnSpPr>
        <xdr:cNvPr id="242" name="直線コネクタ 241"/>
        <xdr:cNvCxnSpPr/>
      </xdr:nvCxnSpPr>
      <xdr:spPr>
        <a:xfrm flipV="1">
          <a:off x="2019300" y="16487775"/>
          <a:ext cx="889000" cy="12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101046</xdr:rowOff>
    </xdr:from>
    <xdr:ext cx="534377" cy="259045"/>
    <xdr:sp macro="" textlink="">
      <xdr:nvSpPr>
        <xdr:cNvPr id="244" name="テキスト ボックス 243"/>
        <xdr:cNvSpPr txBox="1"/>
      </xdr:nvSpPr>
      <xdr:spPr>
        <a:xfrm>
          <a:off x="2641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153175</xdr:rowOff>
    </xdr:from>
    <xdr:to>
      <xdr:col>2</xdr:col>
      <xdr:colOff>638175</xdr:colOff>
      <xdr:row>96</xdr:row>
      <xdr:rowOff>155169</xdr:rowOff>
    </xdr:to>
    <xdr:cxnSp macro="">
      <xdr:nvCxnSpPr>
        <xdr:cNvPr id="245" name="直線コネクタ 244"/>
        <xdr:cNvCxnSpPr/>
      </xdr:nvCxnSpPr>
      <xdr:spPr>
        <a:xfrm flipV="1">
          <a:off x="1130300" y="16612375"/>
          <a:ext cx="889000" cy="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6481</xdr:rowOff>
    </xdr:from>
    <xdr:ext cx="534377" cy="259045"/>
    <xdr:sp macro="" textlink="">
      <xdr:nvSpPr>
        <xdr:cNvPr id="247" name="テキスト ボックス 246"/>
        <xdr:cNvSpPr txBox="1"/>
      </xdr:nvSpPr>
      <xdr:spPr>
        <a:xfrm>
          <a:off x="1752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31170</xdr:rowOff>
    </xdr:from>
    <xdr:ext cx="534377" cy="259045"/>
    <xdr:sp macro="" textlink="">
      <xdr:nvSpPr>
        <xdr:cNvPr id="249" name="テキスト ボックス 248"/>
        <xdr:cNvSpPr txBox="1"/>
      </xdr:nvSpPr>
      <xdr:spPr>
        <a:xfrm>
          <a:off x="863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39433</xdr:rowOff>
    </xdr:from>
    <xdr:to>
      <xdr:col>6</xdr:col>
      <xdr:colOff>561975</xdr:colOff>
      <xdr:row>95</xdr:row>
      <xdr:rowOff>141033</xdr:rowOff>
    </xdr:to>
    <xdr:sp macro="" textlink="">
      <xdr:nvSpPr>
        <xdr:cNvPr id="255" name="円/楕円 254"/>
        <xdr:cNvSpPr/>
      </xdr:nvSpPr>
      <xdr:spPr>
        <a:xfrm>
          <a:off x="4584700" y="1632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62310</xdr:rowOff>
    </xdr:from>
    <xdr:ext cx="599010" cy="259045"/>
    <xdr:sp macro="" textlink="">
      <xdr:nvSpPr>
        <xdr:cNvPr id="256" name="扶助費該当値テキスト"/>
        <xdr:cNvSpPr txBox="1"/>
      </xdr:nvSpPr>
      <xdr:spPr>
        <a:xfrm>
          <a:off x="4686300" y="16178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110,395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139712</xdr:rowOff>
    </xdr:from>
    <xdr:to>
      <xdr:col>5</xdr:col>
      <xdr:colOff>409575</xdr:colOff>
      <xdr:row>96</xdr:row>
      <xdr:rowOff>69862</xdr:rowOff>
    </xdr:to>
    <xdr:sp macro="" textlink="">
      <xdr:nvSpPr>
        <xdr:cNvPr id="257" name="円/楕円 256"/>
        <xdr:cNvSpPr/>
      </xdr:nvSpPr>
      <xdr:spPr>
        <a:xfrm>
          <a:off x="3746500" y="1642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86389</xdr:rowOff>
    </xdr:from>
    <xdr:ext cx="599010" cy="259045"/>
    <xdr:sp macro="" textlink="">
      <xdr:nvSpPr>
        <xdr:cNvPr id="258" name="テキスト ボックス 257"/>
        <xdr:cNvSpPr txBox="1"/>
      </xdr:nvSpPr>
      <xdr:spPr>
        <a:xfrm>
          <a:off x="3497794" y="1620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102,499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149225</xdr:rowOff>
    </xdr:from>
    <xdr:to>
      <xdr:col>4</xdr:col>
      <xdr:colOff>206375</xdr:colOff>
      <xdr:row>96</xdr:row>
      <xdr:rowOff>79375</xdr:rowOff>
    </xdr:to>
    <xdr:sp macro="" textlink="">
      <xdr:nvSpPr>
        <xdr:cNvPr id="259" name="円/楕円 258"/>
        <xdr:cNvSpPr/>
      </xdr:nvSpPr>
      <xdr:spPr>
        <a:xfrm>
          <a:off x="2857500" y="1643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95902</xdr:rowOff>
    </xdr:from>
    <xdr:ext cx="599010" cy="259045"/>
    <xdr:sp macro="" textlink="">
      <xdr:nvSpPr>
        <xdr:cNvPr id="260" name="テキスト ボックス 259"/>
        <xdr:cNvSpPr txBox="1"/>
      </xdr:nvSpPr>
      <xdr:spPr>
        <a:xfrm>
          <a:off x="2608794" y="16212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101,750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102375</xdr:rowOff>
    </xdr:from>
    <xdr:to>
      <xdr:col>3</xdr:col>
      <xdr:colOff>3175</xdr:colOff>
      <xdr:row>97</xdr:row>
      <xdr:rowOff>32525</xdr:rowOff>
    </xdr:to>
    <xdr:sp macro="" textlink="">
      <xdr:nvSpPr>
        <xdr:cNvPr id="261" name="円/楕円 260"/>
        <xdr:cNvSpPr/>
      </xdr:nvSpPr>
      <xdr:spPr>
        <a:xfrm>
          <a:off x="1968500" y="1656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49052</xdr:rowOff>
    </xdr:from>
    <xdr:ext cx="534377" cy="259045"/>
    <xdr:sp macro="" textlink="">
      <xdr:nvSpPr>
        <xdr:cNvPr id="262" name="テキスト ボックス 261"/>
        <xdr:cNvSpPr txBox="1"/>
      </xdr:nvSpPr>
      <xdr:spPr>
        <a:xfrm>
          <a:off x="1752111" y="1633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91,939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104369</xdr:rowOff>
    </xdr:from>
    <xdr:to>
      <xdr:col>1</xdr:col>
      <xdr:colOff>485775</xdr:colOff>
      <xdr:row>97</xdr:row>
      <xdr:rowOff>34519</xdr:rowOff>
    </xdr:to>
    <xdr:sp macro="" textlink="">
      <xdr:nvSpPr>
        <xdr:cNvPr id="263" name="円/楕円 262"/>
        <xdr:cNvSpPr/>
      </xdr:nvSpPr>
      <xdr:spPr>
        <a:xfrm>
          <a:off x="1079500" y="1656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51046</xdr:rowOff>
    </xdr:from>
    <xdr:ext cx="534377" cy="259045"/>
    <xdr:sp macro="" textlink="">
      <xdr:nvSpPr>
        <xdr:cNvPr id="264" name="テキスト ボックス 263"/>
        <xdr:cNvSpPr txBox="1"/>
      </xdr:nvSpPr>
      <xdr:spPr>
        <a:xfrm>
          <a:off x="863111" y="1633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91,782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83855</xdr:rowOff>
    </xdr:from>
    <xdr:to>
      <xdr:col>15</xdr:col>
      <xdr:colOff>180975</xdr:colOff>
      <xdr:row>38</xdr:row>
      <xdr:rowOff>50489</xdr:rowOff>
    </xdr:to>
    <xdr:cxnSp macro="">
      <xdr:nvCxnSpPr>
        <xdr:cNvPr id="297" name="直線コネクタ 296"/>
        <xdr:cNvCxnSpPr/>
      </xdr:nvCxnSpPr>
      <xdr:spPr>
        <a:xfrm>
          <a:off x="9639300" y="6427505"/>
          <a:ext cx="838200" cy="13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11421</xdr:rowOff>
    </xdr:from>
    <xdr:ext cx="534377" cy="259045"/>
    <xdr:sp macro="" textlink="">
      <xdr:nvSpPr>
        <xdr:cNvPr id="298" name="補助費等平均値テキスト"/>
        <xdr:cNvSpPr txBox="1"/>
      </xdr:nvSpPr>
      <xdr:spPr>
        <a:xfrm>
          <a:off x="10528300" y="6012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83855</xdr:rowOff>
    </xdr:from>
    <xdr:to>
      <xdr:col>14</xdr:col>
      <xdr:colOff>28575</xdr:colOff>
      <xdr:row>38</xdr:row>
      <xdr:rowOff>65424</xdr:rowOff>
    </xdr:to>
    <xdr:cxnSp macro="">
      <xdr:nvCxnSpPr>
        <xdr:cNvPr id="300" name="直線コネクタ 299"/>
        <xdr:cNvCxnSpPr/>
      </xdr:nvCxnSpPr>
      <xdr:spPr>
        <a:xfrm flipV="1">
          <a:off x="8750300" y="6427505"/>
          <a:ext cx="889000" cy="15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113730</xdr:rowOff>
    </xdr:from>
    <xdr:ext cx="534377" cy="259045"/>
    <xdr:sp macro="" textlink="">
      <xdr:nvSpPr>
        <xdr:cNvPr id="302" name="テキスト ボックス 301"/>
        <xdr:cNvSpPr txBox="1"/>
      </xdr:nvSpPr>
      <xdr:spPr>
        <a:xfrm>
          <a:off x="9372111" y="594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40945</xdr:rowOff>
    </xdr:from>
    <xdr:to>
      <xdr:col>12</xdr:col>
      <xdr:colOff>511175</xdr:colOff>
      <xdr:row>38</xdr:row>
      <xdr:rowOff>65424</xdr:rowOff>
    </xdr:to>
    <xdr:cxnSp macro="">
      <xdr:nvCxnSpPr>
        <xdr:cNvPr id="303" name="直線コネクタ 302"/>
        <xdr:cNvCxnSpPr/>
      </xdr:nvCxnSpPr>
      <xdr:spPr>
        <a:xfrm>
          <a:off x="7861300" y="6556045"/>
          <a:ext cx="889000" cy="2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151925</xdr:rowOff>
    </xdr:from>
    <xdr:ext cx="534377" cy="259045"/>
    <xdr:sp macro="" textlink="">
      <xdr:nvSpPr>
        <xdr:cNvPr id="305" name="テキスト ボックス 304"/>
        <xdr:cNvSpPr txBox="1"/>
      </xdr:nvSpPr>
      <xdr:spPr>
        <a:xfrm>
          <a:off x="8483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117745</xdr:rowOff>
    </xdr:from>
    <xdr:to>
      <xdr:col>11</xdr:col>
      <xdr:colOff>307975</xdr:colOff>
      <xdr:row>38</xdr:row>
      <xdr:rowOff>40945</xdr:rowOff>
    </xdr:to>
    <xdr:cxnSp macro="">
      <xdr:nvCxnSpPr>
        <xdr:cNvPr id="306" name="直線コネクタ 305"/>
        <xdr:cNvCxnSpPr/>
      </xdr:nvCxnSpPr>
      <xdr:spPr>
        <a:xfrm>
          <a:off x="6972300" y="6289945"/>
          <a:ext cx="889000" cy="26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4306</xdr:rowOff>
    </xdr:from>
    <xdr:ext cx="534377" cy="259045"/>
    <xdr:sp macro="" textlink="">
      <xdr:nvSpPr>
        <xdr:cNvPr id="308" name="テキスト ボックス 307"/>
        <xdr:cNvSpPr txBox="1"/>
      </xdr:nvSpPr>
      <xdr:spPr>
        <a:xfrm>
          <a:off x="7594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11374</xdr:rowOff>
    </xdr:from>
    <xdr:ext cx="534377" cy="259045"/>
    <xdr:sp macro="" textlink="">
      <xdr:nvSpPr>
        <xdr:cNvPr id="310" name="テキスト ボックス 309"/>
        <xdr:cNvSpPr txBox="1"/>
      </xdr:nvSpPr>
      <xdr:spPr>
        <a:xfrm>
          <a:off x="6705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171139</xdr:rowOff>
    </xdr:from>
    <xdr:to>
      <xdr:col>15</xdr:col>
      <xdr:colOff>231775</xdr:colOff>
      <xdr:row>38</xdr:row>
      <xdr:rowOff>101289</xdr:rowOff>
    </xdr:to>
    <xdr:sp macro="" textlink="">
      <xdr:nvSpPr>
        <xdr:cNvPr id="316" name="円/楕円 315"/>
        <xdr:cNvSpPr/>
      </xdr:nvSpPr>
      <xdr:spPr>
        <a:xfrm>
          <a:off x="10426700" y="651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86066</xdr:rowOff>
    </xdr:from>
    <xdr:ext cx="534377" cy="259045"/>
    <xdr:sp macro="" textlink="">
      <xdr:nvSpPr>
        <xdr:cNvPr id="317" name="補助費等該当値テキスト"/>
        <xdr:cNvSpPr txBox="1"/>
      </xdr:nvSpPr>
      <xdr:spPr>
        <a:xfrm>
          <a:off x="10528300" y="642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27,366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33055</xdr:rowOff>
    </xdr:from>
    <xdr:to>
      <xdr:col>14</xdr:col>
      <xdr:colOff>79375</xdr:colOff>
      <xdr:row>37</xdr:row>
      <xdr:rowOff>134655</xdr:rowOff>
    </xdr:to>
    <xdr:sp macro="" textlink="">
      <xdr:nvSpPr>
        <xdr:cNvPr id="318" name="円/楕円 317"/>
        <xdr:cNvSpPr/>
      </xdr:nvSpPr>
      <xdr:spPr>
        <a:xfrm>
          <a:off x="9588500" y="63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125782</xdr:rowOff>
    </xdr:from>
    <xdr:ext cx="534377" cy="259045"/>
    <xdr:sp macro="" textlink="">
      <xdr:nvSpPr>
        <xdr:cNvPr id="319" name="テキスト ボックス 318"/>
        <xdr:cNvSpPr txBox="1"/>
      </xdr:nvSpPr>
      <xdr:spPr>
        <a:xfrm>
          <a:off x="9372111" y="646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41,863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14624</xdr:rowOff>
    </xdr:from>
    <xdr:to>
      <xdr:col>12</xdr:col>
      <xdr:colOff>561975</xdr:colOff>
      <xdr:row>38</xdr:row>
      <xdr:rowOff>116224</xdr:rowOff>
    </xdr:to>
    <xdr:sp macro="" textlink="">
      <xdr:nvSpPr>
        <xdr:cNvPr id="320" name="円/楕円 319"/>
        <xdr:cNvSpPr/>
      </xdr:nvSpPr>
      <xdr:spPr>
        <a:xfrm>
          <a:off x="8699500" y="652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107351</xdr:rowOff>
    </xdr:from>
    <xdr:ext cx="534377" cy="259045"/>
    <xdr:sp macro="" textlink="">
      <xdr:nvSpPr>
        <xdr:cNvPr id="321" name="テキスト ボックス 320"/>
        <xdr:cNvSpPr txBox="1"/>
      </xdr:nvSpPr>
      <xdr:spPr>
        <a:xfrm>
          <a:off x="8483111" y="662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25,798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161595</xdr:rowOff>
    </xdr:from>
    <xdr:to>
      <xdr:col>11</xdr:col>
      <xdr:colOff>358775</xdr:colOff>
      <xdr:row>38</xdr:row>
      <xdr:rowOff>91745</xdr:rowOff>
    </xdr:to>
    <xdr:sp macro="" textlink="">
      <xdr:nvSpPr>
        <xdr:cNvPr id="322" name="円/楕円 321"/>
        <xdr:cNvSpPr/>
      </xdr:nvSpPr>
      <xdr:spPr>
        <a:xfrm>
          <a:off x="7810500" y="65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82872</xdr:rowOff>
    </xdr:from>
    <xdr:ext cx="534377" cy="259045"/>
    <xdr:sp macro="" textlink="">
      <xdr:nvSpPr>
        <xdr:cNvPr id="323" name="テキスト ボックス 322"/>
        <xdr:cNvSpPr txBox="1"/>
      </xdr:nvSpPr>
      <xdr:spPr>
        <a:xfrm>
          <a:off x="7594111" y="659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28,368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66945</xdr:rowOff>
    </xdr:from>
    <xdr:to>
      <xdr:col>10</xdr:col>
      <xdr:colOff>155575</xdr:colOff>
      <xdr:row>36</xdr:row>
      <xdr:rowOff>168545</xdr:rowOff>
    </xdr:to>
    <xdr:sp macro="" textlink="">
      <xdr:nvSpPr>
        <xdr:cNvPr id="324" name="円/楕円 323"/>
        <xdr:cNvSpPr/>
      </xdr:nvSpPr>
      <xdr:spPr>
        <a:xfrm>
          <a:off x="6921500" y="623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159672</xdr:rowOff>
    </xdr:from>
    <xdr:ext cx="534377" cy="259045"/>
    <xdr:sp macro="" textlink="">
      <xdr:nvSpPr>
        <xdr:cNvPr id="325" name="テキスト ボックス 324"/>
        <xdr:cNvSpPr txBox="1"/>
      </xdr:nvSpPr>
      <xdr:spPr>
        <a:xfrm>
          <a:off x="6705111" y="633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56,305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6902</xdr:rowOff>
    </xdr:from>
    <xdr:to>
      <xdr:col>15</xdr:col>
      <xdr:colOff>180975</xdr:colOff>
      <xdr:row>57</xdr:row>
      <xdr:rowOff>37095</xdr:rowOff>
    </xdr:to>
    <xdr:cxnSp macro="">
      <xdr:nvCxnSpPr>
        <xdr:cNvPr id="352" name="直線コネクタ 351"/>
        <xdr:cNvCxnSpPr/>
      </xdr:nvCxnSpPr>
      <xdr:spPr>
        <a:xfrm flipV="1">
          <a:off x="9639300" y="9779552"/>
          <a:ext cx="838200" cy="3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73921</xdr:rowOff>
    </xdr:from>
    <xdr:ext cx="534377" cy="259045"/>
    <xdr:sp macro="" textlink="">
      <xdr:nvSpPr>
        <xdr:cNvPr id="353" name="普通建設事業費平均値テキスト"/>
        <xdr:cNvSpPr txBox="1"/>
      </xdr:nvSpPr>
      <xdr:spPr>
        <a:xfrm>
          <a:off x="10528300" y="9503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37095</xdr:rowOff>
    </xdr:from>
    <xdr:to>
      <xdr:col>14</xdr:col>
      <xdr:colOff>28575</xdr:colOff>
      <xdr:row>57</xdr:row>
      <xdr:rowOff>106402</xdr:rowOff>
    </xdr:to>
    <xdr:cxnSp macro="">
      <xdr:nvCxnSpPr>
        <xdr:cNvPr id="355" name="直線コネクタ 354"/>
        <xdr:cNvCxnSpPr/>
      </xdr:nvCxnSpPr>
      <xdr:spPr>
        <a:xfrm flipV="1">
          <a:off x="8750300" y="9809745"/>
          <a:ext cx="889000" cy="6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159208</xdr:rowOff>
    </xdr:from>
    <xdr:ext cx="534377" cy="259045"/>
    <xdr:sp macro="" textlink="">
      <xdr:nvSpPr>
        <xdr:cNvPr id="357" name="テキスト ボックス 356"/>
        <xdr:cNvSpPr txBox="1"/>
      </xdr:nvSpPr>
      <xdr:spPr>
        <a:xfrm>
          <a:off x="9372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85814</xdr:rowOff>
    </xdr:from>
    <xdr:to>
      <xdr:col>12</xdr:col>
      <xdr:colOff>511175</xdr:colOff>
      <xdr:row>57</xdr:row>
      <xdr:rowOff>106402</xdr:rowOff>
    </xdr:to>
    <xdr:cxnSp macro="">
      <xdr:nvCxnSpPr>
        <xdr:cNvPr id="358" name="直線コネクタ 357"/>
        <xdr:cNvCxnSpPr/>
      </xdr:nvCxnSpPr>
      <xdr:spPr>
        <a:xfrm>
          <a:off x="7861300" y="9858464"/>
          <a:ext cx="889000" cy="2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62488</xdr:rowOff>
    </xdr:from>
    <xdr:ext cx="599010" cy="259045"/>
    <xdr:sp macro="" textlink="">
      <xdr:nvSpPr>
        <xdr:cNvPr id="360" name="テキスト ボックス 359"/>
        <xdr:cNvSpPr txBox="1"/>
      </xdr:nvSpPr>
      <xdr:spPr>
        <a:xfrm>
          <a:off x="8450794"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85814</xdr:rowOff>
    </xdr:from>
    <xdr:to>
      <xdr:col>11</xdr:col>
      <xdr:colOff>307975</xdr:colOff>
      <xdr:row>58</xdr:row>
      <xdr:rowOff>21441</xdr:rowOff>
    </xdr:to>
    <xdr:cxnSp macro="">
      <xdr:nvCxnSpPr>
        <xdr:cNvPr id="361" name="直線コネクタ 360"/>
        <xdr:cNvCxnSpPr/>
      </xdr:nvCxnSpPr>
      <xdr:spPr>
        <a:xfrm flipV="1">
          <a:off x="6972300" y="9858464"/>
          <a:ext cx="889000" cy="10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134053</xdr:rowOff>
    </xdr:from>
    <xdr:ext cx="534377" cy="259045"/>
    <xdr:sp macro="" textlink="">
      <xdr:nvSpPr>
        <xdr:cNvPr id="363" name="テキスト ボックス 362"/>
        <xdr:cNvSpPr txBox="1"/>
      </xdr:nvSpPr>
      <xdr:spPr>
        <a:xfrm>
          <a:off x="7594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32335</xdr:rowOff>
    </xdr:from>
    <xdr:ext cx="534377" cy="259045"/>
    <xdr:sp macro="" textlink="">
      <xdr:nvSpPr>
        <xdr:cNvPr id="365" name="テキスト ボックス 364"/>
        <xdr:cNvSpPr txBox="1"/>
      </xdr:nvSpPr>
      <xdr:spPr>
        <a:xfrm>
          <a:off x="6705111" y="946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127552</xdr:rowOff>
    </xdr:from>
    <xdr:to>
      <xdr:col>15</xdr:col>
      <xdr:colOff>231775</xdr:colOff>
      <xdr:row>57</xdr:row>
      <xdr:rowOff>57702</xdr:rowOff>
    </xdr:to>
    <xdr:sp macro="" textlink="">
      <xdr:nvSpPr>
        <xdr:cNvPr id="371" name="円/楕円 370"/>
        <xdr:cNvSpPr/>
      </xdr:nvSpPr>
      <xdr:spPr>
        <a:xfrm>
          <a:off x="10426700" y="972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105979</xdr:rowOff>
    </xdr:from>
    <xdr:ext cx="534377" cy="259045"/>
    <xdr:sp macro="" textlink="">
      <xdr:nvSpPr>
        <xdr:cNvPr id="372" name="普通建設事業費該当値テキスト"/>
        <xdr:cNvSpPr txBox="1"/>
      </xdr:nvSpPr>
      <xdr:spPr>
        <a:xfrm>
          <a:off x="10528300" y="970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66,546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157745</xdr:rowOff>
    </xdr:from>
    <xdr:to>
      <xdr:col>14</xdr:col>
      <xdr:colOff>79375</xdr:colOff>
      <xdr:row>57</xdr:row>
      <xdr:rowOff>87895</xdr:rowOff>
    </xdr:to>
    <xdr:sp macro="" textlink="">
      <xdr:nvSpPr>
        <xdr:cNvPr id="373" name="円/楕円 372"/>
        <xdr:cNvSpPr/>
      </xdr:nvSpPr>
      <xdr:spPr>
        <a:xfrm>
          <a:off x="9588500" y="975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79022</xdr:rowOff>
    </xdr:from>
    <xdr:ext cx="534377" cy="259045"/>
    <xdr:sp macro="" textlink="">
      <xdr:nvSpPr>
        <xdr:cNvPr id="374" name="テキスト ボックス 373"/>
        <xdr:cNvSpPr txBox="1"/>
      </xdr:nvSpPr>
      <xdr:spPr>
        <a:xfrm>
          <a:off x="9372111" y="985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59,942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55602</xdr:rowOff>
    </xdr:from>
    <xdr:to>
      <xdr:col>12</xdr:col>
      <xdr:colOff>561975</xdr:colOff>
      <xdr:row>57</xdr:row>
      <xdr:rowOff>157202</xdr:rowOff>
    </xdr:to>
    <xdr:sp macro="" textlink="">
      <xdr:nvSpPr>
        <xdr:cNvPr id="375" name="円/楕円 374"/>
        <xdr:cNvSpPr/>
      </xdr:nvSpPr>
      <xdr:spPr>
        <a:xfrm>
          <a:off x="8699500" y="982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148329</xdr:rowOff>
    </xdr:from>
    <xdr:ext cx="534377" cy="259045"/>
    <xdr:sp macro="" textlink="">
      <xdr:nvSpPr>
        <xdr:cNvPr id="376" name="テキスト ボックス 375"/>
        <xdr:cNvSpPr txBox="1"/>
      </xdr:nvSpPr>
      <xdr:spPr>
        <a:xfrm>
          <a:off x="8483111" y="992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44,783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35014</xdr:rowOff>
    </xdr:from>
    <xdr:to>
      <xdr:col>11</xdr:col>
      <xdr:colOff>358775</xdr:colOff>
      <xdr:row>57</xdr:row>
      <xdr:rowOff>136614</xdr:rowOff>
    </xdr:to>
    <xdr:sp macro="" textlink="">
      <xdr:nvSpPr>
        <xdr:cNvPr id="377" name="円/楕円 376"/>
        <xdr:cNvSpPr/>
      </xdr:nvSpPr>
      <xdr:spPr>
        <a:xfrm>
          <a:off x="7810500" y="980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127741</xdr:rowOff>
    </xdr:from>
    <xdr:ext cx="534377" cy="259045"/>
    <xdr:sp macro="" textlink="">
      <xdr:nvSpPr>
        <xdr:cNvPr id="378" name="テキスト ボックス 377"/>
        <xdr:cNvSpPr txBox="1"/>
      </xdr:nvSpPr>
      <xdr:spPr>
        <a:xfrm>
          <a:off x="7594111" y="99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49,286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142091</xdr:rowOff>
    </xdr:from>
    <xdr:to>
      <xdr:col>10</xdr:col>
      <xdr:colOff>155575</xdr:colOff>
      <xdr:row>58</xdr:row>
      <xdr:rowOff>72241</xdr:rowOff>
    </xdr:to>
    <xdr:sp macro="" textlink="">
      <xdr:nvSpPr>
        <xdr:cNvPr id="379" name="円/楕円 378"/>
        <xdr:cNvSpPr/>
      </xdr:nvSpPr>
      <xdr:spPr>
        <a:xfrm>
          <a:off x="6921500" y="991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63368</xdr:rowOff>
    </xdr:from>
    <xdr:ext cx="534377" cy="259045"/>
    <xdr:sp macro="" textlink="">
      <xdr:nvSpPr>
        <xdr:cNvPr id="380" name="テキスト ボックス 379"/>
        <xdr:cNvSpPr txBox="1"/>
      </xdr:nvSpPr>
      <xdr:spPr>
        <a:xfrm>
          <a:off x="6705111" y="1000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25,866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26,794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22755</xdr:rowOff>
    </xdr:from>
    <xdr:to>
      <xdr:col>15</xdr:col>
      <xdr:colOff>180975</xdr:colOff>
      <xdr:row>79</xdr:row>
      <xdr:rowOff>39763</xdr:rowOff>
    </xdr:to>
    <xdr:cxnSp macro="">
      <xdr:nvCxnSpPr>
        <xdr:cNvPr id="409" name="直線コネクタ 408"/>
        <xdr:cNvCxnSpPr/>
      </xdr:nvCxnSpPr>
      <xdr:spPr>
        <a:xfrm>
          <a:off x="9639300" y="13567305"/>
          <a:ext cx="838200" cy="1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0" name="普通建設事業費 （ うち新規整備　）平均値テキスト"/>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158400</xdr:rowOff>
    </xdr:from>
    <xdr:to>
      <xdr:col>14</xdr:col>
      <xdr:colOff>28575</xdr:colOff>
      <xdr:row>79</xdr:row>
      <xdr:rowOff>22755</xdr:rowOff>
    </xdr:to>
    <xdr:cxnSp macro="">
      <xdr:nvCxnSpPr>
        <xdr:cNvPr id="412" name="直線コネクタ 411"/>
        <xdr:cNvCxnSpPr/>
      </xdr:nvCxnSpPr>
      <xdr:spPr>
        <a:xfrm>
          <a:off x="8750300" y="13531500"/>
          <a:ext cx="889000" cy="3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146662</xdr:rowOff>
    </xdr:from>
    <xdr:ext cx="534377" cy="259045"/>
    <xdr:sp macro="" textlink="">
      <xdr:nvSpPr>
        <xdr:cNvPr id="414" name="テキスト ボックス 413"/>
        <xdr:cNvSpPr txBox="1"/>
      </xdr:nvSpPr>
      <xdr:spPr>
        <a:xfrm>
          <a:off x="9372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57294</xdr:rowOff>
    </xdr:from>
    <xdr:ext cx="534377" cy="259045"/>
    <xdr:sp macro="" textlink="">
      <xdr:nvSpPr>
        <xdr:cNvPr id="416" name="テキスト ボックス 415"/>
        <xdr:cNvSpPr txBox="1"/>
      </xdr:nvSpPr>
      <xdr:spPr>
        <a:xfrm>
          <a:off x="8483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160413</xdr:rowOff>
    </xdr:from>
    <xdr:to>
      <xdr:col>15</xdr:col>
      <xdr:colOff>231775</xdr:colOff>
      <xdr:row>79</xdr:row>
      <xdr:rowOff>90563</xdr:rowOff>
    </xdr:to>
    <xdr:sp macro="" textlink="">
      <xdr:nvSpPr>
        <xdr:cNvPr id="422" name="円/楕円 421"/>
        <xdr:cNvSpPr/>
      </xdr:nvSpPr>
      <xdr:spPr>
        <a:xfrm>
          <a:off x="10426700" y="1353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75340</xdr:rowOff>
    </xdr:from>
    <xdr:ext cx="378565" cy="259045"/>
    <xdr:sp macro="" textlink="">
      <xdr:nvSpPr>
        <xdr:cNvPr id="423" name="普通建設事業費 （ うち新規整備　）該当値テキスト"/>
        <xdr:cNvSpPr txBox="1"/>
      </xdr:nvSpPr>
      <xdr:spPr>
        <a:xfrm>
          <a:off x="10528300" y="13448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143405</xdr:rowOff>
    </xdr:from>
    <xdr:to>
      <xdr:col>14</xdr:col>
      <xdr:colOff>79375</xdr:colOff>
      <xdr:row>79</xdr:row>
      <xdr:rowOff>73555</xdr:rowOff>
    </xdr:to>
    <xdr:sp macro="" textlink="">
      <xdr:nvSpPr>
        <xdr:cNvPr id="424" name="円/楕円 423"/>
        <xdr:cNvSpPr/>
      </xdr:nvSpPr>
      <xdr:spPr>
        <a:xfrm>
          <a:off x="9588500" y="135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64682</xdr:rowOff>
    </xdr:from>
    <xdr:ext cx="469744" cy="259045"/>
    <xdr:sp macro="" textlink="">
      <xdr:nvSpPr>
        <xdr:cNvPr id="425" name="テキスト ボックス 424"/>
        <xdr:cNvSpPr txBox="1"/>
      </xdr:nvSpPr>
      <xdr:spPr>
        <a:xfrm>
          <a:off x="9404427" y="1360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107600</xdr:rowOff>
    </xdr:from>
    <xdr:to>
      <xdr:col>12</xdr:col>
      <xdr:colOff>561975</xdr:colOff>
      <xdr:row>79</xdr:row>
      <xdr:rowOff>37750</xdr:rowOff>
    </xdr:to>
    <xdr:sp macro="" textlink="">
      <xdr:nvSpPr>
        <xdr:cNvPr id="426" name="円/楕円 425"/>
        <xdr:cNvSpPr/>
      </xdr:nvSpPr>
      <xdr:spPr>
        <a:xfrm>
          <a:off x="8699500" y="1348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28877</xdr:rowOff>
    </xdr:from>
    <xdr:ext cx="469744" cy="259045"/>
    <xdr:sp macro="" textlink="">
      <xdr:nvSpPr>
        <xdr:cNvPr id="427" name="テキスト ボックス 426"/>
        <xdr:cNvSpPr txBox="1"/>
      </xdr:nvSpPr>
      <xdr:spPr>
        <a:xfrm>
          <a:off x="8515427" y="1357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111982</xdr:rowOff>
    </xdr:from>
    <xdr:to>
      <xdr:col>15</xdr:col>
      <xdr:colOff>180975</xdr:colOff>
      <xdr:row>96</xdr:row>
      <xdr:rowOff>155525</xdr:rowOff>
    </xdr:to>
    <xdr:cxnSp macro="">
      <xdr:nvCxnSpPr>
        <xdr:cNvPr id="452" name="直線コネクタ 451"/>
        <xdr:cNvCxnSpPr/>
      </xdr:nvCxnSpPr>
      <xdr:spPr>
        <a:xfrm flipV="1">
          <a:off x="9639300" y="16571182"/>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72567</xdr:rowOff>
    </xdr:from>
    <xdr:ext cx="534377" cy="259045"/>
    <xdr:sp macro="" textlink="">
      <xdr:nvSpPr>
        <xdr:cNvPr id="453" name="普通建設事業費 （ うち更新整備　）平均値テキスト"/>
        <xdr:cNvSpPr txBox="1"/>
      </xdr:nvSpPr>
      <xdr:spPr>
        <a:xfrm>
          <a:off x="10528300" y="16531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155525</xdr:rowOff>
    </xdr:from>
    <xdr:to>
      <xdr:col>14</xdr:col>
      <xdr:colOff>28575</xdr:colOff>
      <xdr:row>97</xdr:row>
      <xdr:rowOff>54913</xdr:rowOff>
    </xdr:to>
    <xdr:cxnSp macro="">
      <xdr:nvCxnSpPr>
        <xdr:cNvPr id="455" name="直線コネクタ 454"/>
        <xdr:cNvCxnSpPr/>
      </xdr:nvCxnSpPr>
      <xdr:spPr>
        <a:xfrm flipV="1">
          <a:off x="8750300" y="16614725"/>
          <a:ext cx="889000" cy="7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58315</xdr:rowOff>
    </xdr:from>
    <xdr:ext cx="534377" cy="259045"/>
    <xdr:sp macro="" textlink="">
      <xdr:nvSpPr>
        <xdr:cNvPr id="457" name="テキスト ボックス 456"/>
        <xdr:cNvSpPr txBox="1"/>
      </xdr:nvSpPr>
      <xdr:spPr>
        <a:xfrm>
          <a:off x="9372111" y="166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57345</xdr:rowOff>
    </xdr:from>
    <xdr:ext cx="534377" cy="259045"/>
    <xdr:sp macro="" textlink="">
      <xdr:nvSpPr>
        <xdr:cNvPr id="459" name="テキスト ボックス 458"/>
        <xdr:cNvSpPr txBox="1"/>
      </xdr:nvSpPr>
      <xdr:spPr>
        <a:xfrm>
          <a:off x="8483111" y="163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61182</xdr:rowOff>
    </xdr:from>
    <xdr:to>
      <xdr:col>15</xdr:col>
      <xdr:colOff>231775</xdr:colOff>
      <xdr:row>96</xdr:row>
      <xdr:rowOff>162782</xdr:rowOff>
    </xdr:to>
    <xdr:sp macro="" textlink="">
      <xdr:nvSpPr>
        <xdr:cNvPr id="465" name="円/楕円 464"/>
        <xdr:cNvSpPr/>
      </xdr:nvSpPr>
      <xdr:spPr>
        <a:xfrm>
          <a:off x="10426700" y="1652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84059</xdr:rowOff>
    </xdr:from>
    <xdr:ext cx="534377" cy="259045"/>
    <xdr:sp macro="" textlink="">
      <xdr:nvSpPr>
        <xdr:cNvPr id="466" name="普通建設事業費 （ うち更新整備　）該当値テキスト"/>
        <xdr:cNvSpPr txBox="1"/>
      </xdr:nvSpPr>
      <xdr:spPr>
        <a:xfrm>
          <a:off x="10528300" y="1637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44,850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104725</xdr:rowOff>
    </xdr:from>
    <xdr:to>
      <xdr:col>14</xdr:col>
      <xdr:colOff>79375</xdr:colOff>
      <xdr:row>97</xdr:row>
      <xdr:rowOff>34875</xdr:rowOff>
    </xdr:to>
    <xdr:sp macro="" textlink="">
      <xdr:nvSpPr>
        <xdr:cNvPr id="467" name="円/楕円 466"/>
        <xdr:cNvSpPr/>
      </xdr:nvSpPr>
      <xdr:spPr>
        <a:xfrm>
          <a:off x="9588500" y="1656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51402</xdr:rowOff>
    </xdr:from>
    <xdr:ext cx="534377" cy="259045"/>
    <xdr:sp macro="" textlink="">
      <xdr:nvSpPr>
        <xdr:cNvPr id="468" name="テキスト ボックス 467"/>
        <xdr:cNvSpPr txBox="1"/>
      </xdr:nvSpPr>
      <xdr:spPr>
        <a:xfrm>
          <a:off x="9372111" y="1633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37,231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4113</xdr:rowOff>
    </xdr:from>
    <xdr:to>
      <xdr:col>12</xdr:col>
      <xdr:colOff>561975</xdr:colOff>
      <xdr:row>97</xdr:row>
      <xdr:rowOff>105713</xdr:rowOff>
    </xdr:to>
    <xdr:sp macro="" textlink="">
      <xdr:nvSpPr>
        <xdr:cNvPr id="469" name="円/楕円 468"/>
        <xdr:cNvSpPr/>
      </xdr:nvSpPr>
      <xdr:spPr>
        <a:xfrm>
          <a:off x="8699500" y="1663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96840</xdr:rowOff>
    </xdr:from>
    <xdr:ext cx="534377" cy="259045"/>
    <xdr:sp macro="" textlink="">
      <xdr:nvSpPr>
        <xdr:cNvPr id="470" name="テキスト ボックス 469"/>
        <xdr:cNvSpPr txBox="1"/>
      </xdr:nvSpPr>
      <xdr:spPr>
        <a:xfrm>
          <a:off x="8483111" y="1672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24,836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70617</xdr:rowOff>
    </xdr:from>
    <xdr:to>
      <xdr:col>23</xdr:col>
      <xdr:colOff>517525</xdr:colOff>
      <xdr:row>38</xdr:row>
      <xdr:rowOff>89294</xdr:rowOff>
    </xdr:to>
    <xdr:cxnSp macro="">
      <xdr:nvCxnSpPr>
        <xdr:cNvPr id="497" name="直線コネクタ 496"/>
        <xdr:cNvCxnSpPr/>
      </xdr:nvCxnSpPr>
      <xdr:spPr>
        <a:xfrm flipV="1">
          <a:off x="15481300" y="6585717"/>
          <a:ext cx="838200" cy="1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89294</xdr:rowOff>
    </xdr:from>
    <xdr:to>
      <xdr:col>22</xdr:col>
      <xdr:colOff>365125</xdr:colOff>
      <xdr:row>38</xdr:row>
      <xdr:rowOff>128407</xdr:rowOff>
    </xdr:to>
    <xdr:cxnSp macro="">
      <xdr:nvCxnSpPr>
        <xdr:cNvPr id="500" name="直線コネクタ 499"/>
        <xdr:cNvCxnSpPr/>
      </xdr:nvCxnSpPr>
      <xdr:spPr>
        <a:xfrm flipV="1">
          <a:off x="14592300" y="6604394"/>
          <a:ext cx="889000" cy="3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93481</xdr:rowOff>
    </xdr:from>
    <xdr:ext cx="469744" cy="259045"/>
    <xdr:sp macro="" textlink="">
      <xdr:nvSpPr>
        <xdr:cNvPr id="502" name="テキスト ボックス 501"/>
        <xdr:cNvSpPr txBox="1"/>
      </xdr:nvSpPr>
      <xdr:spPr>
        <a:xfrm>
          <a:off x="15246427" y="626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128407</xdr:rowOff>
    </xdr:from>
    <xdr:to>
      <xdr:col>21</xdr:col>
      <xdr:colOff>161925</xdr:colOff>
      <xdr:row>38</xdr:row>
      <xdr:rowOff>139380</xdr:rowOff>
    </xdr:to>
    <xdr:cxnSp macro="">
      <xdr:nvCxnSpPr>
        <xdr:cNvPr id="503" name="直線コネクタ 502"/>
        <xdr:cNvCxnSpPr/>
      </xdr:nvCxnSpPr>
      <xdr:spPr>
        <a:xfrm flipV="1">
          <a:off x="13703300" y="6643507"/>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21610</xdr:rowOff>
    </xdr:from>
    <xdr:ext cx="469744" cy="259045"/>
    <xdr:sp macro="" textlink="">
      <xdr:nvSpPr>
        <xdr:cNvPr id="505" name="テキスト ボックス 504"/>
        <xdr:cNvSpPr txBox="1"/>
      </xdr:nvSpPr>
      <xdr:spPr>
        <a:xfrm>
          <a:off x="14357427"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114119</xdr:rowOff>
    </xdr:from>
    <xdr:to>
      <xdr:col>19</xdr:col>
      <xdr:colOff>644525</xdr:colOff>
      <xdr:row>38</xdr:row>
      <xdr:rowOff>139380</xdr:rowOff>
    </xdr:to>
    <xdr:cxnSp macro="">
      <xdr:nvCxnSpPr>
        <xdr:cNvPr id="506" name="直線コネクタ 505"/>
        <xdr:cNvCxnSpPr/>
      </xdr:nvCxnSpPr>
      <xdr:spPr>
        <a:xfrm>
          <a:off x="12814300" y="6629219"/>
          <a:ext cx="889000" cy="2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8" name="テキスト ボックス 507"/>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19817</xdr:rowOff>
    </xdr:from>
    <xdr:to>
      <xdr:col>23</xdr:col>
      <xdr:colOff>568325</xdr:colOff>
      <xdr:row>38</xdr:row>
      <xdr:rowOff>121417</xdr:rowOff>
    </xdr:to>
    <xdr:sp macro="" textlink="">
      <xdr:nvSpPr>
        <xdr:cNvPr id="516" name="円/楕円 515"/>
        <xdr:cNvSpPr/>
      </xdr:nvSpPr>
      <xdr:spPr>
        <a:xfrm>
          <a:off x="16268700" y="653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142811</xdr:rowOff>
    </xdr:from>
    <xdr:ext cx="469744" cy="259045"/>
    <xdr:sp macro="" textlink="">
      <xdr:nvSpPr>
        <xdr:cNvPr id="517" name="災害復旧事業費該当値テキスト"/>
        <xdr:cNvSpPr txBox="1"/>
      </xdr:nvSpPr>
      <xdr:spPr>
        <a:xfrm>
          <a:off x="16370300" y="648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38494</xdr:rowOff>
    </xdr:from>
    <xdr:to>
      <xdr:col>22</xdr:col>
      <xdr:colOff>415925</xdr:colOff>
      <xdr:row>38</xdr:row>
      <xdr:rowOff>140094</xdr:rowOff>
    </xdr:to>
    <xdr:sp macro="" textlink="">
      <xdr:nvSpPr>
        <xdr:cNvPr id="518" name="円/楕円 517"/>
        <xdr:cNvSpPr/>
      </xdr:nvSpPr>
      <xdr:spPr>
        <a:xfrm>
          <a:off x="15430500" y="655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131221</xdr:rowOff>
    </xdr:from>
    <xdr:ext cx="469744" cy="259045"/>
    <xdr:sp macro="" textlink="">
      <xdr:nvSpPr>
        <xdr:cNvPr id="519" name="テキスト ボックス 518"/>
        <xdr:cNvSpPr txBox="1"/>
      </xdr:nvSpPr>
      <xdr:spPr>
        <a:xfrm>
          <a:off x="15246427" y="664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77607</xdr:rowOff>
    </xdr:from>
    <xdr:to>
      <xdr:col>21</xdr:col>
      <xdr:colOff>212725</xdr:colOff>
      <xdr:row>39</xdr:row>
      <xdr:rowOff>7757</xdr:rowOff>
    </xdr:to>
    <xdr:sp macro="" textlink="">
      <xdr:nvSpPr>
        <xdr:cNvPr id="520" name="円/楕円 519"/>
        <xdr:cNvSpPr/>
      </xdr:nvSpPr>
      <xdr:spPr>
        <a:xfrm>
          <a:off x="14541500" y="659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170334</xdr:rowOff>
    </xdr:from>
    <xdr:ext cx="378565" cy="259045"/>
    <xdr:sp macro="" textlink="">
      <xdr:nvSpPr>
        <xdr:cNvPr id="521" name="テキスト ボックス 520"/>
        <xdr:cNvSpPr txBox="1"/>
      </xdr:nvSpPr>
      <xdr:spPr>
        <a:xfrm>
          <a:off x="14403017" y="6685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88580</xdr:rowOff>
    </xdr:from>
    <xdr:to>
      <xdr:col>20</xdr:col>
      <xdr:colOff>9525</xdr:colOff>
      <xdr:row>39</xdr:row>
      <xdr:rowOff>18730</xdr:rowOff>
    </xdr:to>
    <xdr:sp macro="" textlink="">
      <xdr:nvSpPr>
        <xdr:cNvPr id="522" name="円/楕円 521"/>
        <xdr:cNvSpPr/>
      </xdr:nvSpPr>
      <xdr:spPr>
        <a:xfrm>
          <a:off x="13652500" y="66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9857</xdr:rowOff>
    </xdr:from>
    <xdr:ext cx="313932" cy="259045"/>
    <xdr:sp macro="" textlink="">
      <xdr:nvSpPr>
        <xdr:cNvPr id="523" name="テキスト ボックス 522"/>
        <xdr:cNvSpPr txBox="1"/>
      </xdr:nvSpPr>
      <xdr:spPr>
        <a:xfrm>
          <a:off x="13546333" y="66964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63319</xdr:rowOff>
    </xdr:from>
    <xdr:to>
      <xdr:col>18</xdr:col>
      <xdr:colOff>492125</xdr:colOff>
      <xdr:row>38</xdr:row>
      <xdr:rowOff>164919</xdr:rowOff>
    </xdr:to>
    <xdr:sp macro="" textlink="">
      <xdr:nvSpPr>
        <xdr:cNvPr id="524" name="円/楕円 523"/>
        <xdr:cNvSpPr/>
      </xdr:nvSpPr>
      <xdr:spPr>
        <a:xfrm>
          <a:off x="12763500" y="657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156046</xdr:rowOff>
    </xdr:from>
    <xdr:ext cx="469744" cy="259045"/>
    <xdr:sp macro="" textlink="">
      <xdr:nvSpPr>
        <xdr:cNvPr id="525" name="テキスト ボックス 524"/>
        <xdr:cNvSpPr txBox="1"/>
      </xdr:nvSpPr>
      <xdr:spPr>
        <a:xfrm>
          <a:off x="12579427" y="6671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160865</xdr:rowOff>
    </xdr:from>
    <xdr:to>
      <xdr:col>23</xdr:col>
      <xdr:colOff>517525</xdr:colOff>
      <xdr:row>77</xdr:row>
      <xdr:rowOff>163593</xdr:rowOff>
    </xdr:to>
    <xdr:cxnSp macro="">
      <xdr:nvCxnSpPr>
        <xdr:cNvPr id="611" name="直線コネクタ 610"/>
        <xdr:cNvCxnSpPr/>
      </xdr:nvCxnSpPr>
      <xdr:spPr>
        <a:xfrm>
          <a:off x="15481300" y="13362515"/>
          <a:ext cx="838200" cy="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89443</xdr:rowOff>
    </xdr:from>
    <xdr:ext cx="534377" cy="259045"/>
    <xdr:sp macro="" textlink="">
      <xdr:nvSpPr>
        <xdr:cNvPr id="612" name="公債費平均値テキスト"/>
        <xdr:cNvSpPr txBox="1"/>
      </xdr:nvSpPr>
      <xdr:spPr>
        <a:xfrm>
          <a:off x="16370300" y="13119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146893</xdr:rowOff>
    </xdr:from>
    <xdr:to>
      <xdr:col>22</xdr:col>
      <xdr:colOff>365125</xdr:colOff>
      <xdr:row>77</xdr:row>
      <xdr:rowOff>160865</xdr:rowOff>
    </xdr:to>
    <xdr:cxnSp macro="">
      <xdr:nvCxnSpPr>
        <xdr:cNvPr id="614" name="直線コネクタ 613"/>
        <xdr:cNvCxnSpPr/>
      </xdr:nvCxnSpPr>
      <xdr:spPr>
        <a:xfrm>
          <a:off x="14592300" y="13348543"/>
          <a:ext cx="889000" cy="1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14096</xdr:rowOff>
    </xdr:from>
    <xdr:ext cx="534377" cy="259045"/>
    <xdr:sp macro="" textlink="">
      <xdr:nvSpPr>
        <xdr:cNvPr id="616" name="テキスト ボックス 615"/>
        <xdr:cNvSpPr txBox="1"/>
      </xdr:nvSpPr>
      <xdr:spPr>
        <a:xfrm>
          <a:off x="15214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143708</xdr:rowOff>
    </xdr:from>
    <xdr:to>
      <xdr:col>21</xdr:col>
      <xdr:colOff>161925</xdr:colOff>
      <xdr:row>77</xdr:row>
      <xdr:rowOff>146893</xdr:rowOff>
    </xdr:to>
    <xdr:cxnSp macro="">
      <xdr:nvCxnSpPr>
        <xdr:cNvPr id="617" name="直線コネクタ 616"/>
        <xdr:cNvCxnSpPr/>
      </xdr:nvCxnSpPr>
      <xdr:spPr>
        <a:xfrm>
          <a:off x="13703300" y="13345358"/>
          <a:ext cx="889000" cy="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24978</xdr:rowOff>
    </xdr:from>
    <xdr:ext cx="534377" cy="259045"/>
    <xdr:sp macro="" textlink="">
      <xdr:nvSpPr>
        <xdr:cNvPr id="619" name="テキスト ボックス 618"/>
        <xdr:cNvSpPr txBox="1"/>
      </xdr:nvSpPr>
      <xdr:spPr>
        <a:xfrm>
          <a:off x="14325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136198</xdr:rowOff>
    </xdr:from>
    <xdr:to>
      <xdr:col>19</xdr:col>
      <xdr:colOff>644525</xdr:colOff>
      <xdr:row>77</xdr:row>
      <xdr:rowOff>143708</xdr:rowOff>
    </xdr:to>
    <xdr:cxnSp macro="">
      <xdr:nvCxnSpPr>
        <xdr:cNvPr id="620" name="直線コネクタ 619"/>
        <xdr:cNvCxnSpPr/>
      </xdr:nvCxnSpPr>
      <xdr:spPr>
        <a:xfrm>
          <a:off x="12814300" y="13337848"/>
          <a:ext cx="889000" cy="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22928</xdr:rowOff>
    </xdr:from>
    <xdr:ext cx="534377" cy="259045"/>
    <xdr:sp macro="" textlink="">
      <xdr:nvSpPr>
        <xdr:cNvPr id="622" name="テキスト ボックス 621"/>
        <xdr:cNvSpPr txBox="1"/>
      </xdr:nvSpPr>
      <xdr:spPr>
        <a:xfrm>
          <a:off x="13436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22116</xdr:rowOff>
    </xdr:from>
    <xdr:ext cx="534377" cy="259045"/>
    <xdr:sp macro="" textlink="">
      <xdr:nvSpPr>
        <xdr:cNvPr id="624" name="テキスト ボックス 623"/>
        <xdr:cNvSpPr txBox="1"/>
      </xdr:nvSpPr>
      <xdr:spPr>
        <a:xfrm>
          <a:off x="12547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112793</xdr:rowOff>
    </xdr:from>
    <xdr:to>
      <xdr:col>23</xdr:col>
      <xdr:colOff>568325</xdr:colOff>
      <xdr:row>78</xdr:row>
      <xdr:rowOff>42943</xdr:rowOff>
    </xdr:to>
    <xdr:sp macro="" textlink="">
      <xdr:nvSpPr>
        <xdr:cNvPr id="630" name="円/楕円 629"/>
        <xdr:cNvSpPr/>
      </xdr:nvSpPr>
      <xdr:spPr>
        <a:xfrm>
          <a:off x="16268700" y="1331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91220</xdr:rowOff>
    </xdr:from>
    <xdr:ext cx="534377" cy="259045"/>
    <xdr:sp macro="" textlink="">
      <xdr:nvSpPr>
        <xdr:cNvPr id="631" name="公債費該当値テキスト"/>
        <xdr:cNvSpPr txBox="1"/>
      </xdr:nvSpPr>
      <xdr:spPr>
        <a:xfrm>
          <a:off x="16370300" y="132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58,729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110065</xdr:rowOff>
    </xdr:from>
    <xdr:to>
      <xdr:col>22</xdr:col>
      <xdr:colOff>415925</xdr:colOff>
      <xdr:row>78</xdr:row>
      <xdr:rowOff>40215</xdr:rowOff>
    </xdr:to>
    <xdr:sp macro="" textlink="">
      <xdr:nvSpPr>
        <xdr:cNvPr id="632" name="円/楕円 631"/>
        <xdr:cNvSpPr/>
      </xdr:nvSpPr>
      <xdr:spPr>
        <a:xfrm>
          <a:off x="15430500" y="133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31342</xdr:rowOff>
    </xdr:from>
    <xdr:ext cx="534377" cy="259045"/>
    <xdr:sp macro="" textlink="">
      <xdr:nvSpPr>
        <xdr:cNvPr id="633" name="テキスト ボックス 632"/>
        <xdr:cNvSpPr txBox="1"/>
      </xdr:nvSpPr>
      <xdr:spPr>
        <a:xfrm>
          <a:off x="15214111" y="1340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59,445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96093</xdr:rowOff>
    </xdr:from>
    <xdr:to>
      <xdr:col>21</xdr:col>
      <xdr:colOff>212725</xdr:colOff>
      <xdr:row>78</xdr:row>
      <xdr:rowOff>26243</xdr:rowOff>
    </xdr:to>
    <xdr:sp macro="" textlink="">
      <xdr:nvSpPr>
        <xdr:cNvPr id="634" name="円/楕円 633"/>
        <xdr:cNvSpPr/>
      </xdr:nvSpPr>
      <xdr:spPr>
        <a:xfrm>
          <a:off x="14541500" y="1329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17370</xdr:rowOff>
    </xdr:from>
    <xdr:ext cx="534377" cy="259045"/>
    <xdr:sp macro="" textlink="">
      <xdr:nvSpPr>
        <xdr:cNvPr id="635" name="テキスト ボックス 634"/>
        <xdr:cNvSpPr txBox="1"/>
      </xdr:nvSpPr>
      <xdr:spPr>
        <a:xfrm>
          <a:off x="14325111" y="1339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63,112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92908</xdr:rowOff>
    </xdr:from>
    <xdr:to>
      <xdr:col>20</xdr:col>
      <xdr:colOff>9525</xdr:colOff>
      <xdr:row>78</xdr:row>
      <xdr:rowOff>23058</xdr:rowOff>
    </xdr:to>
    <xdr:sp macro="" textlink="">
      <xdr:nvSpPr>
        <xdr:cNvPr id="636" name="円/楕円 635"/>
        <xdr:cNvSpPr/>
      </xdr:nvSpPr>
      <xdr:spPr>
        <a:xfrm>
          <a:off x="13652500" y="1329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14185</xdr:rowOff>
    </xdr:from>
    <xdr:ext cx="534377" cy="259045"/>
    <xdr:sp macro="" textlink="">
      <xdr:nvSpPr>
        <xdr:cNvPr id="637" name="テキスト ボックス 636"/>
        <xdr:cNvSpPr txBox="1"/>
      </xdr:nvSpPr>
      <xdr:spPr>
        <a:xfrm>
          <a:off x="13436111" y="1338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63,948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85398</xdr:rowOff>
    </xdr:from>
    <xdr:to>
      <xdr:col>18</xdr:col>
      <xdr:colOff>492125</xdr:colOff>
      <xdr:row>78</xdr:row>
      <xdr:rowOff>15548</xdr:rowOff>
    </xdr:to>
    <xdr:sp macro="" textlink="">
      <xdr:nvSpPr>
        <xdr:cNvPr id="638" name="円/楕円 637"/>
        <xdr:cNvSpPr/>
      </xdr:nvSpPr>
      <xdr:spPr>
        <a:xfrm>
          <a:off x="12763500" y="1328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6675</xdr:rowOff>
    </xdr:from>
    <xdr:ext cx="534377" cy="259045"/>
    <xdr:sp macro="" textlink="">
      <xdr:nvSpPr>
        <xdr:cNvPr id="639" name="テキスト ボックス 638"/>
        <xdr:cNvSpPr txBox="1"/>
      </xdr:nvSpPr>
      <xdr:spPr>
        <a:xfrm>
          <a:off x="12547111" y="1337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65,919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89362</xdr:rowOff>
    </xdr:from>
    <xdr:to>
      <xdr:col>23</xdr:col>
      <xdr:colOff>517525</xdr:colOff>
      <xdr:row>98</xdr:row>
      <xdr:rowOff>122814</xdr:rowOff>
    </xdr:to>
    <xdr:cxnSp macro="">
      <xdr:nvCxnSpPr>
        <xdr:cNvPr id="668" name="直線コネクタ 667"/>
        <xdr:cNvCxnSpPr/>
      </xdr:nvCxnSpPr>
      <xdr:spPr>
        <a:xfrm flipV="1">
          <a:off x="15481300" y="16891462"/>
          <a:ext cx="838200" cy="3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27119</xdr:rowOff>
    </xdr:from>
    <xdr:ext cx="534377" cy="259045"/>
    <xdr:sp macro="" textlink="">
      <xdr:nvSpPr>
        <xdr:cNvPr id="669" name="積立金平均値テキスト"/>
        <xdr:cNvSpPr txBox="1"/>
      </xdr:nvSpPr>
      <xdr:spPr>
        <a:xfrm>
          <a:off x="16370300" y="1665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122814</xdr:rowOff>
    </xdr:from>
    <xdr:to>
      <xdr:col>22</xdr:col>
      <xdr:colOff>365125</xdr:colOff>
      <xdr:row>98</xdr:row>
      <xdr:rowOff>123988</xdr:rowOff>
    </xdr:to>
    <xdr:cxnSp macro="">
      <xdr:nvCxnSpPr>
        <xdr:cNvPr id="671" name="直線コネクタ 670"/>
        <xdr:cNvCxnSpPr/>
      </xdr:nvCxnSpPr>
      <xdr:spPr>
        <a:xfrm flipV="1">
          <a:off x="14592300" y="16924914"/>
          <a:ext cx="889000" cy="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129546</xdr:rowOff>
    </xdr:from>
    <xdr:ext cx="534377" cy="259045"/>
    <xdr:sp macro="" textlink="">
      <xdr:nvSpPr>
        <xdr:cNvPr id="673" name="テキスト ボックス 672"/>
        <xdr:cNvSpPr txBox="1"/>
      </xdr:nvSpPr>
      <xdr:spPr>
        <a:xfrm>
          <a:off x="15214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123988</xdr:rowOff>
    </xdr:from>
    <xdr:to>
      <xdr:col>21</xdr:col>
      <xdr:colOff>161925</xdr:colOff>
      <xdr:row>98</xdr:row>
      <xdr:rowOff>137133</xdr:rowOff>
    </xdr:to>
    <xdr:cxnSp macro="">
      <xdr:nvCxnSpPr>
        <xdr:cNvPr id="674" name="直線コネクタ 673"/>
        <xdr:cNvCxnSpPr/>
      </xdr:nvCxnSpPr>
      <xdr:spPr>
        <a:xfrm flipV="1">
          <a:off x="13703300" y="16926088"/>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48737</xdr:rowOff>
    </xdr:from>
    <xdr:ext cx="534377" cy="259045"/>
    <xdr:sp macro="" textlink="">
      <xdr:nvSpPr>
        <xdr:cNvPr id="676" name="テキスト ボックス 675"/>
        <xdr:cNvSpPr txBox="1"/>
      </xdr:nvSpPr>
      <xdr:spPr>
        <a:xfrm>
          <a:off x="14325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137133</xdr:rowOff>
    </xdr:from>
    <xdr:to>
      <xdr:col>19</xdr:col>
      <xdr:colOff>644525</xdr:colOff>
      <xdr:row>98</xdr:row>
      <xdr:rowOff>166484</xdr:rowOff>
    </xdr:to>
    <xdr:cxnSp macro="">
      <xdr:nvCxnSpPr>
        <xdr:cNvPr id="677" name="直線コネクタ 676"/>
        <xdr:cNvCxnSpPr/>
      </xdr:nvCxnSpPr>
      <xdr:spPr>
        <a:xfrm flipV="1">
          <a:off x="12814300" y="16939233"/>
          <a:ext cx="889000" cy="2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66583</xdr:rowOff>
    </xdr:from>
    <xdr:ext cx="534377" cy="259045"/>
    <xdr:sp macro="" textlink="">
      <xdr:nvSpPr>
        <xdr:cNvPr id="679" name="テキスト ボックス 678"/>
        <xdr:cNvSpPr txBox="1"/>
      </xdr:nvSpPr>
      <xdr:spPr>
        <a:xfrm>
          <a:off x="13436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38562</xdr:rowOff>
    </xdr:from>
    <xdr:to>
      <xdr:col>23</xdr:col>
      <xdr:colOff>568325</xdr:colOff>
      <xdr:row>98</xdr:row>
      <xdr:rowOff>140162</xdr:rowOff>
    </xdr:to>
    <xdr:sp macro="" textlink="">
      <xdr:nvSpPr>
        <xdr:cNvPr id="687" name="円/楕円 686"/>
        <xdr:cNvSpPr/>
      </xdr:nvSpPr>
      <xdr:spPr>
        <a:xfrm>
          <a:off x="16268700" y="1684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154119</xdr:rowOff>
    </xdr:from>
    <xdr:ext cx="534377" cy="259045"/>
    <xdr:sp macro="" textlink="">
      <xdr:nvSpPr>
        <xdr:cNvPr id="688" name="積立金該当値テキスト"/>
        <xdr:cNvSpPr txBox="1"/>
      </xdr:nvSpPr>
      <xdr:spPr>
        <a:xfrm>
          <a:off x="16370300" y="1678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16,606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72014</xdr:rowOff>
    </xdr:from>
    <xdr:to>
      <xdr:col>22</xdr:col>
      <xdr:colOff>415925</xdr:colOff>
      <xdr:row>99</xdr:row>
      <xdr:rowOff>2164</xdr:rowOff>
    </xdr:to>
    <xdr:sp macro="" textlink="">
      <xdr:nvSpPr>
        <xdr:cNvPr id="689" name="円/楕円 688"/>
        <xdr:cNvSpPr/>
      </xdr:nvSpPr>
      <xdr:spPr>
        <a:xfrm>
          <a:off x="15430500" y="1687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164741</xdr:rowOff>
    </xdr:from>
    <xdr:ext cx="534377" cy="259045"/>
    <xdr:sp macro="" textlink="">
      <xdr:nvSpPr>
        <xdr:cNvPr id="690" name="テキスト ボックス 689"/>
        <xdr:cNvSpPr txBox="1"/>
      </xdr:nvSpPr>
      <xdr:spPr>
        <a:xfrm>
          <a:off x="15214111" y="1696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73188</xdr:rowOff>
    </xdr:from>
    <xdr:to>
      <xdr:col>21</xdr:col>
      <xdr:colOff>212725</xdr:colOff>
      <xdr:row>99</xdr:row>
      <xdr:rowOff>3338</xdr:rowOff>
    </xdr:to>
    <xdr:sp macro="" textlink="">
      <xdr:nvSpPr>
        <xdr:cNvPr id="691" name="円/楕円 690"/>
        <xdr:cNvSpPr/>
      </xdr:nvSpPr>
      <xdr:spPr>
        <a:xfrm>
          <a:off x="14541500" y="1687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165915</xdr:rowOff>
    </xdr:from>
    <xdr:ext cx="534377" cy="259045"/>
    <xdr:sp macro="" textlink="">
      <xdr:nvSpPr>
        <xdr:cNvPr id="692" name="テキスト ボックス 691"/>
        <xdr:cNvSpPr txBox="1"/>
      </xdr:nvSpPr>
      <xdr:spPr>
        <a:xfrm>
          <a:off x="14325111" y="1696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86333</xdr:rowOff>
    </xdr:from>
    <xdr:to>
      <xdr:col>20</xdr:col>
      <xdr:colOff>9525</xdr:colOff>
      <xdr:row>99</xdr:row>
      <xdr:rowOff>16483</xdr:rowOff>
    </xdr:to>
    <xdr:sp macro="" textlink="">
      <xdr:nvSpPr>
        <xdr:cNvPr id="693" name="円/楕円 692"/>
        <xdr:cNvSpPr/>
      </xdr:nvSpPr>
      <xdr:spPr>
        <a:xfrm>
          <a:off x="13652500" y="1688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7610</xdr:rowOff>
    </xdr:from>
    <xdr:ext cx="534377" cy="259045"/>
    <xdr:sp macro="" textlink="">
      <xdr:nvSpPr>
        <xdr:cNvPr id="694" name="テキスト ボックス 693"/>
        <xdr:cNvSpPr txBox="1"/>
      </xdr:nvSpPr>
      <xdr:spPr>
        <a:xfrm>
          <a:off x="13436111" y="1698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115684</xdr:rowOff>
    </xdr:from>
    <xdr:to>
      <xdr:col>18</xdr:col>
      <xdr:colOff>492125</xdr:colOff>
      <xdr:row>99</xdr:row>
      <xdr:rowOff>45834</xdr:rowOff>
    </xdr:to>
    <xdr:sp macro="" textlink="">
      <xdr:nvSpPr>
        <xdr:cNvPr id="695" name="円/楕円 694"/>
        <xdr:cNvSpPr/>
      </xdr:nvSpPr>
      <xdr:spPr>
        <a:xfrm>
          <a:off x="12763500" y="1691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36961</xdr:rowOff>
    </xdr:from>
    <xdr:ext cx="469744" cy="259045"/>
    <xdr:sp macro="" textlink="">
      <xdr:nvSpPr>
        <xdr:cNvPr id="696" name="テキスト ボックス 695"/>
        <xdr:cNvSpPr txBox="1"/>
      </xdr:nvSpPr>
      <xdr:spPr>
        <a:xfrm>
          <a:off x="12579427" y="1701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43631</xdr:rowOff>
    </xdr:from>
    <xdr:to>
      <xdr:col>32</xdr:col>
      <xdr:colOff>187325</xdr:colOff>
      <xdr:row>39</xdr:row>
      <xdr:rowOff>43688</xdr:rowOff>
    </xdr:to>
    <xdr:cxnSp macro="">
      <xdr:nvCxnSpPr>
        <xdr:cNvPr id="725" name="直線コネクタ 724"/>
        <xdr:cNvCxnSpPr/>
      </xdr:nvCxnSpPr>
      <xdr:spPr>
        <a:xfrm flipV="1">
          <a:off x="21323300" y="6730181"/>
          <a:ext cx="8382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43688</xdr:rowOff>
    </xdr:from>
    <xdr:to>
      <xdr:col>31</xdr:col>
      <xdr:colOff>34925</xdr:colOff>
      <xdr:row>39</xdr:row>
      <xdr:rowOff>43707</xdr:rowOff>
    </xdr:to>
    <xdr:cxnSp macro="">
      <xdr:nvCxnSpPr>
        <xdr:cNvPr id="728" name="直線コネクタ 727"/>
        <xdr:cNvCxnSpPr/>
      </xdr:nvCxnSpPr>
      <xdr:spPr>
        <a:xfrm flipV="1">
          <a:off x="20434300" y="6730238"/>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79316</xdr:rowOff>
    </xdr:from>
    <xdr:ext cx="469744" cy="259045"/>
    <xdr:sp macro="" textlink="">
      <xdr:nvSpPr>
        <xdr:cNvPr id="730" name="テキスト ボックス 729"/>
        <xdr:cNvSpPr txBox="1"/>
      </xdr:nvSpPr>
      <xdr:spPr>
        <a:xfrm>
          <a:off x="21088427" y="64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43707</xdr:rowOff>
    </xdr:from>
    <xdr:to>
      <xdr:col>29</xdr:col>
      <xdr:colOff>517525</xdr:colOff>
      <xdr:row>39</xdr:row>
      <xdr:rowOff>43707</xdr:rowOff>
    </xdr:to>
    <xdr:cxnSp macro="">
      <xdr:nvCxnSpPr>
        <xdr:cNvPr id="731" name="直線コネクタ 730"/>
        <xdr:cNvCxnSpPr/>
      </xdr:nvCxnSpPr>
      <xdr:spPr>
        <a:xfrm>
          <a:off x="19545300" y="6730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78325</xdr:rowOff>
    </xdr:from>
    <xdr:ext cx="469744" cy="259045"/>
    <xdr:sp macro="" textlink="">
      <xdr:nvSpPr>
        <xdr:cNvPr id="733" name="テキスト ボックス 732"/>
        <xdr:cNvSpPr txBox="1"/>
      </xdr:nvSpPr>
      <xdr:spPr>
        <a:xfrm>
          <a:off x="20199427" y="642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43707</xdr:rowOff>
    </xdr:from>
    <xdr:to>
      <xdr:col>28</xdr:col>
      <xdr:colOff>314325</xdr:colOff>
      <xdr:row>39</xdr:row>
      <xdr:rowOff>43726</xdr:rowOff>
    </xdr:to>
    <xdr:cxnSp macro="">
      <xdr:nvCxnSpPr>
        <xdr:cNvPr id="734" name="直線コネクタ 733"/>
        <xdr:cNvCxnSpPr/>
      </xdr:nvCxnSpPr>
      <xdr:spPr>
        <a:xfrm flipV="1">
          <a:off x="18656300" y="6730257"/>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81964</xdr:rowOff>
    </xdr:from>
    <xdr:ext cx="469744" cy="259045"/>
    <xdr:sp macro="" textlink="">
      <xdr:nvSpPr>
        <xdr:cNvPr id="736" name="テキスト ボックス 735"/>
        <xdr:cNvSpPr txBox="1"/>
      </xdr:nvSpPr>
      <xdr:spPr>
        <a:xfrm>
          <a:off x="19310427" y="642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82573</xdr:rowOff>
    </xdr:from>
    <xdr:ext cx="469744" cy="259045"/>
    <xdr:sp macro="" textlink="">
      <xdr:nvSpPr>
        <xdr:cNvPr id="738" name="テキスト ボックス 737"/>
        <xdr:cNvSpPr txBox="1"/>
      </xdr:nvSpPr>
      <xdr:spPr>
        <a:xfrm>
          <a:off x="18421427" y="642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164281</xdr:rowOff>
    </xdr:from>
    <xdr:to>
      <xdr:col>32</xdr:col>
      <xdr:colOff>238125</xdr:colOff>
      <xdr:row>39</xdr:row>
      <xdr:rowOff>94431</xdr:rowOff>
    </xdr:to>
    <xdr:sp macro="" textlink="">
      <xdr:nvSpPr>
        <xdr:cNvPr id="744" name="円/楕円 743"/>
        <xdr:cNvSpPr/>
      </xdr:nvSpPr>
      <xdr:spPr>
        <a:xfrm>
          <a:off x="22110700" y="667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106418</xdr:rowOff>
    </xdr:from>
    <xdr:ext cx="313932" cy="259045"/>
    <xdr:sp macro="" textlink="">
      <xdr:nvSpPr>
        <xdr:cNvPr id="745" name="投資及び出資金該当値テキスト"/>
        <xdr:cNvSpPr txBox="1"/>
      </xdr:nvSpPr>
      <xdr:spPr>
        <a:xfrm>
          <a:off x="22212300" y="6621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164338</xdr:rowOff>
    </xdr:from>
    <xdr:to>
      <xdr:col>31</xdr:col>
      <xdr:colOff>85725</xdr:colOff>
      <xdr:row>39</xdr:row>
      <xdr:rowOff>94488</xdr:rowOff>
    </xdr:to>
    <xdr:sp macro="" textlink="">
      <xdr:nvSpPr>
        <xdr:cNvPr id="746" name="円/楕円 745"/>
        <xdr:cNvSpPr/>
      </xdr:nvSpPr>
      <xdr:spPr>
        <a:xfrm>
          <a:off x="21272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85615</xdr:rowOff>
    </xdr:from>
    <xdr:ext cx="313932" cy="259045"/>
    <xdr:sp macro="" textlink="">
      <xdr:nvSpPr>
        <xdr:cNvPr id="747" name="テキスト ボックス 746"/>
        <xdr:cNvSpPr txBox="1"/>
      </xdr:nvSpPr>
      <xdr:spPr>
        <a:xfrm>
          <a:off x="21166333" y="67721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164357</xdr:rowOff>
    </xdr:from>
    <xdr:to>
      <xdr:col>29</xdr:col>
      <xdr:colOff>568325</xdr:colOff>
      <xdr:row>39</xdr:row>
      <xdr:rowOff>94507</xdr:rowOff>
    </xdr:to>
    <xdr:sp macro="" textlink="">
      <xdr:nvSpPr>
        <xdr:cNvPr id="748" name="円/楕円 747"/>
        <xdr:cNvSpPr/>
      </xdr:nvSpPr>
      <xdr:spPr>
        <a:xfrm>
          <a:off x="20383500" y="667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85634</xdr:rowOff>
    </xdr:from>
    <xdr:ext cx="313932" cy="259045"/>
    <xdr:sp macro="" textlink="">
      <xdr:nvSpPr>
        <xdr:cNvPr id="749" name="テキスト ボックス 748"/>
        <xdr:cNvSpPr txBox="1"/>
      </xdr:nvSpPr>
      <xdr:spPr>
        <a:xfrm>
          <a:off x="20277333" y="6772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164357</xdr:rowOff>
    </xdr:from>
    <xdr:to>
      <xdr:col>28</xdr:col>
      <xdr:colOff>365125</xdr:colOff>
      <xdr:row>39</xdr:row>
      <xdr:rowOff>94507</xdr:rowOff>
    </xdr:to>
    <xdr:sp macro="" textlink="">
      <xdr:nvSpPr>
        <xdr:cNvPr id="750" name="円/楕円 749"/>
        <xdr:cNvSpPr/>
      </xdr:nvSpPr>
      <xdr:spPr>
        <a:xfrm>
          <a:off x="19494500" y="667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85634</xdr:rowOff>
    </xdr:from>
    <xdr:ext cx="313932" cy="259045"/>
    <xdr:sp macro="" textlink="">
      <xdr:nvSpPr>
        <xdr:cNvPr id="751" name="テキスト ボックス 750"/>
        <xdr:cNvSpPr txBox="1"/>
      </xdr:nvSpPr>
      <xdr:spPr>
        <a:xfrm>
          <a:off x="19388333" y="6772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164376</xdr:rowOff>
    </xdr:from>
    <xdr:to>
      <xdr:col>27</xdr:col>
      <xdr:colOff>161925</xdr:colOff>
      <xdr:row>39</xdr:row>
      <xdr:rowOff>94526</xdr:rowOff>
    </xdr:to>
    <xdr:sp macro="" textlink="">
      <xdr:nvSpPr>
        <xdr:cNvPr id="752" name="円/楕円 751"/>
        <xdr:cNvSpPr/>
      </xdr:nvSpPr>
      <xdr:spPr>
        <a:xfrm>
          <a:off x="18605500" y="66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85653</xdr:rowOff>
    </xdr:from>
    <xdr:ext cx="313932" cy="259045"/>
    <xdr:sp macro="" textlink="">
      <xdr:nvSpPr>
        <xdr:cNvPr id="753" name="テキスト ボックス 752"/>
        <xdr:cNvSpPr txBox="1"/>
      </xdr:nvSpPr>
      <xdr:spPr>
        <a:xfrm>
          <a:off x="18499333" y="67722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98585</xdr:rowOff>
    </xdr:from>
    <xdr:to>
      <xdr:col>32</xdr:col>
      <xdr:colOff>187325</xdr:colOff>
      <xdr:row>58</xdr:row>
      <xdr:rowOff>98846</xdr:rowOff>
    </xdr:to>
    <xdr:cxnSp macro="">
      <xdr:nvCxnSpPr>
        <xdr:cNvPr id="784" name="直線コネクタ 783"/>
        <xdr:cNvCxnSpPr/>
      </xdr:nvCxnSpPr>
      <xdr:spPr>
        <a:xfrm flipV="1">
          <a:off x="21323300" y="10042685"/>
          <a:ext cx="8382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98682</xdr:rowOff>
    </xdr:from>
    <xdr:to>
      <xdr:col>31</xdr:col>
      <xdr:colOff>34925</xdr:colOff>
      <xdr:row>58</xdr:row>
      <xdr:rowOff>98846</xdr:rowOff>
    </xdr:to>
    <xdr:cxnSp macro="">
      <xdr:nvCxnSpPr>
        <xdr:cNvPr id="787" name="直線コネクタ 786"/>
        <xdr:cNvCxnSpPr/>
      </xdr:nvCxnSpPr>
      <xdr:spPr>
        <a:xfrm>
          <a:off x="20434300" y="10042782"/>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89" name="テキスト ボックス 788"/>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98682</xdr:rowOff>
    </xdr:from>
    <xdr:to>
      <xdr:col>29</xdr:col>
      <xdr:colOff>517525</xdr:colOff>
      <xdr:row>58</xdr:row>
      <xdr:rowOff>103255</xdr:rowOff>
    </xdr:to>
    <xdr:cxnSp macro="">
      <xdr:nvCxnSpPr>
        <xdr:cNvPr id="790" name="直線コネクタ 789"/>
        <xdr:cNvCxnSpPr/>
      </xdr:nvCxnSpPr>
      <xdr:spPr>
        <a:xfrm flipV="1">
          <a:off x="19545300" y="10042782"/>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792" name="テキスト ボックス 79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103255</xdr:rowOff>
    </xdr:from>
    <xdr:to>
      <xdr:col>28</xdr:col>
      <xdr:colOff>314325</xdr:colOff>
      <xdr:row>58</xdr:row>
      <xdr:rowOff>110570</xdr:rowOff>
    </xdr:to>
    <xdr:cxnSp macro="">
      <xdr:nvCxnSpPr>
        <xdr:cNvPr id="793" name="直線コネクタ 792"/>
        <xdr:cNvCxnSpPr/>
      </xdr:nvCxnSpPr>
      <xdr:spPr>
        <a:xfrm flipV="1">
          <a:off x="18656300" y="10047355"/>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795" name="テキスト ボックス 794"/>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797" name="テキスト ボックス 796"/>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47785</xdr:rowOff>
    </xdr:from>
    <xdr:to>
      <xdr:col>32</xdr:col>
      <xdr:colOff>238125</xdr:colOff>
      <xdr:row>58</xdr:row>
      <xdr:rowOff>149385</xdr:rowOff>
    </xdr:to>
    <xdr:sp macro="" textlink="">
      <xdr:nvSpPr>
        <xdr:cNvPr id="803" name="円/楕円 802"/>
        <xdr:cNvSpPr/>
      </xdr:nvSpPr>
      <xdr:spPr>
        <a:xfrm>
          <a:off x="22110700" y="99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26212</xdr:rowOff>
    </xdr:from>
    <xdr:ext cx="469744" cy="259045"/>
    <xdr:sp macro="" textlink="">
      <xdr:nvSpPr>
        <xdr:cNvPr id="804" name="貸付金該当値テキスト"/>
        <xdr:cNvSpPr txBox="1"/>
      </xdr:nvSpPr>
      <xdr:spPr>
        <a:xfrm>
          <a:off x="22212300" y="9970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48046</xdr:rowOff>
    </xdr:from>
    <xdr:to>
      <xdr:col>31</xdr:col>
      <xdr:colOff>85725</xdr:colOff>
      <xdr:row>58</xdr:row>
      <xdr:rowOff>149646</xdr:rowOff>
    </xdr:to>
    <xdr:sp macro="" textlink="">
      <xdr:nvSpPr>
        <xdr:cNvPr id="805" name="円/楕円 804"/>
        <xdr:cNvSpPr/>
      </xdr:nvSpPr>
      <xdr:spPr>
        <a:xfrm>
          <a:off x="21272500" y="999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140773</xdr:rowOff>
    </xdr:from>
    <xdr:ext cx="469744" cy="259045"/>
    <xdr:sp macro="" textlink="">
      <xdr:nvSpPr>
        <xdr:cNvPr id="806" name="テキスト ボックス 805"/>
        <xdr:cNvSpPr txBox="1"/>
      </xdr:nvSpPr>
      <xdr:spPr>
        <a:xfrm>
          <a:off x="21088427" y="1008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47882</xdr:rowOff>
    </xdr:from>
    <xdr:to>
      <xdr:col>29</xdr:col>
      <xdr:colOff>568325</xdr:colOff>
      <xdr:row>58</xdr:row>
      <xdr:rowOff>149482</xdr:rowOff>
    </xdr:to>
    <xdr:sp macro="" textlink="">
      <xdr:nvSpPr>
        <xdr:cNvPr id="807" name="円/楕円 806"/>
        <xdr:cNvSpPr/>
      </xdr:nvSpPr>
      <xdr:spPr>
        <a:xfrm>
          <a:off x="20383500" y="999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140609</xdr:rowOff>
    </xdr:from>
    <xdr:ext cx="469744" cy="259045"/>
    <xdr:sp macro="" textlink="">
      <xdr:nvSpPr>
        <xdr:cNvPr id="808" name="テキスト ボックス 807"/>
        <xdr:cNvSpPr txBox="1"/>
      </xdr:nvSpPr>
      <xdr:spPr>
        <a:xfrm>
          <a:off x="20199427" y="1008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52455</xdr:rowOff>
    </xdr:from>
    <xdr:to>
      <xdr:col>28</xdr:col>
      <xdr:colOff>365125</xdr:colOff>
      <xdr:row>58</xdr:row>
      <xdr:rowOff>154055</xdr:rowOff>
    </xdr:to>
    <xdr:sp macro="" textlink="">
      <xdr:nvSpPr>
        <xdr:cNvPr id="809" name="円/楕円 808"/>
        <xdr:cNvSpPr/>
      </xdr:nvSpPr>
      <xdr:spPr>
        <a:xfrm>
          <a:off x="19494500" y="999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145182</xdr:rowOff>
    </xdr:from>
    <xdr:ext cx="469744" cy="259045"/>
    <xdr:sp macro="" textlink="">
      <xdr:nvSpPr>
        <xdr:cNvPr id="810" name="テキスト ボックス 809"/>
        <xdr:cNvSpPr txBox="1"/>
      </xdr:nvSpPr>
      <xdr:spPr>
        <a:xfrm>
          <a:off x="19310427" y="1008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59770</xdr:rowOff>
    </xdr:from>
    <xdr:to>
      <xdr:col>27</xdr:col>
      <xdr:colOff>161925</xdr:colOff>
      <xdr:row>58</xdr:row>
      <xdr:rowOff>161370</xdr:rowOff>
    </xdr:to>
    <xdr:sp macro="" textlink="">
      <xdr:nvSpPr>
        <xdr:cNvPr id="811" name="円/楕円 810"/>
        <xdr:cNvSpPr/>
      </xdr:nvSpPr>
      <xdr:spPr>
        <a:xfrm>
          <a:off x="18605500" y="1000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152497</xdr:rowOff>
    </xdr:from>
    <xdr:ext cx="469744" cy="259045"/>
    <xdr:sp macro="" textlink="">
      <xdr:nvSpPr>
        <xdr:cNvPr id="812" name="テキスト ボックス 811"/>
        <xdr:cNvSpPr txBox="1"/>
      </xdr:nvSpPr>
      <xdr:spPr>
        <a:xfrm>
          <a:off x="18421427" y="1009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52,199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61078</xdr:rowOff>
    </xdr:from>
    <xdr:to>
      <xdr:col>32</xdr:col>
      <xdr:colOff>187325</xdr:colOff>
      <xdr:row>74</xdr:row>
      <xdr:rowOff>140664</xdr:rowOff>
    </xdr:to>
    <xdr:cxnSp macro="">
      <xdr:nvCxnSpPr>
        <xdr:cNvPr id="844" name="直線コネクタ 843"/>
        <xdr:cNvCxnSpPr/>
      </xdr:nvCxnSpPr>
      <xdr:spPr>
        <a:xfrm>
          <a:off x="21323300" y="12748378"/>
          <a:ext cx="838200" cy="7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164074</xdr:rowOff>
    </xdr:from>
    <xdr:ext cx="534377" cy="259045"/>
    <xdr:sp macro="" textlink="">
      <xdr:nvSpPr>
        <xdr:cNvPr id="845" name="繰出金平均値テキスト"/>
        <xdr:cNvSpPr txBox="1"/>
      </xdr:nvSpPr>
      <xdr:spPr>
        <a:xfrm>
          <a:off x="22212300" y="128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61078</xdr:rowOff>
    </xdr:from>
    <xdr:to>
      <xdr:col>31</xdr:col>
      <xdr:colOff>34925</xdr:colOff>
      <xdr:row>75</xdr:row>
      <xdr:rowOff>9268</xdr:rowOff>
    </xdr:to>
    <xdr:cxnSp macro="">
      <xdr:nvCxnSpPr>
        <xdr:cNvPr id="847" name="直線コネクタ 846"/>
        <xdr:cNvCxnSpPr/>
      </xdr:nvCxnSpPr>
      <xdr:spPr>
        <a:xfrm flipV="1">
          <a:off x="20434300" y="12748378"/>
          <a:ext cx="889000" cy="11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128347</xdr:rowOff>
    </xdr:from>
    <xdr:ext cx="534377" cy="259045"/>
    <xdr:sp macro="" textlink="">
      <xdr:nvSpPr>
        <xdr:cNvPr id="849" name="テキスト ボックス 848"/>
        <xdr:cNvSpPr txBox="1"/>
      </xdr:nvSpPr>
      <xdr:spPr>
        <a:xfrm>
          <a:off x="21056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9268</xdr:rowOff>
    </xdr:from>
    <xdr:to>
      <xdr:col>29</xdr:col>
      <xdr:colOff>517525</xdr:colOff>
      <xdr:row>75</xdr:row>
      <xdr:rowOff>67952</xdr:rowOff>
    </xdr:to>
    <xdr:cxnSp macro="">
      <xdr:nvCxnSpPr>
        <xdr:cNvPr id="850" name="直線コネクタ 849"/>
        <xdr:cNvCxnSpPr/>
      </xdr:nvCxnSpPr>
      <xdr:spPr>
        <a:xfrm flipV="1">
          <a:off x="19545300" y="12868018"/>
          <a:ext cx="889000" cy="5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22342</xdr:rowOff>
    </xdr:from>
    <xdr:ext cx="534377" cy="259045"/>
    <xdr:sp macro="" textlink="">
      <xdr:nvSpPr>
        <xdr:cNvPr id="852" name="テキスト ボックス 851"/>
        <xdr:cNvSpPr txBox="1"/>
      </xdr:nvSpPr>
      <xdr:spPr>
        <a:xfrm>
          <a:off x="20167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67952</xdr:rowOff>
    </xdr:from>
    <xdr:to>
      <xdr:col>28</xdr:col>
      <xdr:colOff>314325</xdr:colOff>
      <xdr:row>76</xdr:row>
      <xdr:rowOff>20273</xdr:rowOff>
    </xdr:to>
    <xdr:cxnSp macro="">
      <xdr:nvCxnSpPr>
        <xdr:cNvPr id="853" name="直線コネクタ 852"/>
        <xdr:cNvCxnSpPr/>
      </xdr:nvCxnSpPr>
      <xdr:spPr>
        <a:xfrm flipV="1">
          <a:off x="18656300" y="12926702"/>
          <a:ext cx="889000" cy="12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34752</xdr:rowOff>
    </xdr:from>
    <xdr:ext cx="534377" cy="259045"/>
    <xdr:sp macro="" textlink="">
      <xdr:nvSpPr>
        <xdr:cNvPr id="855" name="テキスト ボックス 854"/>
        <xdr:cNvSpPr txBox="1"/>
      </xdr:nvSpPr>
      <xdr:spPr>
        <a:xfrm>
          <a:off x="19278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86702</xdr:rowOff>
    </xdr:from>
    <xdr:ext cx="534377" cy="259045"/>
    <xdr:sp macro="" textlink="">
      <xdr:nvSpPr>
        <xdr:cNvPr id="857" name="テキスト ボックス 856"/>
        <xdr:cNvSpPr txBox="1"/>
      </xdr:nvSpPr>
      <xdr:spPr>
        <a:xfrm>
          <a:off x="18389111" y="1277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89864</xdr:rowOff>
    </xdr:from>
    <xdr:to>
      <xdr:col>32</xdr:col>
      <xdr:colOff>238125</xdr:colOff>
      <xdr:row>75</xdr:row>
      <xdr:rowOff>20014</xdr:rowOff>
    </xdr:to>
    <xdr:sp macro="" textlink="">
      <xdr:nvSpPr>
        <xdr:cNvPr id="863" name="円/楕円 862"/>
        <xdr:cNvSpPr/>
      </xdr:nvSpPr>
      <xdr:spPr>
        <a:xfrm>
          <a:off x="22110700" y="1277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112741</xdr:rowOff>
    </xdr:from>
    <xdr:ext cx="534377" cy="259045"/>
    <xdr:sp macro="" textlink="">
      <xdr:nvSpPr>
        <xdr:cNvPr id="864" name="繰出金該当値テキスト"/>
        <xdr:cNvSpPr txBox="1"/>
      </xdr:nvSpPr>
      <xdr:spPr>
        <a:xfrm>
          <a:off x="22212300" y="1262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69,941</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10278</xdr:rowOff>
    </xdr:from>
    <xdr:to>
      <xdr:col>31</xdr:col>
      <xdr:colOff>85725</xdr:colOff>
      <xdr:row>74</xdr:row>
      <xdr:rowOff>111878</xdr:rowOff>
    </xdr:to>
    <xdr:sp macro="" textlink="">
      <xdr:nvSpPr>
        <xdr:cNvPr id="865" name="円/楕円 864"/>
        <xdr:cNvSpPr/>
      </xdr:nvSpPr>
      <xdr:spPr>
        <a:xfrm>
          <a:off x="21272500" y="1269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128405</xdr:rowOff>
    </xdr:from>
    <xdr:ext cx="534377" cy="259045"/>
    <xdr:sp macro="" textlink="">
      <xdr:nvSpPr>
        <xdr:cNvPr id="866" name="テキスト ボックス 865"/>
        <xdr:cNvSpPr txBox="1"/>
      </xdr:nvSpPr>
      <xdr:spPr>
        <a:xfrm>
          <a:off x="21056111" y="1247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74,815</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129918</xdr:rowOff>
    </xdr:from>
    <xdr:to>
      <xdr:col>29</xdr:col>
      <xdr:colOff>568325</xdr:colOff>
      <xdr:row>75</xdr:row>
      <xdr:rowOff>60068</xdr:rowOff>
    </xdr:to>
    <xdr:sp macro="" textlink="">
      <xdr:nvSpPr>
        <xdr:cNvPr id="867" name="円/楕円 866"/>
        <xdr:cNvSpPr/>
      </xdr:nvSpPr>
      <xdr:spPr>
        <a:xfrm>
          <a:off x="20383500" y="1281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76595</xdr:rowOff>
    </xdr:from>
    <xdr:ext cx="534377" cy="259045"/>
    <xdr:sp macro="" textlink="">
      <xdr:nvSpPr>
        <xdr:cNvPr id="868" name="テキスト ボックス 867"/>
        <xdr:cNvSpPr txBox="1"/>
      </xdr:nvSpPr>
      <xdr:spPr>
        <a:xfrm>
          <a:off x="20167111" y="1259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67,488</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17152</xdr:rowOff>
    </xdr:from>
    <xdr:to>
      <xdr:col>28</xdr:col>
      <xdr:colOff>365125</xdr:colOff>
      <xdr:row>75</xdr:row>
      <xdr:rowOff>118752</xdr:rowOff>
    </xdr:to>
    <xdr:sp macro="" textlink="">
      <xdr:nvSpPr>
        <xdr:cNvPr id="869" name="円/楕円 868"/>
        <xdr:cNvSpPr/>
      </xdr:nvSpPr>
      <xdr:spPr>
        <a:xfrm>
          <a:off x="19494500" y="1287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135279</xdr:rowOff>
    </xdr:from>
    <xdr:ext cx="534377" cy="259045"/>
    <xdr:sp macro="" textlink="">
      <xdr:nvSpPr>
        <xdr:cNvPr id="870" name="テキスト ボックス 869"/>
        <xdr:cNvSpPr txBox="1"/>
      </xdr:nvSpPr>
      <xdr:spPr>
        <a:xfrm>
          <a:off x="19278111" y="126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63,894</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140923</xdr:rowOff>
    </xdr:from>
    <xdr:to>
      <xdr:col>27</xdr:col>
      <xdr:colOff>161925</xdr:colOff>
      <xdr:row>76</xdr:row>
      <xdr:rowOff>71073</xdr:rowOff>
    </xdr:to>
    <xdr:sp macro="" textlink="">
      <xdr:nvSpPr>
        <xdr:cNvPr id="871" name="円/楕円 870"/>
        <xdr:cNvSpPr/>
      </xdr:nvSpPr>
      <xdr:spPr>
        <a:xfrm>
          <a:off x="18605500" y="1299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62200</xdr:rowOff>
    </xdr:from>
    <xdr:ext cx="534377" cy="259045"/>
    <xdr:sp macro="" textlink="">
      <xdr:nvSpPr>
        <xdr:cNvPr id="872" name="テキスト ボックス 871"/>
        <xdr:cNvSpPr txBox="1"/>
      </xdr:nvSpPr>
      <xdr:spPr>
        <a:xfrm>
          <a:off x="18389111" y="1309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56,314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人件費は，職員給をはじめ共済組合負担金や退職手当負担金が減となったことから，減少している。</a:t>
          </a:r>
          <a:r>
            <a:rPr kumimoji="1" lang="ja-JP" altLang="en-US" sz="1300">
              <a:latin typeface="ＭＳ Ｐゴシック"/>
            </a:rPr>
            <a:t>扶助費は，年金生活者等支援臨時福祉給付金の皆増や介護給付・訓練等給付費の増により，増加している。普通建設事業費は，庁舎耐震補強事業の皆増等により前年度より増加しているものの，県平均及び類似団体平均と比べると低くなっている。公債費は災害対策等の事業を推進してきたことなどにより高水準で推移してきたが，投資的経費の適切な選択と重点化による借入額の抑制に努めたため前年度より低くなっており，県平均，類似団体平均よりも低くなっている。繰出金の決算額は前年度より減少したが，下水道事業特別会計への繰出を行っていることから住民一人当たりのコストは全国・県平均及び類似団体と比較して高くなっている。災害復旧事業費は，台風災害に伴う復旧事業経費が増加したため，前年度と比較して増加している。</a:t>
          </a:r>
          <a:endParaRPr kumimoji="1" lang="en-US" altLang="ja-JP" sz="1300">
            <a:latin typeface="ＭＳ Ｐゴシック"/>
          </a:endParaRPr>
        </a:p>
        <a:p>
          <a:r>
            <a:rPr kumimoji="1" lang="ja-JP" altLang="en-US" sz="1300">
              <a:solidFill>
                <a:schemeClr val="dk1"/>
              </a:solidFill>
              <a:effectLst/>
              <a:latin typeface="ＭＳ Ｐゴシック"/>
              <a:ea typeface="+mn-ea"/>
              <a:cs typeface="+mn-cs"/>
            </a:rPr>
            <a:t>　物件費の決算額は，ふるさと納税返礼事業の増等に伴い，前年度より増加したが，住民一人当たりのコストは全国・県平均を下回っており，類似団体の中でも最も低い数値である。補助費等は，一部事務組合負担金の減少等により類似団体と比較しても低い水準にある。</a:t>
          </a:r>
          <a:endParaRPr kumimoji="1" lang="en-US" altLang="ja-JP" sz="1300">
            <a:solidFill>
              <a:schemeClr val="dk1"/>
            </a:solidFill>
            <a:effectLst/>
            <a:latin typeface="ＭＳ Ｐゴシック"/>
            <a:ea typeface="+mn-ea"/>
            <a:cs typeface="+mn-cs"/>
          </a:endParaRPr>
        </a:p>
        <a:p>
          <a:r>
            <a:rPr kumimoji="1" lang="ja-JP" altLang="en-US" sz="1300">
              <a:solidFill>
                <a:schemeClr val="dk1"/>
              </a:solidFill>
              <a:effectLst/>
              <a:latin typeface="ＭＳ Ｐゴシック"/>
              <a:ea typeface="+mn-ea"/>
              <a:cs typeface="+mn-cs"/>
            </a:rPr>
            <a:t>　人口減少に伴い住民一人当たりのコストは増加傾向にあるが，特に人件費と繰出金が，類似団体と比較して住民一人当たりのコストが高くなっている。人件費については，引き続き定員管理・給与の適正化など行財政改革への取組を通じて削減に努め，繰出金については，特別会計における歳入確保と事務事業の見直しを行って歳出削減に努め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鹿児島県枕崎市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22,192
21,871
74.78
11,404,282
11,026,618
358,042
6,141,887
10,668,716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110.7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98361</xdr:rowOff>
    </xdr:from>
    <xdr:to>
      <xdr:col>6</xdr:col>
      <xdr:colOff>511175</xdr:colOff>
      <xdr:row>35</xdr:row>
      <xdr:rowOff>32639</xdr:rowOff>
    </xdr:to>
    <xdr:cxnSp macro="">
      <xdr:nvCxnSpPr>
        <xdr:cNvPr id="61" name="直線コネクタ 60"/>
        <xdr:cNvCxnSpPr/>
      </xdr:nvCxnSpPr>
      <xdr:spPr>
        <a:xfrm>
          <a:off x="3797300" y="5927661"/>
          <a:ext cx="838200" cy="10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70947</xdr:rowOff>
    </xdr:from>
    <xdr:ext cx="469744" cy="259045"/>
    <xdr:sp macro="" textlink="">
      <xdr:nvSpPr>
        <xdr:cNvPr id="62" name="議会費平均値テキスト"/>
        <xdr:cNvSpPr txBox="1"/>
      </xdr:nvSpPr>
      <xdr:spPr>
        <a:xfrm>
          <a:off x="4686300" y="6071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98361</xdr:rowOff>
    </xdr:from>
    <xdr:to>
      <xdr:col>5</xdr:col>
      <xdr:colOff>358775</xdr:colOff>
      <xdr:row>34</xdr:row>
      <xdr:rowOff>120650</xdr:rowOff>
    </xdr:to>
    <xdr:cxnSp macro="">
      <xdr:nvCxnSpPr>
        <xdr:cNvPr id="64" name="直線コネクタ 63"/>
        <xdr:cNvCxnSpPr/>
      </xdr:nvCxnSpPr>
      <xdr:spPr>
        <a:xfrm flipV="1">
          <a:off x="2908300" y="5927661"/>
          <a:ext cx="8890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99712</xdr:rowOff>
    </xdr:from>
    <xdr:ext cx="469744" cy="259045"/>
    <xdr:sp macro="" textlink="">
      <xdr:nvSpPr>
        <xdr:cNvPr id="66" name="テキスト ボックス 65"/>
        <xdr:cNvSpPr txBox="1"/>
      </xdr:nvSpPr>
      <xdr:spPr>
        <a:xfrm>
          <a:off x="3562427"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117221</xdr:rowOff>
    </xdr:from>
    <xdr:to>
      <xdr:col>4</xdr:col>
      <xdr:colOff>155575</xdr:colOff>
      <xdr:row>34</xdr:row>
      <xdr:rowOff>120650</xdr:rowOff>
    </xdr:to>
    <xdr:cxnSp macro="">
      <xdr:nvCxnSpPr>
        <xdr:cNvPr id="67" name="直線コネクタ 66"/>
        <xdr:cNvCxnSpPr/>
      </xdr:nvCxnSpPr>
      <xdr:spPr>
        <a:xfrm>
          <a:off x="2019300" y="594652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144670</xdr:rowOff>
    </xdr:from>
    <xdr:ext cx="469744" cy="259045"/>
    <xdr:sp macro="" textlink="">
      <xdr:nvSpPr>
        <xdr:cNvPr id="69" name="テキスト ボックス 68"/>
        <xdr:cNvSpPr txBox="1"/>
      </xdr:nvSpPr>
      <xdr:spPr>
        <a:xfrm>
          <a:off x="2673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101409</xdr:rowOff>
    </xdr:from>
    <xdr:to>
      <xdr:col>2</xdr:col>
      <xdr:colOff>638175</xdr:colOff>
      <xdr:row>34</xdr:row>
      <xdr:rowOff>117221</xdr:rowOff>
    </xdr:to>
    <xdr:cxnSp macro="">
      <xdr:nvCxnSpPr>
        <xdr:cNvPr id="70" name="直線コネクタ 69"/>
        <xdr:cNvCxnSpPr/>
      </xdr:nvCxnSpPr>
      <xdr:spPr>
        <a:xfrm>
          <a:off x="1130300" y="5930709"/>
          <a:ext cx="889000" cy="1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158386</xdr:rowOff>
    </xdr:from>
    <xdr:ext cx="469744" cy="259045"/>
    <xdr:sp macro="" textlink="">
      <xdr:nvSpPr>
        <xdr:cNvPr id="72" name="テキスト ボックス 71"/>
        <xdr:cNvSpPr txBox="1"/>
      </xdr:nvSpPr>
      <xdr:spPr>
        <a:xfrm>
          <a:off x="1784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121429</xdr:rowOff>
    </xdr:from>
    <xdr:ext cx="469744" cy="259045"/>
    <xdr:sp macro="" textlink="">
      <xdr:nvSpPr>
        <xdr:cNvPr id="74" name="テキスト ボックス 73"/>
        <xdr:cNvSpPr txBox="1"/>
      </xdr:nvSpPr>
      <xdr:spPr>
        <a:xfrm>
          <a:off x="895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153289</xdr:rowOff>
    </xdr:from>
    <xdr:to>
      <xdr:col>6</xdr:col>
      <xdr:colOff>561975</xdr:colOff>
      <xdr:row>35</xdr:row>
      <xdr:rowOff>83439</xdr:rowOff>
    </xdr:to>
    <xdr:sp macro="" textlink="">
      <xdr:nvSpPr>
        <xdr:cNvPr id="80" name="円/楕円 79"/>
        <xdr:cNvSpPr/>
      </xdr:nvSpPr>
      <xdr:spPr>
        <a:xfrm>
          <a:off x="4584700" y="598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4716</xdr:rowOff>
    </xdr:from>
    <xdr:ext cx="469744" cy="259045"/>
    <xdr:sp macro="" textlink="">
      <xdr:nvSpPr>
        <xdr:cNvPr id="81" name="議会費該当値テキスト"/>
        <xdr:cNvSpPr txBox="1"/>
      </xdr:nvSpPr>
      <xdr:spPr>
        <a:xfrm>
          <a:off x="4686300" y="583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47561</xdr:rowOff>
    </xdr:from>
    <xdr:to>
      <xdr:col>5</xdr:col>
      <xdr:colOff>409575</xdr:colOff>
      <xdr:row>34</xdr:row>
      <xdr:rowOff>149161</xdr:rowOff>
    </xdr:to>
    <xdr:sp macro="" textlink="">
      <xdr:nvSpPr>
        <xdr:cNvPr id="82" name="円/楕円 81"/>
        <xdr:cNvSpPr/>
      </xdr:nvSpPr>
      <xdr:spPr>
        <a:xfrm>
          <a:off x="3746500" y="587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165688</xdr:rowOff>
    </xdr:from>
    <xdr:ext cx="469744" cy="259045"/>
    <xdr:sp macro="" textlink="">
      <xdr:nvSpPr>
        <xdr:cNvPr id="83" name="テキスト ボックス 82"/>
        <xdr:cNvSpPr txBox="1"/>
      </xdr:nvSpPr>
      <xdr:spPr>
        <a:xfrm>
          <a:off x="3562427" y="5652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69850</xdr:rowOff>
    </xdr:from>
    <xdr:to>
      <xdr:col>4</xdr:col>
      <xdr:colOff>206375</xdr:colOff>
      <xdr:row>35</xdr:row>
      <xdr:rowOff>0</xdr:rowOff>
    </xdr:to>
    <xdr:sp macro="" textlink="">
      <xdr:nvSpPr>
        <xdr:cNvPr id="84" name="円/楕円 83"/>
        <xdr:cNvSpPr/>
      </xdr:nvSpPr>
      <xdr:spPr>
        <a:xfrm>
          <a:off x="2857500" y="58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16527</xdr:rowOff>
    </xdr:from>
    <xdr:ext cx="469744" cy="259045"/>
    <xdr:sp macro="" textlink="">
      <xdr:nvSpPr>
        <xdr:cNvPr id="85" name="テキスト ボックス 84"/>
        <xdr:cNvSpPr txBox="1"/>
      </xdr:nvSpPr>
      <xdr:spPr>
        <a:xfrm>
          <a:off x="2673427" y="567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66421</xdr:rowOff>
    </xdr:from>
    <xdr:to>
      <xdr:col>3</xdr:col>
      <xdr:colOff>3175</xdr:colOff>
      <xdr:row>34</xdr:row>
      <xdr:rowOff>168021</xdr:rowOff>
    </xdr:to>
    <xdr:sp macro="" textlink="">
      <xdr:nvSpPr>
        <xdr:cNvPr id="86" name="円/楕円 85"/>
        <xdr:cNvSpPr/>
      </xdr:nvSpPr>
      <xdr:spPr>
        <a:xfrm>
          <a:off x="1968500" y="589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13098</xdr:rowOff>
    </xdr:from>
    <xdr:ext cx="469744" cy="259045"/>
    <xdr:sp macro="" textlink="">
      <xdr:nvSpPr>
        <xdr:cNvPr id="87" name="テキスト ボックス 86"/>
        <xdr:cNvSpPr txBox="1"/>
      </xdr:nvSpPr>
      <xdr:spPr>
        <a:xfrm>
          <a:off x="1784427" y="5670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50609</xdr:rowOff>
    </xdr:from>
    <xdr:to>
      <xdr:col>1</xdr:col>
      <xdr:colOff>485775</xdr:colOff>
      <xdr:row>34</xdr:row>
      <xdr:rowOff>152209</xdr:rowOff>
    </xdr:to>
    <xdr:sp macro="" textlink="">
      <xdr:nvSpPr>
        <xdr:cNvPr id="88" name="円/楕円 87"/>
        <xdr:cNvSpPr/>
      </xdr:nvSpPr>
      <xdr:spPr>
        <a:xfrm>
          <a:off x="1079500" y="587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168736</xdr:rowOff>
    </xdr:from>
    <xdr:ext cx="469744" cy="259045"/>
    <xdr:sp macro="" textlink="">
      <xdr:nvSpPr>
        <xdr:cNvPr id="89" name="テキスト ボックス 88"/>
        <xdr:cNvSpPr txBox="1"/>
      </xdr:nvSpPr>
      <xdr:spPr>
        <a:xfrm>
          <a:off x="895427" y="565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113745</xdr:rowOff>
    </xdr:from>
    <xdr:to>
      <xdr:col>6</xdr:col>
      <xdr:colOff>511175</xdr:colOff>
      <xdr:row>57</xdr:row>
      <xdr:rowOff>12740</xdr:rowOff>
    </xdr:to>
    <xdr:cxnSp macro="">
      <xdr:nvCxnSpPr>
        <xdr:cNvPr id="116" name="直線コネクタ 115"/>
        <xdr:cNvCxnSpPr/>
      </xdr:nvCxnSpPr>
      <xdr:spPr>
        <a:xfrm flipV="1">
          <a:off x="3797300" y="9714945"/>
          <a:ext cx="838200" cy="7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63963</xdr:rowOff>
    </xdr:from>
    <xdr:ext cx="534377" cy="259045"/>
    <xdr:sp macro="" textlink="">
      <xdr:nvSpPr>
        <xdr:cNvPr id="117" name="総務費平均値テキスト"/>
        <xdr:cNvSpPr txBox="1"/>
      </xdr:nvSpPr>
      <xdr:spPr>
        <a:xfrm>
          <a:off x="4686300" y="949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12740</xdr:rowOff>
    </xdr:from>
    <xdr:to>
      <xdr:col>5</xdr:col>
      <xdr:colOff>358775</xdr:colOff>
      <xdr:row>57</xdr:row>
      <xdr:rowOff>26493</xdr:rowOff>
    </xdr:to>
    <xdr:cxnSp macro="">
      <xdr:nvCxnSpPr>
        <xdr:cNvPr id="119" name="直線コネクタ 118"/>
        <xdr:cNvCxnSpPr/>
      </xdr:nvCxnSpPr>
      <xdr:spPr>
        <a:xfrm flipV="1">
          <a:off x="2908300" y="9785390"/>
          <a:ext cx="889000" cy="1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1164</xdr:rowOff>
    </xdr:from>
    <xdr:ext cx="534377" cy="259045"/>
    <xdr:sp macro="" textlink="">
      <xdr:nvSpPr>
        <xdr:cNvPr id="121" name="テキスト ボックス 120"/>
        <xdr:cNvSpPr txBox="1"/>
      </xdr:nvSpPr>
      <xdr:spPr>
        <a:xfrm>
          <a:off x="3530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26493</xdr:rowOff>
    </xdr:from>
    <xdr:to>
      <xdr:col>4</xdr:col>
      <xdr:colOff>155575</xdr:colOff>
      <xdr:row>57</xdr:row>
      <xdr:rowOff>52215</xdr:rowOff>
    </xdr:to>
    <xdr:cxnSp macro="">
      <xdr:nvCxnSpPr>
        <xdr:cNvPr id="122" name="直線コネクタ 121"/>
        <xdr:cNvCxnSpPr/>
      </xdr:nvCxnSpPr>
      <xdr:spPr>
        <a:xfrm flipV="1">
          <a:off x="2019300" y="9799143"/>
          <a:ext cx="889000" cy="2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139773</xdr:rowOff>
    </xdr:from>
    <xdr:ext cx="534377" cy="259045"/>
    <xdr:sp macro="" textlink="">
      <xdr:nvSpPr>
        <xdr:cNvPr id="124" name="テキスト ボックス 123"/>
        <xdr:cNvSpPr txBox="1"/>
      </xdr:nvSpPr>
      <xdr:spPr>
        <a:xfrm>
          <a:off x="2641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32048</xdr:rowOff>
    </xdr:from>
    <xdr:to>
      <xdr:col>2</xdr:col>
      <xdr:colOff>638175</xdr:colOff>
      <xdr:row>57</xdr:row>
      <xdr:rowOff>52215</xdr:rowOff>
    </xdr:to>
    <xdr:cxnSp macro="">
      <xdr:nvCxnSpPr>
        <xdr:cNvPr id="125" name="直線コネクタ 124"/>
        <xdr:cNvCxnSpPr/>
      </xdr:nvCxnSpPr>
      <xdr:spPr>
        <a:xfrm>
          <a:off x="1130300" y="9804698"/>
          <a:ext cx="889000" cy="2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169706</xdr:rowOff>
    </xdr:from>
    <xdr:ext cx="534377" cy="259045"/>
    <xdr:sp macro="" textlink="">
      <xdr:nvSpPr>
        <xdr:cNvPr id="127" name="テキスト ボックス 126"/>
        <xdr:cNvSpPr txBox="1"/>
      </xdr:nvSpPr>
      <xdr:spPr>
        <a:xfrm>
          <a:off x="1752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62945</xdr:rowOff>
    </xdr:from>
    <xdr:to>
      <xdr:col>6</xdr:col>
      <xdr:colOff>561975</xdr:colOff>
      <xdr:row>56</xdr:row>
      <xdr:rowOff>164545</xdr:rowOff>
    </xdr:to>
    <xdr:sp macro="" textlink="">
      <xdr:nvSpPr>
        <xdr:cNvPr id="135" name="円/楕円 134"/>
        <xdr:cNvSpPr/>
      </xdr:nvSpPr>
      <xdr:spPr>
        <a:xfrm>
          <a:off x="4584700" y="966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41372</xdr:rowOff>
    </xdr:from>
    <xdr:ext cx="534377" cy="259045"/>
    <xdr:sp macro="" textlink="">
      <xdr:nvSpPr>
        <xdr:cNvPr id="136" name="総務費該当値テキスト"/>
        <xdr:cNvSpPr txBox="1"/>
      </xdr:nvSpPr>
      <xdr:spPr>
        <a:xfrm>
          <a:off x="4686300" y="964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80,677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133390</xdr:rowOff>
    </xdr:from>
    <xdr:to>
      <xdr:col>5</xdr:col>
      <xdr:colOff>409575</xdr:colOff>
      <xdr:row>57</xdr:row>
      <xdr:rowOff>63540</xdr:rowOff>
    </xdr:to>
    <xdr:sp macro="" textlink="">
      <xdr:nvSpPr>
        <xdr:cNvPr id="137" name="円/楕円 136"/>
        <xdr:cNvSpPr/>
      </xdr:nvSpPr>
      <xdr:spPr>
        <a:xfrm>
          <a:off x="3746500" y="973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54667</xdr:rowOff>
    </xdr:from>
    <xdr:ext cx="534377" cy="259045"/>
    <xdr:sp macro="" textlink="">
      <xdr:nvSpPr>
        <xdr:cNvPr id="138" name="テキスト ボックス 137"/>
        <xdr:cNvSpPr txBox="1"/>
      </xdr:nvSpPr>
      <xdr:spPr>
        <a:xfrm>
          <a:off x="3530111" y="982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65,269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147143</xdr:rowOff>
    </xdr:from>
    <xdr:to>
      <xdr:col>4</xdr:col>
      <xdr:colOff>206375</xdr:colOff>
      <xdr:row>57</xdr:row>
      <xdr:rowOff>77293</xdr:rowOff>
    </xdr:to>
    <xdr:sp macro="" textlink="">
      <xdr:nvSpPr>
        <xdr:cNvPr id="139" name="円/楕円 138"/>
        <xdr:cNvSpPr/>
      </xdr:nvSpPr>
      <xdr:spPr>
        <a:xfrm>
          <a:off x="2857500" y="974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68420</xdr:rowOff>
    </xdr:from>
    <xdr:ext cx="534377" cy="259045"/>
    <xdr:sp macro="" textlink="">
      <xdr:nvSpPr>
        <xdr:cNvPr id="140" name="テキスト ボックス 139"/>
        <xdr:cNvSpPr txBox="1"/>
      </xdr:nvSpPr>
      <xdr:spPr>
        <a:xfrm>
          <a:off x="2641111" y="984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62,261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1415</xdr:rowOff>
    </xdr:from>
    <xdr:to>
      <xdr:col>3</xdr:col>
      <xdr:colOff>3175</xdr:colOff>
      <xdr:row>57</xdr:row>
      <xdr:rowOff>103015</xdr:rowOff>
    </xdr:to>
    <xdr:sp macro="" textlink="">
      <xdr:nvSpPr>
        <xdr:cNvPr id="141" name="円/楕円 140"/>
        <xdr:cNvSpPr/>
      </xdr:nvSpPr>
      <xdr:spPr>
        <a:xfrm>
          <a:off x="1968500" y="977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94142</xdr:rowOff>
    </xdr:from>
    <xdr:ext cx="534377" cy="259045"/>
    <xdr:sp macro="" textlink="">
      <xdr:nvSpPr>
        <xdr:cNvPr id="142" name="テキスト ボックス 141"/>
        <xdr:cNvSpPr txBox="1"/>
      </xdr:nvSpPr>
      <xdr:spPr>
        <a:xfrm>
          <a:off x="1752111" y="986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56,635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152698</xdr:rowOff>
    </xdr:from>
    <xdr:to>
      <xdr:col>1</xdr:col>
      <xdr:colOff>485775</xdr:colOff>
      <xdr:row>57</xdr:row>
      <xdr:rowOff>82848</xdr:rowOff>
    </xdr:to>
    <xdr:sp macro="" textlink="">
      <xdr:nvSpPr>
        <xdr:cNvPr id="143" name="円/楕円 142"/>
        <xdr:cNvSpPr/>
      </xdr:nvSpPr>
      <xdr:spPr>
        <a:xfrm>
          <a:off x="1079500" y="975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73975</xdr:rowOff>
    </xdr:from>
    <xdr:ext cx="534377" cy="259045"/>
    <xdr:sp macro="" textlink="">
      <xdr:nvSpPr>
        <xdr:cNvPr id="144" name="テキスト ボックス 143"/>
        <xdr:cNvSpPr txBox="1"/>
      </xdr:nvSpPr>
      <xdr:spPr>
        <a:xfrm>
          <a:off x="863111" y="984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193,350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106265</xdr:rowOff>
    </xdr:from>
    <xdr:to>
      <xdr:col>6</xdr:col>
      <xdr:colOff>511175</xdr:colOff>
      <xdr:row>76</xdr:row>
      <xdr:rowOff>131964</xdr:rowOff>
    </xdr:to>
    <xdr:cxnSp macro="">
      <xdr:nvCxnSpPr>
        <xdr:cNvPr id="172" name="直線コネクタ 171"/>
        <xdr:cNvCxnSpPr/>
      </xdr:nvCxnSpPr>
      <xdr:spPr>
        <a:xfrm flipV="1">
          <a:off x="3797300" y="13136465"/>
          <a:ext cx="838200" cy="2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58517</xdr:rowOff>
    </xdr:from>
    <xdr:ext cx="599010" cy="259045"/>
    <xdr:sp macro="" textlink="">
      <xdr:nvSpPr>
        <xdr:cNvPr id="173" name="民生費平均値テキスト"/>
        <xdr:cNvSpPr txBox="1"/>
      </xdr:nvSpPr>
      <xdr:spPr>
        <a:xfrm>
          <a:off x="4686300" y="13088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131964</xdr:rowOff>
    </xdr:from>
    <xdr:to>
      <xdr:col>5</xdr:col>
      <xdr:colOff>358775</xdr:colOff>
      <xdr:row>76</xdr:row>
      <xdr:rowOff>158618</xdr:rowOff>
    </xdr:to>
    <xdr:cxnSp macro="">
      <xdr:nvCxnSpPr>
        <xdr:cNvPr id="175" name="直線コネクタ 174"/>
        <xdr:cNvCxnSpPr/>
      </xdr:nvCxnSpPr>
      <xdr:spPr>
        <a:xfrm flipV="1">
          <a:off x="2908300" y="13162164"/>
          <a:ext cx="889000" cy="2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40115</xdr:rowOff>
    </xdr:from>
    <xdr:ext cx="599010" cy="259045"/>
    <xdr:sp macro="" textlink="">
      <xdr:nvSpPr>
        <xdr:cNvPr id="177" name="テキスト ボックス 176"/>
        <xdr:cNvSpPr txBox="1"/>
      </xdr:nvSpPr>
      <xdr:spPr>
        <a:xfrm>
          <a:off x="3497794" y="1324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158618</xdr:rowOff>
    </xdr:from>
    <xdr:to>
      <xdr:col>4</xdr:col>
      <xdr:colOff>155575</xdr:colOff>
      <xdr:row>77</xdr:row>
      <xdr:rowOff>39894</xdr:rowOff>
    </xdr:to>
    <xdr:cxnSp macro="">
      <xdr:nvCxnSpPr>
        <xdr:cNvPr id="178" name="直線コネクタ 177"/>
        <xdr:cNvCxnSpPr/>
      </xdr:nvCxnSpPr>
      <xdr:spPr>
        <a:xfrm flipV="1">
          <a:off x="2019300" y="13188818"/>
          <a:ext cx="889000" cy="5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74341</xdr:rowOff>
    </xdr:from>
    <xdr:ext cx="599010" cy="259045"/>
    <xdr:sp macro="" textlink="">
      <xdr:nvSpPr>
        <xdr:cNvPr id="180" name="テキスト ボックス 179"/>
        <xdr:cNvSpPr txBox="1"/>
      </xdr:nvSpPr>
      <xdr:spPr>
        <a:xfrm>
          <a:off x="2608794" y="1327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39894</xdr:rowOff>
    </xdr:from>
    <xdr:to>
      <xdr:col>2</xdr:col>
      <xdr:colOff>638175</xdr:colOff>
      <xdr:row>77</xdr:row>
      <xdr:rowOff>87973</xdr:rowOff>
    </xdr:to>
    <xdr:cxnSp macro="">
      <xdr:nvCxnSpPr>
        <xdr:cNvPr id="181" name="直線コネクタ 180"/>
        <xdr:cNvCxnSpPr/>
      </xdr:nvCxnSpPr>
      <xdr:spPr>
        <a:xfrm flipV="1">
          <a:off x="1130300" y="13241544"/>
          <a:ext cx="889000" cy="4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90603</xdr:rowOff>
    </xdr:from>
    <xdr:ext cx="599010" cy="259045"/>
    <xdr:sp macro="" textlink="">
      <xdr:nvSpPr>
        <xdr:cNvPr id="183" name="テキスト ボックス 182"/>
        <xdr:cNvSpPr txBox="1"/>
      </xdr:nvSpPr>
      <xdr:spPr>
        <a:xfrm>
          <a:off x="1719794" y="1329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128095</xdr:rowOff>
    </xdr:from>
    <xdr:ext cx="599010" cy="259045"/>
    <xdr:sp macro="" textlink="">
      <xdr:nvSpPr>
        <xdr:cNvPr id="185" name="テキスト ボックス 184"/>
        <xdr:cNvSpPr txBox="1"/>
      </xdr:nvSpPr>
      <xdr:spPr>
        <a:xfrm>
          <a:off x="830794" y="1298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55465</xdr:rowOff>
    </xdr:from>
    <xdr:to>
      <xdr:col>6</xdr:col>
      <xdr:colOff>561975</xdr:colOff>
      <xdr:row>76</xdr:row>
      <xdr:rowOff>157065</xdr:rowOff>
    </xdr:to>
    <xdr:sp macro="" textlink="">
      <xdr:nvSpPr>
        <xdr:cNvPr id="191" name="円/楕円 190"/>
        <xdr:cNvSpPr/>
      </xdr:nvSpPr>
      <xdr:spPr>
        <a:xfrm>
          <a:off x="4584700" y="130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78342</xdr:rowOff>
    </xdr:from>
    <xdr:ext cx="599010" cy="259045"/>
    <xdr:sp macro="" textlink="">
      <xdr:nvSpPr>
        <xdr:cNvPr id="192" name="民生費該当値テキスト"/>
        <xdr:cNvSpPr txBox="1"/>
      </xdr:nvSpPr>
      <xdr:spPr>
        <a:xfrm>
          <a:off x="4686300" y="129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182,313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81164</xdr:rowOff>
    </xdr:from>
    <xdr:to>
      <xdr:col>5</xdr:col>
      <xdr:colOff>409575</xdr:colOff>
      <xdr:row>77</xdr:row>
      <xdr:rowOff>11314</xdr:rowOff>
    </xdr:to>
    <xdr:sp macro="" textlink="">
      <xdr:nvSpPr>
        <xdr:cNvPr id="193" name="円/楕円 192"/>
        <xdr:cNvSpPr/>
      </xdr:nvSpPr>
      <xdr:spPr>
        <a:xfrm>
          <a:off x="3746500" y="1311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27841</xdr:rowOff>
    </xdr:from>
    <xdr:ext cx="599010" cy="259045"/>
    <xdr:sp macro="" textlink="">
      <xdr:nvSpPr>
        <xdr:cNvPr id="194" name="テキスト ボックス 193"/>
        <xdr:cNvSpPr txBox="1"/>
      </xdr:nvSpPr>
      <xdr:spPr>
        <a:xfrm>
          <a:off x="3497794" y="1288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176,692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107818</xdr:rowOff>
    </xdr:from>
    <xdr:to>
      <xdr:col>4</xdr:col>
      <xdr:colOff>206375</xdr:colOff>
      <xdr:row>77</xdr:row>
      <xdr:rowOff>37968</xdr:rowOff>
    </xdr:to>
    <xdr:sp macro="" textlink="">
      <xdr:nvSpPr>
        <xdr:cNvPr id="195" name="円/楕円 194"/>
        <xdr:cNvSpPr/>
      </xdr:nvSpPr>
      <xdr:spPr>
        <a:xfrm>
          <a:off x="2857500" y="1313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54496</xdr:rowOff>
    </xdr:from>
    <xdr:ext cx="599010" cy="259045"/>
    <xdr:sp macro="" textlink="">
      <xdr:nvSpPr>
        <xdr:cNvPr id="196" name="テキスト ボックス 195"/>
        <xdr:cNvSpPr txBox="1"/>
      </xdr:nvSpPr>
      <xdr:spPr>
        <a:xfrm>
          <a:off x="2608794" y="1291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170,862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160544</xdr:rowOff>
    </xdr:from>
    <xdr:to>
      <xdr:col>3</xdr:col>
      <xdr:colOff>3175</xdr:colOff>
      <xdr:row>77</xdr:row>
      <xdr:rowOff>90694</xdr:rowOff>
    </xdr:to>
    <xdr:sp macro="" textlink="">
      <xdr:nvSpPr>
        <xdr:cNvPr id="197" name="円/楕円 196"/>
        <xdr:cNvSpPr/>
      </xdr:nvSpPr>
      <xdr:spPr>
        <a:xfrm>
          <a:off x="1968500" y="1319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107220</xdr:rowOff>
    </xdr:from>
    <xdr:ext cx="599010" cy="259045"/>
    <xdr:sp macro="" textlink="">
      <xdr:nvSpPr>
        <xdr:cNvPr id="198" name="テキスト ボックス 197"/>
        <xdr:cNvSpPr txBox="1"/>
      </xdr:nvSpPr>
      <xdr:spPr>
        <a:xfrm>
          <a:off x="1719794" y="12965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159,330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37173</xdr:rowOff>
    </xdr:from>
    <xdr:to>
      <xdr:col>1</xdr:col>
      <xdr:colOff>485775</xdr:colOff>
      <xdr:row>77</xdr:row>
      <xdr:rowOff>138773</xdr:rowOff>
    </xdr:to>
    <xdr:sp macro="" textlink="">
      <xdr:nvSpPr>
        <xdr:cNvPr id="199" name="円/楕円 198"/>
        <xdr:cNvSpPr/>
      </xdr:nvSpPr>
      <xdr:spPr>
        <a:xfrm>
          <a:off x="1079500" y="1323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129900</xdr:rowOff>
    </xdr:from>
    <xdr:ext cx="599010" cy="259045"/>
    <xdr:sp macro="" textlink="">
      <xdr:nvSpPr>
        <xdr:cNvPr id="200" name="テキスト ボックス 199"/>
        <xdr:cNvSpPr txBox="1"/>
      </xdr:nvSpPr>
      <xdr:spPr>
        <a:xfrm>
          <a:off x="830794" y="13331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148,814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132345</xdr:rowOff>
    </xdr:from>
    <xdr:to>
      <xdr:col>6</xdr:col>
      <xdr:colOff>511175</xdr:colOff>
      <xdr:row>97</xdr:row>
      <xdr:rowOff>37847</xdr:rowOff>
    </xdr:to>
    <xdr:cxnSp macro="">
      <xdr:nvCxnSpPr>
        <xdr:cNvPr id="225" name="直線コネクタ 224"/>
        <xdr:cNvCxnSpPr/>
      </xdr:nvCxnSpPr>
      <xdr:spPr>
        <a:xfrm>
          <a:off x="3797300" y="16591545"/>
          <a:ext cx="838200" cy="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34247</xdr:rowOff>
    </xdr:from>
    <xdr:ext cx="534377" cy="259045"/>
    <xdr:sp macro="" textlink="">
      <xdr:nvSpPr>
        <xdr:cNvPr id="226" name="衛生費平均値テキスト"/>
        <xdr:cNvSpPr txBox="1"/>
      </xdr:nvSpPr>
      <xdr:spPr>
        <a:xfrm>
          <a:off x="4686300" y="1632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132345</xdr:rowOff>
    </xdr:from>
    <xdr:to>
      <xdr:col>5</xdr:col>
      <xdr:colOff>358775</xdr:colOff>
      <xdr:row>97</xdr:row>
      <xdr:rowOff>28897</xdr:rowOff>
    </xdr:to>
    <xdr:cxnSp macro="">
      <xdr:nvCxnSpPr>
        <xdr:cNvPr id="228" name="直線コネクタ 227"/>
        <xdr:cNvCxnSpPr/>
      </xdr:nvCxnSpPr>
      <xdr:spPr>
        <a:xfrm flipV="1">
          <a:off x="2908300" y="16591545"/>
          <a:ext cx="889000" cy="6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142550</xdr:rowOff>
    </xdr:from>
    <xdr:ext cx="534377" cy="259045"/>
    <xdr:sp macro="" textlink="">
      <xdr:nvSpPr>
        <xdr:cNvPr id="230" name="テキスト ボックス 229"/>
        <xdr:cNvSpPr txBox="1"/>
      </xdr:nvSpPr>
      <xdr:spPr>
        <a:xfrm>
          <a:off x="3530111" y="1625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28897</xdr:rowOff>
    </xdr:from>
    <xdr:to>
      <xdr:col>4</xdr:col>
      <xdr:colOff>155575</xdr:colOff>
      <xdr:row>97</xdr:row>
      <xdr:rowOff>40081</xdr:rowOff>
    </xdr:to>
    <xdr:cxnSp macro="">
      <xdr:nvCxnSpPr>
        <xdr:cNvPr id="231" name="直線コネクタ 230"/>
        <xdr:cNvCxnSpPr/>
      </xdr:nvCxnSpPr>
      <xdr:spPr>
        <a:xfrm flipV="1">
          <a:off x="2019300" y="16659547"/>
          <a:ext cx="889000" cy="1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149048</xdr:rowOff>
    </xdr:from>
    <xdr:ext cx="534377" cy="259045"/>
    <xdr:sp macro="" textlink="">
      <xdr:nvSpPr>
        <xdr:cNvPr id="233" name="テキスト ボックス 232"/>
        <xdr:cNvSpPr txBox="1"/>
      </xdr:nvSpPr>
      <xdr:spPr>
        <a:xfrm>
          <a:off x="2641111" y="1626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6734</xdr:rowOff>
    </xdr:from>
    <xdr:to>
      <xdr:col>2</xdr:col>
      <xdr:colOff>638175</xdr:colOff>
      <xdr:row>97</xdr:row>
      <xdr:rowOff>40081</xdr:rowOff>
    </xdr:to>
    <xdr:cxnSp macro="">
      <xdr:nvCxnSpPr>
        <xdr:cNvPr id="234" name="直線コネクタ 233"/>
        <xdr:cNvCxnSpPr/>
      </xdr:nvCxnSpPr>
      <xdr:spPr>
        <a:xfrm>
          <a:off x="1130300" y="16637384"/>
          <a:ext cx="889000" cy="3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168405</xdr:rowOff>
    </xdr:from>
    <xdr:ext cx="534377" cy="259045"/>
    <xdr:sp macro="" textlink="">
      <xdr:nvSpPr>
        <xdr:cNvPr id="236" name="テキスト ボックス 235"/>
        <xdr:cNvSpPr txBox="1"/>
      </xdr:nvSpPr>
      <xdr:spPr>
        <a:xfrm>
          <a:off x="1752111" y="1628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171353</xdr:rowOff>
    </xdr:from>
    <xdr:ext cx="534377" cy="259045"/>
    <xdr:sp macro="" textlink="">
      <xdr:nvSpPr>
        <xdr:cNvPr id="238" name="テキスト ボックス 237"/>
        <xdr:cNvSpPr txBox="1"/>
      </xdr:nvSpPr>
      <xdr:spPr>
        <a:xfrm>
          <a:off x="863111" y="162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158497</xdr:rowOff>
    </xdr:from>
    <xdr:to>
      <xdr:col>6</xdr:col>
      <xdr:colOff>561975</xdr:colOff>
      <xdr:row>97</xdr:row>
      <xdr:rowOff>88647</xdr:rowOff>
    </xdr:to>
    <xdr:sp macro="" textlink="">
      <xdr:nvSpPr>
        <xdr:cNvPr id="244" name="円/楕円 243"/>
        <xdr:cNvSpPr/>
      </xdr:nvSpPr>
      <xdr:spPr>
        <a:xfrm>
          <a:off x="4584700" y="1661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73424</xdr:rowOff>
    </xdr:from>
    <xdr:ext cx="534377" cy="259045"/>
    <xdr:sp macro="" textlink="">
      <xdr:nvSpPr>
        <xdr:cNvPr id="245" name="衛生費該当値テキスト"/>
        <xdr:cNvSpPr txBox="1"/>
      </xdr:nvSpPr>
      <xdr:spPr>
        <a:xfrm>
          <a:off x="4686300" y="165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27,822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81545</xdr:rowOff>
    </xdr:from>
    <xdr:to>
      <xdr:col>5</xdr:col>
      <xdr:colOff>409575</xdr:colOff>
      <xdr:row>97</xdr:row>
      <xdr:rowOff>11695</xdr:rowOff>
    </xdr:to>
    <xdr:sp macro="" textlink="">
      <xdr:nvSpPr>
        <xdr:cNvPr id="246" name="円/楕円 245"/>
        <xdr:cNvSpPr/>
      </xdr:nvSpPr>
      <xdr:spPr>
        <a:xfrm>
          <a:off x="3746500" y="1654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2822</xdr:rowOff>
    </xdr:from>
    <xdr:ext cx="534377" cy="259045"/>
    <xdr:sp macro="" textlink="">
      <xdr:nvSpPr>
        <xdr:cNvPr id="247" name="テキスト ボックス 246"/>
        <xdr:cNvSpPr txBox="1"/>
      </xdr:nvSpPr>
      <xdr:spPr>
        <a:xfrm>
          <a:off x="3530111" y="1663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41,287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149547</xdr:rowOff>
    </xdr:from>
    <xdr:to>
      <xdr:col>4</xdr:col>
      <xdr:colOff>206375</xdr:colOff>
      <xdr:row>97</xdr:row>
      <xdr:rowOff>79697</xdr:rowOff>
    </xdr:to>
    <xdr:sp macro="" textlink="">
      <xdr:nvSpPr>
        <xdr:cNvPr id="248" name="円/楕円 247"/>
        <xdr:cNvSpPr/>
      </xdr:nvSpPr>
      <xdr:spPr>
        <a:xfrm>
          <a:off x="2857500" y="1660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70824</xdr:rowOff>
    </xdr:from>
    <xdr:ext cx="534377" cy="259045"/>
    <xdr:sp macro="" textlink="">
      <xdr:nvSpPr>
        <xdr:cNvPr id="249" name="テキスト ボックス 248"/>
        <xdr:cNvSpPr txBox="1"/>
      </xdr:nvSpPr>
      <xdr:spPr>
        <a:xfrm>
          <a:off x="2641111" y="1670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160731</xdr:rowOff>
    </xdr:from>
    <xdr:to>
      <xdr:col>3</xdr:col>
      <xdr:colOff>3175</xdr:colOff>
      <xdr:row>97</xdr:row>
      <xdr:rowOff>90881</xdr:rowOff>
    </xdr:to>
    <xdr:sp macro="" textlink="">
      <xdr:nvSpPr>
        <xdr:cNvPr id="250" name="円/楕円 249"/>
        <xdr:cNvSpPr/>
      </xdr:nvSpPr>
      <xdr:spPr>
        <a:xfrm>
          <a:off x="1968500" y="166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82008</xdr:rowOff>
    </xdr:from>
    <xdr:ext cx="534377" cy="259045"/>
    <xdr:sp macro="" textlink="">
      <xdr:nvSpPr>
        <xdr:cNvPr id="251" name="テキスト ボックス 250"/>
        <xdr:cNvSpPr txBox="1"/>
      </xdr:nvSpPr>
      <xdr:spPr>
        <a:xfrm>
          <a:off x="1752111" y="167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27,431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127384</xdr:rowOff>
    </xdr:from>
    <xdr:to>
      <xdr:col>1</xdr:col>
      <xdr:colOff>485775</xdr:colOff>
      <xdr:row>97</xdr:row>
      <xdr:rowOff>57534</xdr:rowOff>
    </xdr:to>
    <xdr:sp macro="" textlink="">
      <xdr:nvSpPr>
        <xdr:cNvPr id="252" name="円/楕円 251"/>
        <xdr:cNvSpPr/>
      </xdr:nvSpPr>
      <xdr:spPr>
        <a:xfrm>
          <a:off x="1079500" y="1658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48661</xdr:rowOff>
    </xdr:from>
    <xdr:ext cx="534377" cy="259045"/>
    <xdr:sp macro="" textlink="">
      <xdr:nvSpPr>
        <xdr:cNvPr id="253" name="テキスト ボックス 252"/>
        <xdr:cNvSpPr txBox="1"/>
      </xdr:nvSpPr>
      <xdr:spPr>
        <a:xfrm>
          <a:off x="863111" y="1667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33,266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64915</xdr:rowOff>
    </xdr:from>
    <xdr:to>
      <xdr:col>15</xdr:col>
      <xdr:colOff>180975</xdr:colOff>
      <xdr:row>38</xdr:row>
      <xdr:rowOff>131209</xdr:rowOff>
    </xdr:to>
    <xdr:cxnSp macro="">
      <xdr:nvCxnSpPr>
        <xdr:cNvPr id="284" name="直線コネクタ 283"/>
        <xdr:cNvCxnSpPr/>
      </xdr:nvCxnSpPr>
      <xdr:spPr>
        <a:xfrm>
          <a:off x="9639300" y="6580015"/>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165008</xdr:rowOff>
    </xdr:from>
    <xdr:ext cx="378565" cy="259045"/>
    <xdr:sp macro="" textlink="">
      <xdr:nvSpPr>
        <xdr:cNvPr id="285" name="労働費平均値テキスト"/>
        <xdr:cNvSpPr txBox="1"/>
      </xdr:nvSpPr>
      <xdr:spPr>
        <a:xfrm>
          <a:off x="10528300" y="6337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144599</xdr:rowOff>
    </xdr:from>
    <xdr:to>
      <xdr:col>14</xdr:col>
      <xdr:colOff>28575</xdr:colOff>
      <xdr:row>38</xdr:row>
      <xdr:rowOff>64915</xdr:rowOff>
    </xdr:to>
    <xdr:cxnSp macro="">
      <xdr:nvCxnSpPr>
        <xdr:cNvPr id="287" name="直線コネクタ 286"/>
        <xdr:cNvCxnSpPr/>
      </xdr:nvCxnSpPr>
      <xdr:spPr>
        <a:xfrm>
          <a:off x="8750300" y="6145349"/>
          <a:ext cx="889000" cy="43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53865</xdr:rowOff>
    </xdr:from>
    <xdr:ext cx="378565" cy="259045"/>
    <xdr:sp macro="" textlink="">
      <xdr:nvSpPr>
        <xdr:cNvPr id="289" name="テキスト ボックス 288"/>
        <xdr:cNvSpPr txBox="1"/>
      </xdr:nvSpPr>
      <xdr:spPr>
        <a:xfrm>
          <a:off x="9450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144599</xdr:rowOff>
    </xdr:from>
    <xdr:to>
      <xdr:col>12</xdr:col>
      <xdr:colOff>511175</xdr:colOff>
      <xdr:row>36</xdr:row>
      <xdr:rowOff>136434</xdr:rowOff>
    </xdr:to>
    <xdr:cxnSp macro="">
      <xdr:nvCxnSpPr>
        <xdr:cNvPr id="290" name="直線コネクタ 289"/>
        <xdr:cNvCxnSpPr/>
      </xdr:nvCxnSpPr>
      <xdr:spPr>
        <a:xfrm flipV="1">
          <a:off x="7861300" y="6145349"/>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91493</xdr:rowOff>
    </xdr:from>
    <xdr:ext cx="469744" cy="259045"/>
    <xdr:sp macro="" textlink="">
      <xdr:nvSpPr>
        <xdr:cNvPr id="292" name="テキスト ボックス 291"/>
        <xdr:cNvSpPr txBox="1"/>
      </xdr:nvSpPr>
      <xdr:spPr>
        <a:xfrm>
          <a:off x="8515427"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136434</xdr:rowOff>
    </xdr:from>
    <xdr:to>
      <xdr:col>11</xdr:col>
      <xdr:colOff>307975</xdr:colOff>
      <xdr:row>37</xdr:row>
      <xdr:rowOff>96593</xdr:rowOff>
    </xdr:to>
    <xdr:cxnSp macro="">
      <xdr:nvCxnSpPr>
        <xdr:cNvPr id="293" name="直線コネクタ 292"/>
        <xdr:cNvCxnSpPr/>
      </xdr:nvCxnSpPr>
      <xdr:spPr>
        <a:xfrm flipV="1">
          <a:off x="6972300" y="6308634"/>
          <a:ext cx="889000" cy="13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76072</xdr:rowOff>
    </xdr:from>
    <xdr:ext cx="469744" cy="259045"/>
    <xdr:sp macro="" textlink="">
      <xdr:nvSpPr>
        <xdr:cNvPr id="295" name="テキスト ボックス 294"/>
        <xdr:cNvSpPr txBox="1"/>
      </xdr:nvSpPr>
      <xdr:spPr>
        <a:xfrm>
          <a:off x="7626427"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107096</xdr:rowOff>
    </xdr:from>
    <xdr:ext cx="469744" cy="259045"/>
    <xdr:sp macro="" textlink="">
      <xdr:nvSpPr>
        <xdr:cNvPr id="297" name="テキスト ボックス 296"/>
        <xdr:cNvSpPr txBox="1"/>
      </xdr:nvSpPr>
      <xdr:spPr>
        <a:xfrm>
          <a:off x="6737427" y="55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80409</xdr:rowOff>
    </xdr:from>
    <xdr:to>
      <xdr:col>15</xdr:col>
      <xdr:colOff>231775</xdr:colOff>
      <xdr:row>39</xdr:row>
      <xdr:rowOff>10559</xdr:rowOff>
    </xdr:to>
    <xdr:sp macro="" textlink="">
      <xdr:nvSpPr>
        <xdr:cNvPr id="303" name="円/楕円 302"/>
        <xdr:cNvSpPr/>
      </xdr:nvSpPr>
      <xdr:spPr>
        <a:xfrm>
          <a:off x="10426700" y="659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58836</xdr:rowOff>
    </xdr:from>
    <xdr:ext cx="378565" cy="259045"/>
    <xdr:sp macro="" textlink="">
      <xdr:nvSpPr>
        <xdr:cNvPr id="304" name="労働費該当値テキスト"/>
        <xdr:cNvSpPr txBox="1"/>
      </xdr:nvSpPr>
      <xdr:spPr>
        <a:xfrm>
          <a:off x="10528300" y="6573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14115</xdr:rowOff>
    </xdr:from>
    <xdr:to>
      <xdr:col>14</xdr:col>
      <xdr:colOff>79375</xdr:colOff>
      <xdr:row>38</xdr:row>
      <xdr:rowOff>115715</xdr:rowOff>
    </xdr:to>
    <xdr:sp macro="" textlink="">
      <xdr:nvSpPr>
        <xdr:cNvPr id="305" name="円/楕円 304"/>
        <xdr:cNvSpPr/>
      </xdr:nvSpPr>
      <xdr:spPr>
        <a:xfrm>
          <a:off x="9588500" y="652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106842</xdr:rowOff>
    </xdr:from>
    <xdr:ext cx="378565" cy="259045"/>
    <xdr:sp macro="" textlink="">
      <xdr:nvSpPr>
        <xdr:cNvPr id="306" name="テキスト ボックス 305"/>
        <xdr:cNvSpPr txBox="1"/>
      </xdr:nvSpPr>
      <xdr:spPr>
        <a:xfrm>
          <a:off x="9450017" y="6621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93799</xdr:rowOff>
    </xdr:from>
    <xdr:to>
      <xdr:col>12</xdr:col>
      <xdr:colOff>561975</xdr:colOff>
      <xdr:row>36</xdr:row>
      <xdr:rowOff>23949</xdr:rowOff>
    </xdr:to>
    <xdr:sp macro="" textlink="">
      <xdr:nvSpPr>
        <xdr:cNvPr id="307" name="円/楕円 306"/>
        <xdr:cNvSpPr/>
      </xdr:nvSpPr>
      <xdr:spPr>
        <a:xfrm>
          <a:off x="8699500" y="609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40476</xdr:rowOff>
    </xdr:from>
    <xdr:ext cx="469744" cy="259045"/>
    <xdr:sp macro="" textlink="">
      <xdr:nvSpPr>
        <xdr:cNvPr id="308" name="テキスト ボックス 307"/>
        <xdr:cNvSpPr txBox="1"/>
      </xdr:nvSpPr>
      <xdr:spPr>
        <a:xfrm>
          <a:off x="8515427" y="5869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85634</xdr:rowOff>
    </xdr:from>
    <xdr:to>
      <xdr:col>11</xdr:col>
      <xdr:colOff>358775</xdr:colOff>
      <xdr:row>37</xdr:row>
      <xdr:rowOff>15784</xdr:rowOff>
    </xdr:to>
    <xdr:sp macro="" textlink="">
      <xdr:nvSpPr>
        <xdr:cNvPr id="309" name="円/楕円 308"/>
        <xdr:cNvSpPr/>
      </xdr:nvSpPr>
      <xdr:spPr>
        <a:xfrm>
          <a:off x="7810500" y="625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6911</xdr:rowOff>
    </xdr:from>
    <xdr:ext cx="469744" cy="259045"/>
    <xdr:sp macro="" textlink="">
      <xdr:nvSpPr>
        <xdr:cNvPr id="310" name="テキスト ボックス 309"/>
        <xdr:cNvSpPr txBox="1"/>
      </xdr:nvSpPr>
      <xdr:spPr>
        <a:xfrm>
          <a:off x="7626427" y="635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45793</xdr:rowOff>
    </xdr:from>
    <xdr:to>
      <xdr:col>10</xdr:col>
      <xdr:colOff>155575</xdr:colOff>
      <xdr:row>37</xdr:row>
      <xdr:rowOff>147393</xdr:rowOff>
    </xdr:to>
    <xdr:sp macro="" textlink="">
      <xdr:nvSpPr>
        <xdr:cNvPr id="311" name="円/楕円 310"/>
        <xdr:cNvSpPr/>
      </xdr:nvSpPr>
      <xdr:spPr>
        <a:xfrm>
          <a:off x="6921500" y="638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138520</xdr:rowOff>
    </xdr:from>
    <xdr:ext cx="469744" cy="259045"/>
    <xdr:sp macro="" textlink="">
      <xdr:nvSpPr>
        <xdr:cNvPr id="312" name="テキスト ボックス 311"/>
        <xdr:cNvSpPr txBox="1"/>
      </xdr:nvSpPr>
      <xdr:spPr>
        <a:xfrm>
          <a:off x="6737427" y="648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154127</xdr:rowOff>
    </xdr:from>
    <xdr:to>
      <xdr:col>15</xdr:col>
      <xdr:colOff>180975</xdr:colOff>
      <xdr:row>57</xdr:row>
      <xdr:rowOff>55372</xdr:rowOff>
    </xdr:to>
    <xdr:cxnSp macro="">
      <xdr:nvCxnSpPr>
        <xdr:cNvPr id="341" name="直線コネクタ 340"/>
        <xdr:cNvCxnSpPr/>
      </xdr:nvCxnSpPr>
      <xdr:spPr>
        <a:xfrm>
          <a:off x="9639300" y="9755327"/>
          <a:ext cx="8382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112069</xdr:rowOff>
    </xdr:from>
    <xdr:ext cx="534377" cy="259045"/>
    <xdr:sp macro="" textlink="">
      <xdr:nvSpPr>
        <xdr:cNvPr id="342" name="農林水産業費平均値テキスト"/>
        <xdr:cNvSpPr txBox="1"/>
      </xdr:nvSpPr>
      <xdr:spPr>
        <a:xfrm>
          <a:off x="10528300" y="9541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154127</xdr:rowOff>
    </xdr:from>
    <xdr:to>
      <xdr:col>14</xdr:col>
      <xdr:colOff>28575</xdr:colOff>
      <xdr:row>57</xdr:row>
      <xdr:rowOff>113030</xdr:rowOff>
    </xdr:to>
    <xdr:cxnSp macro="">
      <xdr:nvCxnSpPr>
        <xdr:cNvPr id="344" name="直線コネクタ 343"/>
        <xdr:cNvCxnSpPr/>
      </xdr:nvCxnSpPr>
      <xdr:spPr>
        <a:xfrm flipV="1">
          <a:off x="8750300" y="9755327"/>
          <a:ext cx="889000" cy="13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44213</xdr:rowOff>
    </xdr:from>
    <xdr:ext cx="534377" cy="259045"/>
    <xdr:sp macro="" textlink="">
      <xdr:nvSpPr>
        <xdr:cNvPr id="346" name="テキスト ボックス 345"/>
        <xdr:cNvSpPr txBox="1"/>
      </xdr:nvSpPr>
      <xdr:spPr>
        <a:xfrm>
          <a:off x="9372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113030</xdr:rowOff>
    </xdr:from>
    <xdr:to>
      <xdr:col>12</xdr:col>
      <xdr:colOff>511175</xdr:colOff>
      <xdr:row>57</xdr:row>
      <xdr:rowOff>118123</xdr:rowOff>
    </xdr:to>
    <xdr:cxnSp macro="">
      <xdr:nvCxnSpPr>
        <xdr:cNvPr id="347" name="直線コネクタ 346"/>
        <xdr:cNvCxnSpPr/>
      </xdr:nvCxnSpPr>
      <xdr:spPr>
        <a:xfrm flipV="1">
          <a:off x="7861300" y="9885680"/>
          <a:ext cx="889000" cy="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49" name="テキスト ボックス 348"/>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118123</xdr:rowOff>
    </xdr:from>
    <xdr:to>
      <xdr:col>11</xdr:col>
      <xdr:colOff>307975</xdr:colOff>
      <xdr:row>57</xdr:row>
      <xdr:rowOff>145504</xdr:rowOff>
    </xdr:to>
    <xdr:cxnSp macro="">
      <xdr:nvCxnSpPr>
        <xdr:cNvPr id="350" name="直線コネクタ 349"/>
        <xdr:cNvCxnSpPr/>
      </xdr:nvCxnSpPr>
      <xdr:spPr>
        <a:xfrm flipV="1">
          <a:off x="6972300" y="9890773"/>
          <a:ext cx="889000" cy="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52" name="テキスト ボックス 351"/>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54" name="テキスト ボックス 353"/>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4572</xdr:rowOff>
    </xdr:from>
    <xdr:to>
      <xdr:col>15</xdr:col>
      <xdr:colOff>231775</xdr:colOff>
      <xdr:row>57</xdr:row>
      <xdr:rowOff>106172</xdr:rowOff>
    </xdr:to>
    <xdr:sp macro="" textlink="">
      <xdr:nvSpPr>
        <xdr:cNvPr id="360" name="円/楕円 359"/>
        <xdr:cNvSpPr/>
      </xdr:nvSpPr>
      <xdr:spPr>
        <a:xfrm>
          <a:off x="10426700" y="977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154449</xdr:rowOff>
    </xdr:from>
    <xdr:ext cx="534377" cy="259045"/>
    <xdr:sp macro="" textlink="">
      <xdr:nvSpPr>
        <xdr:cNvPr id="361" name="農林水産業費該当値テキスト"/>
        <xdr:cNvSpPr txBox="1"/>
      </xdr:nvSpPr>
      <xdr:spPr>
        <a:xfrm>
          <a:off x="10528300" y="975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26,140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103327</xdr:rowOff>
    </xdr:from>
    <xdr:to>
      <xdr:col>14</xdr:col>
      <xdr:colOff>79375</xdr:colOff>
      <xdr:row>57</xdr:row>
      <xdr:rowOff>33477</xdr:rowOff>
    </xdr:to>
    <xdr:sp macro="" textlink="">
      <xdr:nvSpPr>
        <xdr:cNvPr id="362" name="円/楕円 361"/>
        <xdr:cNvSpPr/>
      </xdr:nvSpPr>
      <xdr:spPr>
        <a:xfrm>
          <a:off x="9588500" y="970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24604</xdr:rowOff>
    </xdr:from>
    <xdr:ext cx="534377" cy="259045"/>
    <xdr:sp macro="" textlink="">
      <xdr:nvSpPr>
        <xdr:cNvPr id="363" name="テキスト ボックス 362"/>
        <xdr:cNvSpPr txBox="1"/>
      </xdr:nvSpPr>
      <xdr:spPr>
        <a:xfrm>
          <a:off x="9372111" y="979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31,864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62230</xdr:rowOff>
    </xdr:from>
    <xdr:to>
      <xdr:col>12</xdr:col>
      <xdr:colOff>561975</xdr:colOff>
      <xdr:row>57</xdr:row>
      <xdr:rowOff>163830</xdr:rowOff>
    </xdr:to>
    <xdr:sp macro="" textlink="">
      <xdr:nvSpPr>
        <xdr:cNvPr id="364" name="円/楕円 363"/>
        <xdr:cNvSpPr/>
      </xdr:nvSpPr>
      <xdr:spPr>
        <a:xfrm>
          <a:off x="8699500" y="983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154957</xdr:rowOff>
    </xdr:from>
    <xdr:ext cx="534377" cy="259045"/>
    <xdr:sp macro="" textlink="">
      <xdr:nvSpPr>
        <xdr:cNvPr id="365" name="テキスト ボックス 364"/>
        <xdr:cNvSpPr txBox="1"/>
      </xdr:nvSpPr>
      <xdr:spPr>
        <a:xfrm>
          <a:off x="8483111" y="992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21,600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67323</xdr:rowOff>
    </xdr:from>
    <xdr:to>
      <xdr:col>11</xdr:col>
      <xdr:colOff>358775</xdr:colOff>
      <xdr:row>57</xdr:row>
      <xdr:rowOff>168923</xdr:rowOff>
    </xdr:to>
    <xdr:sp macro="" textlink="">
      <xdr:nvSpPr>
        <xdr:cNvPr id="366" name="円/楕円 365"/>
        <xdr:cNvSpPr/>
      </xdr:nvSpPr>
      <xdr:spPr>
        <a:xfrm>
          <a:off x="7810500" y="983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160050</xdr:rowOff>
    </xdr:from>
    <xdr:ext cx="534377" cy="259045"/>
    <xdr:sp macro="" textlink="">
      <xdr:nvSpPr>
        <xdr:cNvPr id="367" name="テキスト ボックス 366"/>
        <xdr:cNvSpPr txBox="1"/>
      </xdr:nvSpPr>
      <xdr:spPr>
        <a:xfrm>
          <a:off x="7594111" y="993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21,199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94704</xdr:rowOff>
    </xdr:from>
    <xdr:to>
      <xdr:col>10</xdr:col>
      <xdr:colOff>155575</xdr:colOff>
      <xdr:row>58</xdr:row>
      <xdr:rowOff>24854</xdr:rowOff>
    </xdr:to>
    <xdr:sp macro="" textlink="">
      <xdr:nvSpPr>
        <xdr:cNvPr id="368" name="円/楕円 367"/>
        <xdr:cNvSpPr/>
      </xdr:nvSpPr>
      <xdr:spPr>
        <a:xfrm>
          <a:off x="6921500" y="986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15981</xdr:rowOff>
    </xdr:from>
    <xdr:ext cx="534377" cy="259045"/>
    <xdr:sp macro="" textlink="">
      <xdr:nvSpPr>
        <xdr:cNvPr id="369" name="テキスト ボックス 368"/>
        <xdr:cNvSpPr txBox="1"/>
      </xdr:nvSpPr>
      <xdr:spPr>
        <a:xfrm>
          <a:off x="6705111" y="996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19,043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94895</xdr:rowOff>
    </xdr:from>
    <xdr:to>
      <xdr:col>15</xdr:col>
      <xdr:colOff>180975</xdr:colOff>
      <xdr:row>78</xdr:row>
      <xdr:rowOff>111086</xdr:rowOff>
    </xdr:to>
    <xdr:cxnSp macro="">
      <xdr:nvCxnSpPr>
        <xdr:cNvPr id="398" name="直線コネクタ 397"/>
        <xdr:cNvCxnSpPr/>
      </xdr:nvCxnSpPr>
      <xdr:spPr>
        <a:xfrm>
          <a:off x="9639300" y="13467995"/>
          <a:ext cx="838200" cy="1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9"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94895</xdr:rowOff>
    </xdr:from>
    <xdr:to>
      <xdr:col>14</xdr:col>
      <xdr:colOff>28575</xdr:colOff>
      <xdr:row>78</xdr:row>
      <xdr:rowOff>140512</xdr:rowOff>
    </xdr:to>
    <xdr:cxnSp macro="">
      <xdr:nvCxnSpPr>
        <xdr:cNvPr id="401" name="直線コネクタ 400"/>
        <xdr:cNvCxnSpPr/>
      </xdr:nvCxnSpPr>
      <xdr:spPr>
        <a:xfrm flipV="1">
          <a:off x="8750300" y="13467995"/>
          <a:ext cx="889000" cy="4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49458</xdr:rowOff>
    </xdr:from>
    <xdr:ext cx="534377" cy="259045"/>
    <xdr:sp macro="" textlink="">
      <xdr:nvSpPr>
        <xdr:cNvPr id="403" name="テキスト ボックス 402"/>
        <xdr:cNvSpPr txBox="1"/>
      </xdr:nvSpPr>
      <xdr:spPr>
        <a:xfrm>
          <a:off x="9372111" y="130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120014</xdr:rowOff>
    </xdr:from>
    <xdr:to>
      <xdr:col>12</xdr:col>
      <xdr:colOff>511175</xdr:colOff>
      <xdr:row>78</xdr:row>
      <xdr:rowOff>140512</xdr:rowOff>
    </xdr:to>
    <xdr:cxnSp macro="">
      <xdr:nvCxnSpPr>
        <xdr:cNvPr id="404" name="直線コネクタ 403"/>
        <xdr:cNvCxnSpPr/>
      </xdr:nvCxnSpPr>
      <xdr:spPr>
        <a:xfrm>
          <a:off x="7861300" y="13493114"/>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84714</xdr:rowOff>
    </xdr:from>
    <xdr:ext cx="534377" cy="259045"/>
    <xdr:sp macro="" textlink="">
      <xdr:nvSpPr>
        <xdr:cNvPr id="406" name="テキスト ボックス 405"/>
        <xdr:cNvSpPr txBox="1"/>
      </xdr:nvSpPr>
      <xdr:spPr>
        <a:xfrm>
          <a:off x="8483111" y="131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120014</xdr:rowOff>
    </xdr:from>
    <xdr:to>
      <xdr:col>11</xdr:col>
      <xdr:colOff>307975</xdr:colOff>
      <xdr:row>78</xdr:row>
      <xdr:rowOff>142112</xdr:rowOff>
    </xdr:to>
    <xdr:cxnSp macro="">
      <xdr:nvCxnSpPr>
        <xdr:cNvPr id="407" name="直線コネクタ 406"/>
        <xdr:cNvCxnSpPr/>
      </xdr:nvCxnSpPr>
      <xdr:spPr>
        <a:xfrm flipV="1">
          <a:off x="6972300" y="13493114"/>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99522</xdr:rowOff>
    </xdr:from>
    <xdr:ext cx="534377" cy="259045"/>
    <xdr:sp macro="" textlink="">
      <xdr:nvSpPr>
        <xdr:cNvPr id="409" name="テキスト ボックス 408"/>
        <xdr:cNvSpPr txBox="1"/>
      </xdr:nvSpPr>
      <xdr:spPr>
        <a:xfrm>
          <a:off x="7594111" y="131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113631</xdr:rowOff>
    </xdr:from>
    <xdr:ext cx="534377" cy="259045"/>
    <xdr:sp macro="" textlink="">
      <xdr:nvSpPr>
        <xdr:cNvPr id="411" name="テキスト ボックス 410"/>
        <xdr:cNvSpPr txBox="1"/>
      </xdr:nvSpPr>
      <xdr:spPr>
        <a:xfrm>
          <a:off x="6705111" y="131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60286</xdr:rowOff>
    </xdr:from>
    <xdr:to>
      <xdr:col>15</xdr:col>
      <xdr:colOff>231775</xdr:colOff>
      <xdr:row>78</xdr:row>
      <xdr:rowOff>161886</xdr:rowOff>
    </xdr:to>
    <xdr:sp macro="" textlink="">
      <xdr:nvSpPr>
        <xdr:cNvPr id="417" name="円/楕円 416"/>
        <xdr:cNvSpPr/>
      </xdr:nvSpPr>
      <xdr:spPr>
        <a:xfrm>
          <a:off x="10426700" y="134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146663</xdr:rowOff>
    </xdr:from>
    <xdr:ext cx="469744" cy="259045"/>
    <xdr:sp macro="" textlink="">
      <xdr:nvSpPr>
        <xdr:cNvPr id="418" name="商工費該当値テキスト"/>
        <xdr:cNvSpPr txBox="1"/>
      </xdr:nvSpPr>
      <xdr:spPr>
        <a:xfrm>
          <a:off x="10528300" y="1334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8,253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44095</xdr:rowOff>
    </xdr:from>
    <xdr:to>
      <xdr:col>14</xdr:col>
      <xdr:colOff>79375</xdr:colOff>
      <xdr:row>78</xdr:row>
      <xdr:rowOff>145695</xdr:rowOff>
    </xdr:to>
    <xdr:sp macro="" textlink="">
      <xdr:nvSpPr>
        <xdr:cNvPr id="419" name="円/楕円 418"/>
        <xdr:cNvSpPr/>
      </xdr:nvSpPr>
      <xdr:spPr>
        <a:xfrm>
          <a:off x="9588500" y="1341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136822</xdr:rowOff>
    </xdr:from>
    <xdr:ext cx="469744" cy="259045"/>
    <xdr:sp macro="" textlink="">
      <xdr:nvSpPr>
        <xdr:cNvPr id="420" name="テキスト ボックス 419"/>
        <xdr:cNvSpPr txBox="1"/>
      </xdr:nvSpPr>
      <xdr:spPr>
        <a:xfrm>
          <a:off x="9404427" y="1350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89712</xdr:rowOff>
    </xdr:from>
    <xdr:to>
      <xdr:col>12</xdr:col>
      <xdr:colOff>561975</xdr:colOff>
      <xdr:row>79</xdr:row>
      <xdr:rowOff>19862</xdr:rowOff>
    </xdr:to>
    <xdr:sp macro="" textlink="">
      <xdr:nvSpPr>
        <xdr:cNvPr id="421" name="円/楕円 420"/>
        <xdr:cNvSpPr/>
      </xdr:nvSpPr>
      <xdr:spPr>
        <a:xfrm>
          <a:off x="8699500" y="1346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10989</xdr:rowOff>
    </xdr:from>
    <xdr:ext cx="469744" cy="259045"/>
    <xdr:sp macro="" textlink="">
      <xdr:nvSpPr>
        <xdr:cNvPr id="422" name="テキスト ボックス 421"/>
        <xdr:cNvSpPr txBox="1"/>
      </xdr:nvSpPr>
      <xdr:spPr>
        <a:xfrm>
          <a:off x="8515427" y="1355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69214</xdr:rowOff>
    </xdr:from>
    <xdr:to>
      <xdr:col>11</xdr:col>
      <xdr:colOff>358775</xdr:colOff>
      <xdr:row>78</xdr:row>
      <xdr:rowOff>170814</xdr:rowOff>
    </xdr:to>
    <xdr:sp macro="" textlink="">
      <xdr:nvSpPr>
        <xdr:cNvPr id="423" name="円/楕円 422"/>
        <xdr:cNvSpPr/>
      </xdr:nvSpPr>
      <xdr:spPr>
        <a:xfrm>
          <a:off x="7810500" y="1344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161941</xdr:rowOff>
    </xdr:from>
    <xdr:ext cx="469744" cy="259045"/>
    <xdr:sp macro="" textlink="">
      <xdr:nvSpPr>
        <xdr:cNvPr id="424" name="テキスト ボックス 423"/>
        <xdr:cNvSpPr txBox="1"/>
      </xdr:nvSpPr>
      <xdr:spPr>
        <a:xfrm>
          <a:off x="7626427" y="1353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91312</xdr:rowOff>
    </xdr:from>
    <xdr:to>
      <xdr:col>10</xdr:col>
      <xdr:colOff>155575</xdr:colOff>
      <xdr:row>79</xdr:row>
      <xdr:rowOff>21462</xdr:rowOff>
    </xdr:to>
    <xdr:sp macro="" textlink="">
      <xdr:nvSpPr>
        <xdr:cNvPr id="425" name="円/楕円 424"/>
        <xdr:cNvSpPr/>
      </xdr:nvSpPr>
      <xdr:spPr>
        <a:xfrm>
          <a:off x="6921500" y="1346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12589</xdr:rowOff>
    </xdr:from>
    <xdr:ext cx="469744" cy="259045"/>
    <xdr:sp macro="" textlink="">
      <xdr:nvSpPr>
        <xdr:cNvPr id="426" name="テキスト ボックス 425"/>
        <xdr:cNvSpPr txBox="1"/>
      </xdr:nvSpPr>
      <xdr:spPr>
        <a:xfrm>
          <a:off x="6737427" y="13557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49,038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34440</xdr:rowOff>
    </xdr:from>
    <xdr:to>
      <xdr:col>15</xdr:col>
      <xdr:colOff>180975</xdr:colOff>
      <xdr:row>97</xdr:row>
      <xdr:rowOff>126088</xdr:rowOff>
    </xdr:to>
    <xdr:cxnSp macro="">
      <xdr:nvCxnSpPr>
        <xdr:cNvPr id="459" name="直線コネクタ 458"/>
        <xdr:cNvCxnSpPr/>
      </xdr:nvCxnSpPr>
      <xdr:spPr>
        <a:xfrm flipV="1">
          <a:off x="9639300" y="16665090"/>
          <a:ext cx="838200" cy="9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115978</xdr:rowOff>
    </xdr:from>
    <xdr:ext cx="534377" cy="259045"/>
    <xdr:sp macro="" textlink="">
      <xdr:nvSpPr>
        <xdr:cNvPr id="460" name="土木費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126088</xdr:rowOff>
    </xdr:from>
    <xdr:to>
      <xdr:col>14</xdr:col>
      <xdr:colOff>28575</xdr:colOff>
      <xdr:row>98</xdr:row>
      <xdr:rowOff>6398</xdr:rowOff>
    </xdr:to>
    <xdr:cxnSp macro="">
      <xdr:nvCxnSpPr>
        <xdr:cNvPr id="462" name="直線コネクタ 461"/>
        <xdr:cNvCxnSpPr/>
      </xdr:nvCxnSpPr>
      <xdr:spPr>
        <a:xfrm flipV="1">
          <a:off x="8750300" y="16756738"/>
          <a:ext cx="889000" cy="5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55112</xdr:rowOff>
    </xdr:from>
    <xdr:ext cx="534377" cy="259045"/>
    <xdr:sp macro="" textlink="">
      <xdr:nvSpPr>
        <xdr:cNvPr id="464" name="テキスト ボックス 463"/>
        <xdr:cNvSpPr txBox="1"/>
      </xdr:nvSpPr>
      <xdr:spPr>
        <a:xfrm>
          <a:off x="9372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125488</xdr:rowOff>
    </xdr:from>
    <xdr:to>
      <xdr:col>12</xdr:col>
      <xdr:colOff>511175</xdr:colOff>
      <xdr:row>98</xdr:row>
      <xdr:rowOff>6398</xdr:rowOff>
    </xdr:to>
    <xdr:cxnSp macro="">
      <xdr:nvCxnSpPr>
        <xdr:cNvPr id="465" name="直線コネクタ 464"/>
        <xdr:cNvCxnSpPr/>
      </xdr:nvCxnSpPr>
      <xdr:spPr>
        <a:xfrm>
          <a:off x="7861300" y="16756138"/>
          <a:ext cx="889000" cy="5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43778</xdr:rowOff>
    </xdr:from>
    <xdr:ext cx="534377" cy="259045"/>
    <xdr:sp macro="" textlink="">
      <xdr:nvSpPr>
        <xdr:cNvPr id="467" name="テキスト ボックス 466"/>
        <xdr:cNvSpPr txBox="1"/>
      </xdr:nvSpPr>
      <xdr:spPr>
        <a:xfrm>
          <a:off x="8483111" y="16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125488</xdr:rowOff>
    </xdr:from>
    <xdr:to>
      <xdr:col>11</xdr:col>
      <xdr:colOff>307975</xdr:colOff>
      <xdr:row>98</xdr:row>
      <xdr:rowOff>16971</xdr:rowOff>
    </xdr:to>
    <xdr:cxnSp macro="">
      <xdr:nvCxnSpPr>
        <xdr:cNvPr id="468" name="直線コネクタ 467"/>
        <xdr:cNvCxnSpPr/>
      </xdr:nvCxnSpPr>
      <xdr:spPr>
        <a:xfrm flipV="1">
          <a:off x="6972300" y="16756138"/>
          <a:ext cx="889000" cy="6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144553</xdr:rowOff>
    </xdr:from>
    <xdr:ext cx="534377" cy="259045"/>
    <xdr:sp macro="" textlink="">
      <xdr:nvSpPr>
        <xdr:cNvPr id="470" name="テキスト ボックス 469"/>
        <xdr:cNvSpPr txBox="1"/>
      </xdr:nvSpPr>
      <xdr:spPr>
        <a:xfrm>
          <a:off x="7594111" y="162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38730</xdr:rowOff>
    </xdr:from>
    <xdr:ext cx="534377" cy="259045"/>
    <xdr:sp macro="" textlink="">
      <xdr:nvSpPr>
        <xdr:cNvPr id="472" name="テキスト ボックス 471"/>
        <xdr:cNvSpPr txBox="1"/>
      </xdr:nvSpPr>
      <xdr:spPr>
        <a:xfrm>
          <a:off x="6705111" y="16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155090</xdr:rowOff>
    </xdr:from>
    <xdr:to>
      <xdr:col>15</xdr:col>
      <xdr:colOff>231775</xdr:colOff>
      <xdr:row>97</xdr:row>
      <xdr:rowOff>85240</xdr:rowOff>
    </xdr:to>
    <xdr:sp macro="" textlink="">
      <xdr:nvSpPr>
        <xdr:cNvPr id="478" name="円/楕円 477"/>
        <xdr:cNvSpPr/>
      </xdr:nvSpPr>
      <xdr:spPr>
        <a:xfrm>
          <a:off x="10426700" y="1661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133517</xdr:rowOff>
    </xdr:from>
    <xdr:ext cx="534377" cy="259045"/>
    <xdr:sp macro="" textlink="">
      <xdr:nvSpPr>
        <xdr:cNvPr id="479" name="土木費該当値テキスト"/>
        <xdr:cNvSpPr txBox="1"/>
      </xdr:nvSpPr>
      <xdr:spPr>
        <a:xfrm>
          <a:off x="10528300" y="1659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47,051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75288</xdr:rowOff>
    </xdr:from>
    <xdr:to>
      <xdr:col>14</xdr:col>
      <xdr:colOff>79375</xdr:colOff>
      <xdr:row>98</xdr:row>
      <xdr:rowOff>5438</xdr:rowOff>
    </xdr:to>
    <xdr:sp macro="" textlink="">
      <xdr:nvSpPr>
        <xdr:cNvPr id="480" name="円/楕円 479"/>
        <xdr:cNvSpPr/>
      </xdr:nvSpPr>
      <xdr:spPr>
        <a:xfrm>
          <a:off x="9588500" y="1670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168015</xdr:rowOff>
    </xdr:from>
    <xdr:ext cx="534377" cy="259045"/>
    <xdr:sp macro="" textlink="">
      <xdr:nvSpPr>
        <xdr:cNvPr id="481" name="テキスト ボックス 480"/>
        <xdr:cNvSpPr txBox="1"/>
      </xdr:nvSpPr>
      <xdr:spPr>
        <a:xfrm>
          <a:off x="9372111" y="1679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37,429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127048</xdr:rowOff>
    </xdr:from>
    <xdr:to>
      <xdr:col>12</xdr:col>
      <xdr:colOff>561975</xdr:colOff>
      <xdr:row>98</xdr:row>
      <xdr:rowOff>57198</xdr:rowOff>
    </xdr:to>
    <xdr:sp macro="" textlink="">
      <xdr:nvSpPr>
        <xdr:cNvPr id="482" name="円/楕円 481"/>
        <xdr:cNvSpPr/>
      </xdr:nvSpPr>
      <xdr:spPr>
        <a:xfrm>
          <a:off x="8699500" y="1675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48325</xdr:rowOff>
    </xdr:from>
    <xdr:ext cx="534377" cy="259045"/>
    <xdr:sp macro="" textlink="">
      <xdr:nvSpPr>
        <xdr:cNvPr id="483" name="テキスト ボックス 482"/>
        <xdr:cNvSpPr txBox="1"/>
      </xdr:nvSpPr>
      <xdr:spPr>
        <a:xfrm>
          <a:off x="8483111" y="1685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31,995</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74688</xdr:rowOff>
    </xdr:from>
    <xdr:to>
      <xdr:col>11</xdr:col>
      <xdr:colOff>358775</xdr:colOff>
      <xdr:row>98</xdr:row>
      <xdr:rowOff>4838</xdr:rowOff>
    </xdr:to>
    <xdr:sp macro="" textlink="">
      <xdr:nvSpPr>
        <xdr:cNvPr id="484" name="円/楕円 483"/>
        <xdr:cNvSpPr/>
      </xdr:nvSpPr>
      <xdr:spPr>
        <a:xfrm>
          <a:off x="7810500" y="1670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167415</xdr:rowOff>
    </xdr:from>
    <xdr:ext cx="534377" cy="259045"/>
    <xdr:sp macro="" textlink="">
      <xdr:nvSpPr>
        <xdr:cNvPr id="485" name="テキスト ボックス 484"/>
        <xdr:cNvSpPr txBox="1"/>
      </xdr:nvSpPr>
      <xdr:spPr>
        <a:xfrm>
          <a:off x="7594111" y="1679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37,492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137621</xdr:rowOff>
    </xdr:from>
    <xdr:to>
      <xdr:col>10</xdr:col>
      <xdr:colOff>155575</xdr:colOff>
      <xdr:row>98</xdr:row>
      <xdr:rowOff>67771</xdr:rowOff>
    </xdr:to>
    <xdr:sp macro="" textlink="">
      <xdr:nvSpPr>
        <xdr:cNvPr id="486" name="円/楕円 485"/>
        <xdr:cNvSpPr/>
      </xdr:nvSpPr>
      <xdr:spPr>
        <a:xfrm>
          <a:off x="6921500" y="1676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58898</xdr:rowOff>
    </xdr:from>
    <xdr:ext cx="534377" cy="259045"/>
    <xdr:sp macro="" textlink="">
      <xdr:nvSpPr>
        <xdr:cNvPr id="487" name="テキスト ボックス 486"/>
        <xdr:cNvSpPr txBox="1"/>
      </xdr:nvSpPr>
      <xdr:spPr>
        <a:xfrm>
          <a:off x="6705111" y="1686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30,885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17,871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152802</xdr:rowOff>
    </xdr:from>
    <xdr:to>
      <xdr:col>23</xdr:col>
      <xdr:colOff>517525</xdr:colOff>
      <xdr:row>38</xdr:row>
      <xdr:rowOff>46831</xdr:rowOff>
    </xdr:to>
    <xdr:cxnSp macro="">
      <xdr:nvCxnSpPr>
        <xdr:cNvPr id="520" name="直線コネクタ 519"/>
        <xdr:cNvCxnSpPr/>
      </xdr:nvCxnSpPr>
      <xdr:spPr>
        <a:xfrm>
          <a:off x="15481300" y="6496452"/>
          <a:ext cx="838200" cy="6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111091</xdr:rowOff>
    </xdr:from>
    <xdr:ext cx="534377" cy="259045"/>
    <xdr:sp macro="" textlink="">
      <xdr:nvSpPr>
        <xdr:cNvPr id="521" name="消防費平均値テキスト"/>
        <xdr:cNvSpPr txBox="1"/>
      </xdr:nvSpPr>
      <xdr:spPr>
        <a:xfrm>
          <a:off x="16370300" y="628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119640</xdr:rowOff>
    </xdr:from>
    <xdr:to>
      <xdr:col>22</xdr:col>
      <xdr:colOff>365125</xdr:colOff>
      <xdr:row>37</xdr:row>
      <xdr:rowOff>152802</xdr:rowOff>
    </xdr:to>
    <xdr:cxnSp macro="">
      <xdr:nvCxnSpPr>
        <xdr:cNvPr id="523" name="直線コネクタ 522"/>
        <xdr:cNvCxnSpPr/>
      </xdr:nvCxnSpPr>
      <xdr:spPr>
        <a:xfrm>
          <a:off x="14592300" y="6463290"/>
          <a:ext cx="889000" cy="3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27547</xdr:rowOff>
    </xdr:from>
    <xdr:ext cx="534377" cy="259045"/>
    <xdr:sp macro="" textlink="">
      <xdr:nvSpPr>
        <xdr:cNvPr id="525" name="テキスト ボックス 524"/>
        <xdr:cNvSpPr txBox="1"/>
      </xdr:nvSpPr>
      <xdr:spPr>
        <a:xfrm>
          <a:off x="15214111" y="619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119640</xdr:rowOff>
    </xdr:from>
    <xdr:to>
      <xdr:col>21</xdr:col>
      <xdr:colOff>161925</xdr:colOff>
      <xdr:row>38</xdr:row>
      <xdr:rowOff>35144</xdr:rowOff>
    </xdr:to>
    <xdr:cxnSp macro="">
      <xdr:nvCxnSpPr>
        <xdr:cNvPr id="526" name="直線コネクタ 525"/>
        <xdr:cNvCxnSpPr/>
      </xdr:nvCxnSpPr>
      <xdr:spPr>
        <a:xfrm flipV="1">
          <a:off x="13703300" y="6463290"/>
          <a:ext cx="889000" cy="8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7" name="フローチャート : 判断 526"/>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168411</xdr:rowOff>
    </xdr:from>
    <xdr:ext cx="534377" cy="259045"/>
    <xdr:sp macro="" textlink="">
      <xdr:nvSpPr>
        <xdr:cNvPr id="528" name="テキスト ボックス 527"/>
        <xdr:cNvSpPr txBox="1"/>
      </xdr:nvSpPr>
      <xdr:spPr>
        <a:xfrm>
          <a:off x="14325111" y="651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21042</xdr:rowOff>
    </xdr:from>
    <xdr:to>
      <xdr:col>19</xdr:col>
      <xdr:colOff>644525</xdr:colOff>
      <xdr:row>38</xdr:row>
      <xdr:rowOff>35144</xdr:rowOff>
    </xdr:to>
    <xdr:cxnSp macro="">
      <xdr:nvCxnSpPr>
        <xdr:cNvPr id="529" name="直線コネクタ 528"/>
        <xdr:cNvCxnSpPr/>
      </xdr:nvCxnSpPr>
      <xdr:spPr>
        <a:xfrm>
          <a:off x="12814300" y="6536142"/>
          <a:ext cx="889000" cy="1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30" name="フローチャート : 判断 529"/>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34920</xdr:rowOff>
    </xdr:from>
    <xdr:ext cx="534377" cy="259045"/>
    <xdr:sp macro="" textlink="">
      <xdr:nvSpPr>
        <xdr:cNvPr id="531" name="テキスト ボックス 530"/>
        <xdr:cNvSpPr txBox="1"/>
      </xdr:nvSpPr>
      <xdr:spPr>
        <a:xfrm>
          <a:off x="13436111" y="620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2" name="フローチャート : 判断 531"/>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65538</xdr:rowOff>
    </xdr:from>
    <xdr:ext cx="534377" cy="259045"/>
    <xdr:sp macro="" textlink="">
      <xdr:nvSpPr>
        <xdr:cNvPr id="533" name="テキスト ボックス 532"/>
        <xdr:cNvSpPr txBox="1"/>
      </xdr:nvSpPr>
      <xdr:spPr>
        <a:xfrm>
          <a:off x="12547111" y="623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167481</xdr:rowOff>
    </xdr:from>
    <xdr:to>
      <xdr:col>23</xdr:col>
      <xdr:colOff>568325</xdr:colOff>
      <xdr:row>38</xdr:row>
      <xdr:rowOff>97631</xdr:rowOff>
    </xdr:to>
    <xdr:sp macro="" textlink="">
      <xdr:nvSpPr>
        <xdr:cNvPr id="539" name="円/楕円 538"/>
        <xdr:cNvSpPr/>
      </xdr:nvSpPr>
      <xdr:spPr>
        <a:xfrm>
          <a:off x="16268700" y="651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82408</xdr:rowOff>
    </xdr:from>
    <xdr:ext cx="534377" cy="259045"/>
    <xdr:sp macro="" textlink="">
      <xdr:nvSpPr>
        <xdr:cNvPr id="540" name="消防費該当値テキスト"/>
        <xdr:cNvSpPr txBox="1"/>
      </xdr:nvSpPr>
      <xdr:spPr>
        <a:xfrm>
          <a:off x="16370300" y="642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18,500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102002</xdr:rowOff>
    </xdr:from>
    <xdr:to>
      <xdr:col>22</xdr:col>
      <xdr:colOff>415925</xdr:colOff>
      <xdr:row>38</xdr:row>
      <xdr:rowOff>32152</xdr:rowOff>
    </xdr:to>
    <xdr:sp macro="" textlink="">
      <xdr:nvSpPr>
        <xdr:cNvPr id="541" name="円/楕円 540"/>
        <xdr:cNvSpPr/>
      </xdr:nvSpPr>
      <xdr:spPr>
        <a:xfrm>
          <a:off x="15430500" y="644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23279</xdr:rowOff>
    </xdr:from>
    <xdr:ext cx="534377" cy="259045"/>
    <xdr:sp macro="" textlink="">
      <xdr:nvSpPr>
        <xdr:cNvPr id="542" name="テキスト ボックス 541"/>
        <xdr:cNvSpPr txBox="1"/>
      </xdr:nvSpPr>
      <xdr:spPr>
        <a:xfrm>
          <a:off x="15214111" y="653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23,083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68840</xdr:rowOff>
    </xdr:from>
    <xdr:to>
      <xdr:col>21</xdr:col>
      <xdr:colOff>212725</xdr:colOff>
      <xdr:row>37</xdr:row>
      <xdr:rowOff>170441</xdr:rowOff>
    </xdr:to>
    <xdr:sp macro="" textlink="">
      <xdr:nvSpPr>
        <xdr:cNvPr id="543" name="円/楕円 542"/>
        <xdr:cNvSpPr/>
      </xdr:nvSpPr>
      <xdr:spPr>
        <a:xfrm>
          <a:off x="14541500" y="64124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15517</xdr:rowOff>
    </xdr:from>
    <xdr:ext cx="534377" cy="259045"/>
    <xdr:sp macro="" textlink="">
      <xdr:nvSpPr>
        <xdr:cNvPr id="544" name="テキスト ボックス 543"/>
        <xdr:cNvSpPr txBox="1"/>
      </xdr:nvSpPr>
      <xdr:spPr>
        <a:xfrm>
          <a:off x="14325111" y="618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25,404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155794</xdr:rowOff>
    </xdr:from>
    <xdr:to>
      <xdr:col>20</xdr:col>
      <xdr:colOff>9525</xdr:colOff>
      <xdr:row>38</xdr:row>
      <xdr:rowOff>85944</xdr:rowOff>
    </xdr:to>
    <xdr:sp macro="" textlink="">
      <xdr:nvSpPr>
        <xdr:cNvPr id="545" name="円/楕円 544"/>
        <xdr:cNvSpPr/>
      </xdr:nvSpPr>
      <xdr:spPr>
        <a:xfrm>
          <a:off x="13652500" y="649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77071</xdr:rowOff>
    </xdr:from>
    <xdr:ext cx="534377" cy="259045"/>
    <xdr:sp macro="" textlink="">
      <xdr:nvSpPr>
        <xdr:cNvPr id="546" name="テキスト ボックス 545"/>
        <xdr:cNvSpPr txBox="1"/>
      </xdr:nvSpPr>
      <xdr:spPr>
        <a:xfrm>
          <a:off x="13436111" y="659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19,318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141692</xdr:rowOff>
    </xdr:from>
    <xdr:to>
      <xdr:col>18</xdr:col>
      <xdr:colOff>492125</xdr:colOff>
      <xdr:row>38</xdr:row>
      <xdr:rowOff>71842</xdr:rowOff>
    </xdr:to>
    <xdr:sp macro="" textlink="">
      <xdr:nvSpPr>
        <xdr:cNvPr id="547" name="円/楕円 546"/>
        <xdr:cNvSpPr/>
      </xdr:nvSpPr>
      <xdr:spPr>
        <a:xfrm>
          <a:off x="12763500" y="648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62969</xdr:rowOff>
    </xdr:from>
    <xdr:ext cx="534377" cy="259045"/>
    <xdr:sp macro="" textlink="">
      <xdr:nvSpPr>
        <xdr:cNvPr id="548" name="テキスト ボックス 547"/>
        <xdr:cNvSpPr txBox="1"/>
      </xdr:nvSpPr>
      <xdr:spPr>
        <a:xfrm>
          <a:off x="12547111" y="657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20,305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81308</xdr:rowOff>
    </xdr:from>
    <xdr:to>
      <xdr:col>23</xdr:col>
      <xdr:colOff>517525</xdr:colOff>
      <xdr:row>57</xdr:row>
      <xdr:rowOff>138100</xdr:rowOff>
    </xdr:to>
    <xdr:cxnSp macro="">
      <xdr:nvCxnSpPr>
        <xdr:cNvPr id="577" name="直線コネクタ 576"/>
        <xdr:cNvCxnSpPr/>
      </xdr:nvCxnSpPr>
      <xdr:spPr>
        <a:xfrm>
          <a:off x="15481300" y="9853958"/>
          <a:ext cx="838200" cy="5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73890</xdr:rowOff>
    </xdr:from>
    <xdr:ext cx="534377" cy="259045"/>
    <xdr:sp macro="" textlink="">
      <xdr:nvSpPr>
        <xdr:cNvPr id="578" name="教育費平均値テキスト"/>
        <xdr:cNvSpPr txBox="1"/>
      </xdr:nvSpPr>
      <xdr:spPr>
        <a:xfrm>
          <a:off x="16370300" y="9503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81308</xdr:rowOff>
    </xdr:from>
    <xdr:to>
      <xdr:col>22</xdr:col>
      <xdr:colOff>365125</xdr:colOff>
      <xdr:row>57</xdr:row>
      <xdr:rowOff>129748</xdr:rowOff>
    </xdr:to>
    <xdr:cxnSp macro="">
      <xdr:nvCxnSpPr>
        <xdr:cNvPr id="580" name="直線コネクタ 579"/>
        <xdr:cNvCxnSpPr/>
      </xdr:nvCxnSpPr>
      <xdr:spPr>
        <a:xfrm flipV="1">
          <a:off x="14592300" y="9853958"/>
          <a:ext cx="889000" cy="4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167419</xdr:rowOff>
    </xdr:from>
    <xdr:ext cx="534377" cy="259045"/>
    <xdr:sp macro="" textlink="">
      <xdr:nvSpPr>
        <xdr:cNvPr id="582" name="テキスト ボックス 581"/>
        <xdr:cNvSpPr txBox="1"/>
      </xdr:nvSpPr>
      <xdr:spPr>
        <a:xfrm>
          <a:off x="15214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129748</xdr:rowOff>
    </xdr:from>
    <xdr:to>
      <xdr:col>21</xdr:col>
      <xdr:colOff>161925</xdr:colOff>
      <xdr:row>57</xdr:row>
      <xdr:rowOff>160358</xdr:rowOff>
    </xdr:to>
    <xdr:cxnSp macro="">
      <xdr:nvCxnSpPr>
        <xdr:cNvPr id="583" name="直線コネクタ 582"/>
        <xdr:cNvCxnSpPr/>
      </xdr:nvCxnSpPr>
      <xdr:spPr>
        <a:xfrm flipV="1">
          <a:off x="13703300" y="9902398"/>
          <a:ext cx="889000" cy="3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4" name="フローチャート : 判断 583"/>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163410</xdr:rowOff>
    </xdr:from>
    <xdr:ext cx="534377" cy="259045"/>
    <xdr:sp macro="" textlink="">
      <xdr:nvSpPr>
        <xdr:cNvPr id="585" name="テキスト ボックス 584"/>
        <xdr:cNvSpPr txBox="1"/>
      </xdr:nvSpPr>
      <xdr:spPr>
        <a:xfrm>
          <a:off x="14325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138854</xdr:rowOff>
    </xdr:from>
    <xdr:to>
      <xdr:col>19</xdr:col>
      <xdr:colOff>644525</xdr:colOff>
      <xdr:row>57</xdr:row>
      <xdr:rowOff>160358</xdr:rowOff>
    </xdr:to>
    <xdr:cxnSp macro="">
      <xdr:nvCxnSpPr>
        <xdr:cNvPr id="586" name="直線コネクタ 585"/>
        <xdr:cNvCxnSpPr/>
      </xdr:nvCxnSpPr>
      <xdr:spPr>
        <a:xfrm>
          <a:off x="12814300" y="9911504"/>
          <a:ext cx="889000" cy="2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7" name="フローチャート : 判断 586"/>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32460</xdr:rowOff>
    </xdr:from>
    <xdr:ext cx="534377" cy="259045"/>
    <xdr:sp macro="" textlink="">
      <xdr:nvSpPr>
        <xdr:cNvPr id="588" name="テキスト ボックス 587"/>
        <xdr:cNvSpPr txBox="1"/>
      </xdr:nvSpPr>
      <xdr:spPr>
        <a:xfrm>
          <a:off x="13436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9" name="フローチャート : 判断 588"/>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46069</xdr:rowOff>
    </xdr:from>
    <xdr:ext cx="534377" cy="259045"/>
    <xdr:sp macro="" textlink="">
      <xdr:nvSpPr>
        <xdr:cNvPr id="590" name="テキスト ボックス 589"/>
        <xdr:cNvSpPr txBox="1"/>
      </xdr:nvSpPr>
      <xdr:spPr>
        <a:xfrm>
          <a:off x="12547111" y="947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87300</xdr:rowOff>
    </xdr:from>
    <xdr:to>
      <xdr:col>23</xdr:col>
      <xdr:colOff>568325</xdr:colOff>
      <xdr:row>58</xdr:row>
      <xdr:rowOff>17450</xdr:rowOff>
    </xdr:to>
    <xdr:sp macro="" textlink="">
      <xdr:nvSpPr>
        <xdr:cNvPr id="596" name="円/楕円 595"/>
        <xdr:cNvSpPr/>
      </xdr:nvSpPr>
      <xdr:spPr>
        <a:xfrm>
          <a:off x="16268700" y="98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2227</xdr:rowOff>
    </xdr:from>
    <xdr:ext cx="534377" cy="259045"/>
    <xdr:sp macro="" textlink="">
      <xdr:nvSpPr>
        <xdr:cNvPr id="597" name="教育費該当値テキスト"/>
        <xdr:cNvSpPr txBox="1"/>
      </xdr:nvSpPr>
      <xdr:spPr>
        <a:xfrm>
          <a:off x="16370300" y="977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32,710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30508</xdr:rowOff>
    </xdr:from>
    <xdr:to>
      <xdr:col>22</xdr:col>
      <xdr:colOff>415925</xdr:colOff>
      <xdr:row>57</xdr:row>
      <xdr:rowOff>132108</xdr:rowOff>
    </xdr:to>
    <xdr:sp macro="" textlink="">
      <xdr:nvSpPr>
        <xdr:cNvPr id="598" name="円/楕円 597"/>
        <xdr:cNvSpPr/>
      </xdr:nvSpPr>
      <xdr:spPr>
        <a:xfrm>
          <a:off x="15430500" y="980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123235</xdr:rowOff>
    </xdr:from>
    <xdr:ext cx="534377" cy="259045"/>
    <xdr:sp macro="" textlink="">
      <xdr:nvSpPr>
        <xdr:cNvPr id="599" name="テキスト ボックス 598"/>
        <xdr:cNvSpPr txBox="1"/>
      </xdr:nvSpPr>
      <xdr:spPr>
        <a:xfrm>
          <a:off x="15214111" y="989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40,163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78948</xdr:rowOff>
    </xdr:from>
    <xdr:to>
      <xdr:col>21</xdr:col>
      <xdr:colOff>212725</xdr:colOff>
      <xdr:row>58</xdr:row>
      <xdr:rowOff>9098</xdr:rowOff>
    </xdr:to>
    <xdr:sp macro="" textlink="">
      <xdr:nvSpPr>
        <xdr:cNvPr id="600" name="円/楕円 599"/>
        <xdr:cNvSpPr/>
      </xdr:nvSpPr>
      <xdr:spPr>
        <a:xfrm>
          <a:off x="14541500" y="985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225</xdr:rowOff>
    </xdr:from>
    <xdr:ext cx="534377" cy="259045"/>
    <xdr:sp macro="" textlink="">
      <xdr:nvSpPr>
        <xdr:cNvPr id="601" name="テキスト ボックス 600"/>
        <xdr:cNvSpPr txBox="1"/>
      </xdr:nvSpPr>
      <xdr:spPr>
        <a:xfrm>
          <a:off x="14325111" y="99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33,806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109558</xdr:rowOff>
    </xdr:from>
    <xdr:to>
      <xdr:col>20</xdr:col>
      <xdr:colOff>9525</xdr:colOff>
      <xdr:row>58</xdr:row>
      <xdr:rowOff>39708</xdr:rowOff>
    </xdr:to>
    <xdr:sp macro="" textlink="">
      <xdr:nvSpPr>
        <xdr:cNvPr id="602" name="円/楕円 601"/>
        <xdr:cNvSpPr/>
      </xdr:nvSpPr>
      <xdr:spPr>
        <a:xfrm>
          <a:off x="13652500" y="988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30835</xdr:rowOff>
    </xdr:from>
    <xdr:ext cx="534377" cy="259045"/>
    <xdr:sp macro="" textlink="">
      <xdr:nvSpPr>
        <xdr:cNvPr id="603" name="テキスト ボックス 602"/>
        <xdr:cNvSpPr txBox="1"/>
      </xdr:nvSpPr>
      <xdr:spPr>
        <a:xfrm>
          <a:off x="13436111" y="997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29,789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88054</xdr:rowOff>
    </xdr:from>
    <xdr:to>
      <xdr:col>18</xdr:col>
      <xdr:colOff>492125</xdr:colOff>
      <xdr:row>58</xdr:row>
      <xdr:rowOff>18204</xdr:rowOff>
    </xdr:to>
    <xdr:sp macro="" textlink="">
      <xdr:nvSpPr>
        <xdr:cNvPr id="604" name="円/楕円 603"/>
        <xdr:cNvSpPr/>
      </xdr:nvSpPr>
      <xdr:spPr>
        <a:xfrm>
          <a:off x="12763500" y="986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9331</xdr:rowOff>
    </xdr:from>
    <xdr:ext cx="534377" cy="259045"/>
    <xdr:sp macro="" textlink="">
      <xdr:nvSpPr>
        <xdr:cNvPr id="605" name="テキスト ボックス 604"/>
        <xdr:cNvSpPr txBox="1"/>
      </xdr:nvSpPr>
      <xdr:spPr>
        <a:xfrm>
          <a:off x="12547111" y="99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32,611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70617</xdr:rowOff>
    </xdr:from>
    <xdr:to>
      <xdr:col>23</xdr:col>
      <xdr:colOff>517525</xdr:colOff>
      <xdr:row>78</xdr:row>
      <xdr:rowOff>89294</xdr:rowOff>
    </xdr:to>
    <xdr:cxnSp macro="">
      <xdr:nvCxnSpPr>
        <xdr:cNvPr id="632" name="直線コネクタ 631"/>
        <xdr:cNvCxnSpPr/>
      </xdr:nvCxnSpPr>
      <xdr:spPr>
        <a:xfrm flipV="1">
          <a:off x="15481300" y="13443717"/>
          <a:ext cx="838200" cy="1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33"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89294</xdr:rowOff>
    </xdr:from>
    <xdr:to>
      <xdr:col>22</xdr:col>
      <xdr:colOff>365125</xdr:colOff>
      <xdr:row>78</xdr:row>
      <xdr:rowOff>128408</xdr:rowOff>
    </xdr:to>
    <xdr:cxnSp macro="">
      <xdr:nvCxnSpPr>
        <xdr:cNvPr id="635" name="直線コネクタ 634"/>
        <xdr:cNvCxnSpPr/>
      </xdr:nvCxnSpPr>
      <xdr:spPr>
        <a:xfrm flipV="1">
          <a:off x="14592300" y="13462394"/>
          <a:ext cx="889000" cy="3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93482</xdr:rowOff>
    </xdr:from>
    <xdr:ext cx="469744" cy="259045"/>
    <xdr:sp macro="" textlink="">
      <xdr:nvSpPr>
        <xdr:cNvPr id="637" name="テキスト ボックス 636"/>
        <xdr:cNvSpPr txBox="1"/>
      </xdr:nvSpPr>
      <xdr:spPr>
        <a:xfrm>
          <a:off x="15246427" y="131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128408</xdr:rowOff>
    </xdr:from>
    <xdr:to>
      <xdr:col>21</xdr:col>
      <xdr:colOff>161925</xdr:colOff>
      <xdr:row>78</xdr:row>
      <xdr:rowOff>139381</xdr:rowOff>
    </xdr:to>
    <xdr:cxnSp macro="">
      <xdr:nvCxnSpPr>
        <xdr:cNvPr id="638" name="直線コネクタ 637"/>
        <xdr:cNvCxnSpPr/>
      </xdr:nvCxnSpPr>
      <xdr:spPr>
        <a:xfrm flipV="1">
          <a:off x="13703300" y="13501508"/>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9" name="フローチャート : 判断 638"/>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21609</xdr:rowOff>
    </xdr:from>
    <xdr:ext cx="469744" cy="259045"/>
    <xdr:sp macro="" textlink="">
      <xdr:nvSpPr>
        <xdr:cNvPr id="640" name="テキスト ボックス 639"/>
        <xdr:cNvSpPr txBox="1"/>
      </xdr:nvSpPr>
      <xdr:spPr>
        <a:xfrm>
          <a:off x="14357427"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114120</xdr:rowOff>
    </xdr:from>
    <xdr:to>
      <xdr:col>19</xdr:col>
      <xdr:colOff>644525</xdr:colOff>
      <xdr:row>78</xdr:row>
      <xdr:rowOff>139381</xdr:rowOff>
    </xdr:to>
    <xdr:cxnSp macro="">
      <xdr:nvCxnSpPr>
        <xdr:cNvPr id="641" name="直線コネクタ 640"/>
        <xdr:cNvCxnSpPr/>
      </xdr:nvCxnSpPr>
      <xdr:spPr>
        <a:xfrm>
          <a:off x="12814300" y="13487220"/>
          <a:ext cx="889000" cy="2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2" name="フローチャート : 判断 641"/>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43" name="テキスト ボックス 642"/>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4" name="フローチャート : 判断 643"/>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5" name="テキスト ボックス 644"/>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19817</xdr:rowOff>
    </xdr:from>
    <xdr:to>
      <xdr:col>23</xdr:col>
      <xdr:colOff>568325</xdr:colOff>
      <xdr:row>78</xdr:row>
      <xdr:rowOff>121417</xdr:rowOff>
    </xdr:to>
    <xdr:sp macro="" textlink="">
      <xdr:nvSpPr>
        <xdr:cNvPr id="651" name="円/楕円 650"/>
        <xdr:cNvSpPr/>
      </xdr:nvSpPr>
      <xdr:spPr>
        <a:xfrm>
          <a:off x="16268700" y="1339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142811</xdr:rowOff>
    </xdr:from>
    <xdr:ext cx="469744" cy="259045"/>
    <xdr:sp macro="" textlink="">
      <xdr:nvSpPr>
        <xdr:cNvPr id="652" name="災害復旧費該当値テキスト"/>
        <xdr:cNvSpPr txBox="1"/>
      </xdr:nvSpPr>
      <xdr:spPr>
        <a:xfrm>
          <a:off x="16370300" y="1334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38494</xdr:rowOff>
    </xdr:from>
    <xdr:to>
      <xdr:col>22</xdr:col>
      <xdr:colOff>415925</xdr:colOff>
      <xdr:row>78</xdr:row>
      <xdr:rowOff>140094</xdr:rowOff>
    </xdr:to>
    <xdr:sp macro="" textlink="">
      <xdr:nvSpPr>
        <xdr:cNvPr id="653" name="円/楕円 652"/>
        <xdr:cNvSpPr/>
      </xdr:nvSpPr>
      <xdr:spPr>
        <a:xfrm>
          <a:off x="15430500" y="1341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131221</xdr:rowOff>
    </xdr:from>
    <xdr:ext cx="469744" cy="259045"/>
    <xdr:sp macro="" textlink="">
      <xdr:nvSpPr>
        <xdr:cNvPr id="654" name="テキスト ボックス 653"/>
        <xdr:cNvSpPr txBox="1"/>
      </xdr:nvSpPr>
      <xdr:spPr>
        <a:xfrm>
          <a:off x="15246427" y="1350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77608</xdr:rowOff>
    </xdr:from>
    <xdr:to>
      <xdr:col>21</xdr:col>
      <xdr:colOff>212725</xdr:colOff>
      <xdr:row>79</xdr:row>
      <xdr:rowOff>7758</xdr:rowOff>
    </xdr:to>
    <xdr:sp macro="" textlink="">
      <xdr:nvSpPr>
        <xdr:cNvPr id="655" name="円/楕円 654"/>
        <xdr:cNvSpPr/>
      </xdr:nvSpPr>
      <xdr:spPr>
        <a:xfrm>
          <a:off x="14541500" y="1345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170335</xdr:rowOff>
    </xdr:from>
    <xdr:ext cx="378565" cy="259045"/>
    <xdr:sp macro="" textlink="">
      <xdr:nvSpPr>
        <xdr:cNvPr id="656" name="テキスト ボックス 655"/>
        <xdr:cNvSpPr txBox="1"/>
      </xdr:nvSpPr>
      <xdr:spPr>
        <a:xfrm>
          <a:off x="14403017" y="13543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88581</xdr:rowOff>
    </xdr:from>
    <xdr:to>
      <xdr:col>20</xdr:col>
      <xdr:colOff>9525</xdr:colOff>
      <xdr:row>79</xdr:row>
      <xdr:rowOff>18731</xdr:rowOff>
    </xdr:to>
    <xdr:sp macro="" textlink="">
      <xdr:nvSpPr>
        <xdr:cNvPr id="657" name="円/楕円 656"/>
        <xdr:cNvSpPr/>
      </xdr:nvSpPr>
      <xdr:spPr>
        <a:xfrm>
          <a:off x="13652500" y="1346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9858</xdr:rowOff>
    </xdr:from>
    <xdr:ext cx="313932" cy="259045"/>
    <xdr:sp macro="" textlink="">
      <xdr:nvSpPr>
        <xdr:cNvPr id="658" name="テキスト ボックス 657"/>
        <xdr:cNvSpPr txBox="1"/>
      </xdr:nvSpPr>
      <xdr:spPr>
        <a:xfrm>
          <a:off x="13546333" y="135544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63320</xdr:rowOff>
    </xdr:from>
    <xdr:to>
      <xdr:col>18</xdr:col>
      <xdr:colOff>492125</xdr:colOff>
      <xdr:row>78</xdr:row>
      <xdr:rowOff>164920</xdr:rowOff>
    </xdr:to>
    <xdr:sp macro="" textlink="">
      <xdr:nvSpPr>
        <xdr:cNvPr id="659" name="円/楕円 658"/>
        <xdr:cNvSpPr/>
      </xdr:nvSpPr>
      <xdr:spPr>
        <a:xfrm>
          <a:off x="12763500" y="1343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156047</xdr:rowOff>
    </xdr:from>
    <xdr:ext cx="469744" cy="259045"/>
    <xdr:sp macro="" textlink="">
      <xdr:nvSpPr>
        <xdr:cNvPr id="660" name="テキスト ボックス 659"/>
        <xdr:cNvSpPr txBox="1"/>
      </xdr:nvSpPr>
      <xdr:spPr>
        <a:xfrm>
          <a:off x="12579427" y="1352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160865</xdr:rowOff>
    </xdr:from>
    <xdr:to>
      <xdr:col>23</xdr:col>
      <xdr:colOff>517525</xdr:colOff>
      <xdr:row>97</xdr:row>
      <xdr:rowOff>163593</xdr:rowOff>
    </xdr:to>
    <xdr:cxnSp macro="">
      <xdr:nvCxnSpPr>
        <xdr:cNvPr id="689" name="直線コネクタ 688"/>
        <xdr:cNvCxnSpPr/>
      </xdr:nvCxnSpPr>
      <xdr:spPr>
        <a:xfrm>
          <a:off x="15481300" y="16791515"/>
          <a:ext cx="838200" cy="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89306</xdr:rowOff>
    </xdr:from>
    <xdr:ext cx="534377" cy="259045"/>
    <xdr:sp macro="" textlink="">
      <xdr:nvSpPr>
        <xdr:cNvPr id="690" name="公債費平均値テキスト"/>
        <xdr:cNvSpPr txBox="1"/>
      </xdr:nvSpPr>
      <xdr:spPr>
        <a:xfrm>
          <a:off x="16370300" y="16548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146893</xdr:rowOff>
    </xdr:from>
    <xdr:to>
      <xdr:col>22</xdr:col>
      <xdr:colOff>365125</xdr:colOff>
      <xdr:row>97</xdr:row>
      <xdr:rowOff>160865</xdr:rowOff>
    </xdr:to>
    <xdr:cxnSp macro="">
      <xdr:nvCxnSpPr>
        <xdr:cNvPr id="692" name="直線コネクタ 691"/>
        <xdr:cNvCxnSpPr/>
      </xdr:nvCxnSpPr>
      <xdr:spPr>
        <a:xfrm>
          <a:off x="14592300" y="16777543"/>
          <a:ext cx="889000" cy="1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14020</xdr:rowOff>
    </xdr:from>
    <xdr:ext cx="534377" cy="259045"/>
    <xdr:sp macro="" textlink="">
      <xdr:nvSpPr>
        <xdr:cNvPr id="694" name="テキスト ボックス 693"/>
        <xdr:cNvSpPr txBox="1"/>
      </xdr:nvSpPr>
      <xdr:spPr>
        <a:xfrm>
          <a:off x="15214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143708</xdr:rowOff>
    </xdr:from>
    <xdr:to>
      <xdr:col>21</xdr:col>
      <xdr:colOff>161925</xdr:colOff>
      <xdr:row>97</xdr:row>
      <xdr:rowOff>146893</xdr:rowOff>
    </xdr:to>
    <xdr:cxnSp macro="">
      <xdr:nvCxnSpPr>
        <xdr:cNvPr id="695" name="直線コネクタ 694"/>
        <xdr:cNvCxnSpPr/>
      </xdr:nvCxnSpPr>
      <xdr:spPr>
        <a:xfrm>
          <a:off x="13703300" y="16774358"/>
          <a:ext cx="889000" cy="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6" name="フローチャート : 判断 695"/>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24821</xdr:rowOff>
    </xdr:from>
    <xdr:ext cx="534377" cy="259045"/>
    <xdr:sp macro="" textlink="">
      <xdr:nvSpPr>
        <xdr:cNvPr id="697" name="テキスト ボックス 696"/>
        <xdr:cNvSpPr txBox="1"/>
      </xdr:nvSpPr>
      <xdr:spPr>
        <a:xfrm>
          <a:off x="14325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136198</xdr:rowOff>
    </xdr:from>
    <xdr:to>
      <xdr:col>19</xdr:col>
      <xdr:colOff>644525</xdr:colOff>
      <xdr:row>97</xdr:row>
      <xdr:rowOff>143708</xdr:rowOff>
    </xdr:to>
    <xdr:cxnSp macro="">
      <xdr:nvCxnSpPr>
        <xdr:cNvPr id="698" name="直線コネクタ 697"/>
        <xdr:cNvCxnSpPr/>
      </xdr:nvCxnSpPr>
      <xdr:spPr>
        <a:xfrm>
          <a:off x="12814300" y="16766848"/>
          <a:ext cx="889000" cy="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9" name="フローチャート : 判断 698"/>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22821</xdr:rowOff>
    </xdr:from>
    <xdr:ext cx="534377" cy="259045"/>
    <xdr:sp macro="" textlink="">
      <xdr:nvSpPr>
        <xdr:cNvPr id="700" name="テキスト ボックス 699"/>
        <xdr:cNvSpPr txBox="1"/>
      </xdr:nvSpPr>
      <xdr:spPr>
        <a:xfrm>
          <a:off x="13436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701" name="フローチャート : 判断 700"/>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22074</xdr:rowOff>
    </xdr:from>
    <xdr:ext cx="534377" cy="259045"/>
    <xdr:sp macro="" textlink="">
      <xdr:nvSpPr>
        <xdr:cNvPr id="702" name="テキスト ボックス 701"/>
        <xdr:cNvSpPr txBox="1"/>
      </xdr:nvSpPr>
      <xdr:spPr>
        <a:xfrm>
          <a:off x="12547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112793</xdr:rowOff>
    </xdr:from>
    <xdr:to>
      <xdr:col>23</xdr:col>
      <xdr:colOff>568325</xdr:colOff>
      <xdr:row>98</xdr:row>
      <xdr:rowOff>42943</xdr:rowOff>
    </xdr:to>
    <xdr:sp macro="" textlink="">
      <xdr:nvSpPr>
        <xdr:cNvPr id="708" name="円/楕円 707"/>
        <xdr:cNvSpPr/>
      </xdr:nvSpPr>
      <xdr:spPr>
        <a:xfrm>
          <a:off x="16268700" y="1674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91220</xdr:rowOff>
    </xdr:from>
    <xdr:ext cx="534377" cy="259045"/>
    <xdr:sp macro="" textlink="">
      <xdr:nvSpPr>
        <xdr:cNvPr id="709" name="公債費該当値テキスト"/>
        <xdr:cNvSpPr txBox="1"/>
      </xdr:nvSpPr>
      <xdr:spPr>
        <a:xfrm>
          <a:off x="16370300" y="1672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58,729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110065</xdr:rowOff>
    </xdr:from>
    <xdr:to>
      <xdr:col>22</xdr:col>
      <xdr:colOff>415925</xdr:colOff>
      <xdr:row>98</xdr:row>
      <xdr:rowOff>40215</xdr:rowOff>
    </xdr:to>
    <xdr:sp macro="" textlink="">
      <xdr:nvSpPr>
        <xdr:cNvPr id="710" name="円/楕円 709"/>
        <xdr:cNvSpPr/>
      </xdr:nvSpPr>
      <xdr:spPr>
        <a:xfrm>
          <a:off x="15430500" y="1674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31342</xdr:rowOff>
    </xdr:from>
    <xdr:ext cx="534377" cy="259045"/>
    <xdr:sp macro="" textlink="">
      <xdr:nvSpPr>
        <xdr:cNvPr id="711" name="テキスト ボックス 710"/>
        <xdr:cNvSpPr txBox="1"/>
      </xdr:nvSpPr>
      <xdr:spPr>
        <a:xfrm>
          <a:off x="15214111" y="1683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59,445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96093</xdr:rowOff>
    </xdr:from>
    <xdr:to>
      <xdr:col>21</xdr:col>
      <xdr:colOff>212725</xdr:colOff>
      <xdr:row>98</xdr:row>
      <xdr:rowOff>26243</xdr:rowOff>
    </xdr:to>
    <xdr:sp macro="" textlink="">
      <xdr:nvSpPr>
        <xdr:cNvPr id="712" name="円/楕円 711"/>
        <xdr:cNvSpPr/>
      </xdr:nvSpPr>
      <xdr:spPr>
        <a:xfrm>
          <a:off x="14541500" y="1672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17370</xdr:rowOff>
    </xdr:from>
    <xdr:ext cx="534377" cy="259045"/>
    <xdr:sp macro="" textlink="">
      <xdr:nvSpPr>
        <xdr:cNvPr id="713" name="テキスト ボックス 712"/>
        <xdr:cNvSpPr txBox="1"/>
      </xdr:nvSpPr>
      <xdr:spPr>
        <a:xfrm>
          <a:off x="14325111" y="1681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63,112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92908</xdr:rowOff>
    </xdr:from>
    <xdr:to>
      <xdr:col>20</xdr:col>
      <xdr:colOff>9525</xdr:colOff>
      <xdr:row>98</xdr:row>
      <xdr:rowOff>23058</xdr:rowOff>
    </xdr:to>
    <xdr:sp macro="" textlink="">
      <xdr:nvSpPr>
        <xdr:cNvPr id="714" name="円/楕円 713"/>
        <xdr:cNvSpPr/>
      </xdr:nvSpPr>
      <xdr:spPr>
        <a:xfrm>
          <a:off x="13652500" y="1672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14185</xdr:rowOff>
    </xdr:from>
    <xdr:ext cx="534377" cy="259045"/>
    <xdr:sp macro="" textlink="">
      <xdr:nvSpPr>
        <xdr:cNvPr id="715" name="テキスト ボックス 714"/>
        <xdr:cNvSpPr txBox="1"/>
      </xdr:nvSpPr>
      <xdr:spPr>
        <a:xfrm>
          <a:off x="13436111" y="1681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63,948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85398</xdr:rowOff>
    </xdr:from>
    <xdr:to>
      <xdr:col>18</xdr:col>
      <xdr:colOff>492125</xdr:colOff>
      <xdr:row>98</xdr:row>
      <xdr:rowOff>15548</xdr:rowOff>
    </xdr:to>
    <xdr:sp macro="" textlink="">
      <xdr:nvSpPr>
        <xdr:cNvPr id="716" name="円/楕円 715"/>
        <xdr:cNvSpPr/>
      </xdr:nvSpPr>
      <xdr:spPr>
        <a:xfrm>
          <a:off x="12763500" y="16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6675</xdr:rowOff>
    </xdr:from>
    <xdr:ext cx="534377" cy="259045"/>
    <xdr:sp macro="" textlink="">
      <xdr:nvSpPr>
        <xdr:cNvPr id="717" name="テキスト ボックス 716"/>
        <xdr:cNvSpPr txBox="1"/>
      </xdr:nvSpPr>
      <xdr:spPr>
        <a:xfrm>
          <a:off x="12547111" y="1680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65,919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31</xdr:row>
      <xdr:rowOff>66548</xdr:rowOff>
    </xdr:from>
    <xdr:to>
      <xdr:col>32</xdr:col>
      <xdr:colOff>187325</xdr:colOff>
      <xdr:row>37</xdr:row>
      <xdr:rowOff>61519</xdr:rowOff>
    </xdr:to>
    <xdr:cxnSp macro="">
      <xdr:nvCxnSpPr>
        <xdr:cNvPr id="744" name="直線コネクタ 743"/>
        <xdr:cNvCxnSpPr/>
      </xdr:nvCxnSpPr>
      <xdr:spPr>
        <a:xfrm flipV="1">
          <a:off x="21323300" y="5381498"/>
          <a:ext cx="838200" cy="102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38523</xdr:rowOff>
    </xdr:from>
    <xdr:ext cx="378565" cy="259045"/>
    <xdr:sp macro="" textlink="">
      <xdr:nvSpPr>
        <xdr:cNvPr id="745" name="諸支出金平均値テキスト"/>
        <xdr:cNvSpPr txBox="1"/>
      </xdr:nvSpPr>
      <xdr:spPr>
        <a:xfrm>
          <a:off x="22212300" y="6553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1625</xdr:rowOff>
    </xdr:from>
    <xdr:to>
      <xdr:col>31</xdr:col>
      <xdr:colOff>34925</xdr:colOff>
      <xdr:row>37</xdr:row>
      <xdr:rowOff>61519</xdr:rowOff>
    </xdr:to>
    <xdr:cxnSp macro="">
      <xdr:nvCxnSpPr>
        <xdr:cNvPr id="747" name="直線コネクタ 746"/>
        <xdr:cNvCxnSpPr/>
      </xdr:nvCxnSpPr>
      <xdr:spPr>
        <a:xfrm>
          <a:off x="20434300" y="6345275"/>
          <a:ext cx="889000" cy="5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8" name="フローチャート : 判断 747"/>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149165</xdr:rowOff>
    </xdr:from>
    <xdr:ext cx="378565" cy="259045"/>
    <xdr:sp macro="" textlink="">
      <xdr:nvSpPr>
        <xdr:cNvPr id="749" name="テキスト ボックス 748"/>
        <xdr:cNvSpPr txBox="1"/>
      </xdr:nvSpPr>
      <xdr:spPr>
        <a:xfrm>
          <a:off x="21134017" y="6664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1625</xdr:rowOff>
    </xdr:from>
    <xdr:to>
      <xdr:col>29</xdr:col>
      <xdr:colOff>517525</xdr:colOff>
      <xdr:row>37</xdr:row>
      <xdr:rowOff>45517</xdr:rowOff>
    </xdr:to>
    <xdr:cxnSp macro="">
      <xdr:nvCxnSpPr>
        <xdr:cNvPr id="750" name="直線コネクタ 749"/>
        <xdr:cNvCxnSpPr/>
      </xdr:nvCxnSpPr>
      <xdr:spPr>
        <a:xfrm flipV="1">
          <a:off x="19545300" y="6345275"/>
          <a:ext cx="889000" cy="4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51" name="フローチャート : 判断 750"/>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126306</xdr:rowOff>
    </xdr:from>
    <xdr:ext cx="378565" cy="259045"/>
    <xdr:sp macro="" textlink="">
      <xdr:nvSpPr>
        <xdr:cNvPr id="752" name="テキスト ボックス 751"/>
        <xdr:cNvSpPr txBox="1"/>
      </xdr:nvSpPr>
      <xdr:spPr>
        <a:xfrm>
          <a:off x="20245017" y="6641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45517</xdr:rowOff>
    </xdr:from>
    <xdr:to>
      <xdr:col>28</xdr:col>
      <xdr:colOff>314325</xdr:colOff>
      <xdr:row>37</xdr:row>
      <xdr:rowOff>77521</xdr:rowOff>
    </xdr:to>
    <xdr:cxnSp macro="">
      <xdr:nvCxnSpPr>
        <xdr:cNvPr id="753" name="直線コネクタ 752"/>
        <xdr:cNvCxnSpPr/>
      </xdr:nvCxnSpPr>
      <xdr:spPr>
        <a:xfrm flipV="1">
          <a:off x="18656300" y="6389167"/>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4" name="フローチャート : 判断 753"/>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32580</xdr:rowOff>
    </xdr:from>
    <xdr:ext cx="378565" cy="259045"/>
    <xdr:sp macro="" textlink="">
      <xdr:nvSpPr>
        <xdr:cNvPr id="755" name="テキスト ボックス 754"/>
        <xdr:cNvSpPr txBox="1"/>
      </xdr:nvSpPr>
      <xdr:spPr>
        <a:xfrm>
          <a:off x="19356017" y="6547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6" name="フローチャート : 判断 755"/>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66641</xdr:rowOff>
    </xdr:from>
    <xdr:ext cx="378565" cy="259045"/>
    <xdr:sp macro="" textlink="">
      <xdr:nvSpPr>
        <xdr:cNvPr id="757" name="テキスト ボックス 756"/>
        <xdr:cNvSpPr txBox="1"/>
      </xdr:nvSpPr>
      <xdr:spPr>
        <a:xfrm>
          <a:off x="18467017" y="6581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31</xdr:row>
      <xdr:rowOff>15748</xdr:rowOff>
    </xdr:from>
    <xdr:to>
      <xdr:col>32</xdr:col>
      <xdr:colOff>238125</xdr:colOff>
      <xdr:row>31</xdr:row>
      <xdr:rowOff>117348</xdr:rowOff>
    </xdr:to>
    <xdr:sp macro="" textlink="">
      <xdr:nvSpPr>
        <xdr:cNvPr id="763" name="円/楕円 762"/>
        <xdr:cNvSpPr/>
      </xdr:nvSpPr>
      <xdr:spPr>
        <a:xfrm>
          <a:off x="22110700" y="533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30</xdr:row>
      <xdr:rowOff>140225</xdr:rowOff>
    </xdr:from>
    <xdr:ext cx="469744" cy="259045"/>
    <xdr:sp macro="" textlink="">
      <xdr:nvSpPr>
        <xdr:cNvPr id="764" name="諸支出金該当値テキスト"/>
        <xdr:cNvSpPr txBox="1"/>
      </xdr:nvSpPr>
      <xdr:spPr>
        <a:xfrm>
          <a:off x="22212300" y="5283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10719</xdr:rowOff>
    </xdr:from>
    <xdr:to>
      <xdr:col>31</xdr:col>
      <xdr:colOff>85725</xdr:colOff>
      <xdr:row>37</xdr:row>
      <xdr:rowOff>112319</xdr:rowOff>
    </xdr:to>
    <xdr:sp macro="" textlink="">
      <xdr:nvSpPr>
        <xdr:cNvPr id="765" name="円/楕円 764"/>
        <xdr:cNvSpPr/>
      </xdr:nvSpPr>
      <xdr:spPr>
        <a:xfrm>
          <a:off x="21272500" y="635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128846</xdr:rowOff>
    </xdr:from>
    <xdr:ext cx="469744" cy="259045"/>
    <xdr:sp macro="" textlink="">
      <xdr:nvSpPr>
        <xdr:cNvPr id="766" name="テキスト ボックス 765"/>
        <xdr:cNvSpPr txBox="1"/>
      </xdr:nvSpPr>
      <xdr:spPr>
        <a:xfrm>
          <a:off x="21088427" y="612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122275</xdr:rowOff>
    </xdr:from>
    <xdr:to>
      <xdr:col>29</xdr:col>
      <xdr:colOff>568325</xdr:colOff>
      <xdr:row>37</xdr:row>
      <xdr:rowOff>52425</xdr:rowOff>
    </xdr:to>
    <xdr:sp macro="" textlink="">
      <xdr:nvSpPr>
        <xdr:cNvPr id="767" name="円/楕円 766"/>
        <xdr:cNvSpPr/>
      </xdr:nvSpPr>
      <xdr:spPr>
        <a:xfrm>
          <a:off x="20383500" y="62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68952</xdr:rowOff>
    </xdr:from>
    <xdr:ext cx="469744" cy="259045"/>
    <xdr:sp macro="" textlink="">
      <xdr:nvSpPr>
        <xdr:cNvPr id="768" name="テキスト ボックス 767"/>
        <xdr:cNvSpPr txBox="1"/>
      </xdr:nvSpPr>
      <xdr:spPr>
        <a:xfrm>
          <a:off x="20199427" y="606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166167</xdr:rowOff>
    </xdr:from>
    <xdr:to>
      <xdr:col>28</xdr:col>
      <xdr:colOff>365125</xdr:colOff>
      <xdr:row>37</xdr:row>
      <xdr:rowOff>96317</xdr:rowOff>
    </xdr:to>
    <xdr:sp macro="" textlink="">
      <xdr:nvSpPr>
        <xdr:cNvPr id="769" name="円/楕円 768"/>
        <xdr:cNvSpPr/>
      </xdr:nvSpPr>
      <xdr:spPr>
        <a:xfrm>
          <a:off x="19494500" y="633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112844</xdr:rowOff>
    </xdr:from>
    <xdr:ext cx="469744" cy="259045"/>
    <xdr:sp macro="" textlink="">
      <xdr:nvSpPr>
        <xdr:cNvPr id="770" name="テキスト ボックス 769"/>
        <xdr:cNvSpPr txBox="1"/>
      </xdr:nvSpPr>
      <xdr:spPr>
        <a:xfrm>
          <a:off x="19310427" y="6113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26721</xdr:rowOff>
    </xdr:from>
    <xdr:to>
      <xdr:col>27</xdr:col>
      <xdr:colOff>161925</xdr:colOff>
      <xdr:row>37</xdr:row>
      <xdr:rowOff>128321</xdr:rowOff>
    </xdr:to>
    <xdr:sp macro="" textlink="">
      <xdr:nvSpPr>
        <xdr:cNvPr id="771" name="円/楕円 770"/>
        <xdr:cNvSpPr/>
      </xdr:nvSpPr>
      <xdr:spPr>
        <a:xfrm>
          <a:off x="18605500" y="637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144848</xdr:rowOff>
    </xdr:from>
    <xdr:ext cx="469744" cy="259045"/>
    <xdr:sp macro="" textlink="">
      <xdr:nvSpPr>
        <xdr:cNvPr id="772" name="テキスト ボックス 771"/>
        <xdr:cNvSpPr txBox="1"/>
      </xdr:nvSpPr>
      <xdr:spPr>
        <a:xfrm>
          <a:off x="18421427" y="614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5" name="フローチャート : 判断 804"/>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6" name="テキスト ボックス 805"/>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8" name="フローチャート : 判断 807"/>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9" name="テキスト ボックス 808"/>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11" name="フローチャート : 判断 810"/>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2" name="テキスト ボックス 811"/>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3" name="フローチャート : 判断 812"/>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4" name="テキスト ボックス 813"/>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3" name="テキスト ボックス 82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5" name="テキスト ボックス 82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7" name="テキスト ボックス 82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9" name="テキスト ボックス 82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については，庁舎耐震補強事業やふるさと応援基金積立金の増等により，前年度と比較して増加している。民生費については，繰出金が減となったものの，年金生活者等支援臨時福祉給付金の皆増等により増加している。土木費は公園施設長寿命化対策支援事業等の増により，前年度より増加した。諸支出金については，普通財産土地購入費用が増となったことから前年度に比較して大きく増加しており，類似団体の中でも最も高くなっている。災害復旧費は台風災害に伴う復旧事業費が増加したため，前年度より増加している。衛生費は汚泥再生処理施設整備事業に係る南薩地区衛生管理組合負担金の減等により，前年度に比較して大きく減少している。農林水産業費については，種子島周辺漁業対策事業の減等により，減少している。教育費は小中学校屋内運動場等非構造部材耐震化事業の皆減等により，前年度に比べて減少している。消防費は，消防無線デジタル化関係経費の減等により，前年度より減少している。</a:t>
          </a:r>
          <a:endParaRPr kumimoji="1" lang="en-US" altLang="ja-JP" sz="1300">
            <a:latin typeface="ＭＳ Ｐゴシック"/>
          </a:endParaRPr>
        </a:p>
        <a:p>
          <a:r>
            <a:rPr kumimoji="1" lang="ja-JP" altLang="en-US" sz="1300">
              <a:latin typeface="ＭＳ Ｐゴシック"/>
            </a:rPr>
            <a:t>　人口減少に伴い住民一人当たりのコストは増加傾向にある中で，公債費については投資的経費の適切な選択と重点化によって計画的に借入額の抑制を行うとともに，交付税措置率の高い財政運営上有利な地方債の活用に努めてきたため減少傾向にあるが，民生費については特別会計への繰出金の増加などにより，近年増加傾向にあることから，各特別会計においては，引き続き歳入の確保に努めるとともに事務事業の見直しを行い，また，一般会計においては，市の単独事業の費用対効果等を検証し見直しを行うなど，歳出の抑制に努め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鹿児島県枕崎市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財政調整基金の比率については，前年度に比べ</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ポイント減少した。実質単年度収支比率については，財政調整基金を，ふるさと納税返礼事業事務費や災害復旧事業のために取り崩したこと等から▲</a:t>
          </a:r>
          <a:r>
            <a:rPr kumimoji="1" lang="en-US" altLang="ja-JP" sz="1400">
              <a:latin typeface="ＭＳ ゴシック" pitchFamily="49" charset="-128"/>
              <a:ea typeface="ＭＳ ゴシック" pitchFamily="49" charset="-128"/>
            </a:rPr>
            <a:t>0.31</a:t>
          </a:r>
          <a:r>
            <a:rPr kumimoji="1" lang="ja-JP" altLang="en-US" sz="1400">
              <a:latin typeface="ＭＳ ゴシック" pitchFamily="49" charset="-128"/>
              <a:ea typeface="ＭＳ ゴシック" pitchFamily="49" charset="-128"/>
            </a:rPr>
            <a:t>％となり，前年度に比べて</a:t>
          </a:r>
          <a:r>
            <a:rPr kumimoji="1" lang="en-US" altLang="ja-JP" sz="1400">
              <a:latin typeface="ＭＳ ゴシック" pitchFamily="49" charset="-128"/>
              <a:ea typeface="ＭＳ ゴシック" pitchFamily="49" charset="-128"/>
            </a:rPr>
            <a:t>1.79</a:t>
          </a:r>
          <a:r>
            <a:rPr kumimoji="1" lang="ja-JP" altLang="en-US" sz="1400">
              <a:latin typeface="ＭＳ ゴシック" pitchFamily="49" charset="-128"/>
              <a:ea typeface="ＭＳ ゴシック" pitchFamily="49" charset="-128"/>
            </a:rPr>
            <a:t>ポイント減少した。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持続可能な財政状況を維持していくため，財政調整基金及び減債基金の残高</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億円以上維持することを目標としている。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鹿児島県枕崎市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国民健康保険特別会計については，平成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年度に赤字決算となって以後，６年連続で赤字決算となっていたが，平成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年度決算では黒字となった。しかしながら依然として低い水準であるため，国民健康保険財政健全化行動計画に基づき，引き続き財政健全化を図っていく。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特別会計及び企業会計についても黒字となっているが，下水道事業会計等の特別会計への繰出金が一般会計の財政状況に影響を与えていることから，引き続き歳入の確保に努めるとともに，事務事業の見直しを行って歳出削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11404282</v>
      </c>
      <c r="BO4" s="411"/>
      <c r="BP4" s="411"/>
      <c r="BQ4" s="411"/>
      <c r="BR4" s="411"/>
      <c r="BS4" s="411"/>
      <c r="BT4" s="411"/>
      <c r="BU4" s="412"/>
      <c r="BV4" s="410">
        <v>11585381</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5.8</v>
      </c>
      <c r="CU4" s="588"/>
      <c r="CV4" s="588"/>
      <c r="CW4" s="588"/>
      <c r="CX4" s="588"/>
      <c r="CY4" s="588"/>
      <c r="CZ4" s="588"/>
      <c r="DA4" s="589"/>
      <c r="DB4" s="587">
        <v>6.1</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11026618</v>
      </c>
      <c r="BO5" s="416"/>
      <c r="BP5" s="416"/>
      <c r="BQ5" s="416"/>
      <c r="BR5" s="416"/>
      <c r="BS5" s="416"/>
      <c r="BT5" s="416"/>
      <c r="BU5" s="417"/>
      <c r="BV5" s="415">
        <v>11194718</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93.7</v>
      </c>
      <c r="CU5" s="386"/>
      <c r="CV5" s="386"/>
      <c r="CW5" s="386"/>
      <c r="CX5" s="386"/>
      <c r="CY5" s="386"/>
      <c r="CZ5" s="386"/>
      <c r="DA5" s="387"/>
      <c r="DB5" s="385">
        <v>91.8</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377664</v>
      </c>
      <c r="BO6" s="416"/>
      <c r="BP6" s="416"/>
      <c r="BQ6" s="416"/>
      <c r="BR6" s="416"/>
      <c r="BS6" s="416"/>
      <c r="BT6" s="416"/>
      <c r="BU6" s="417"/>
      <c r="BV6" s="415">
        <v>390663</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98.3</v>
      </c>
      <c r="CU6" s="562"/>
      <c r="CV6" s="562"/>
      <c r="CW6" s="562"/>
      <c r="CX6" s="562"/>
      <c r="CY6" s="562"/>
      <c r="CZ6" s="562"/>
      <c r="DA6" s="563"/>
      <c r="DB6" s="561">
        <v>97.3</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19622</v>
      </c>
      <c r="BO7" s="416"/>
      <c r="BP7" s="416"/>
      <c r="BQ7" s="416"/>
      <c r="BR7" s="416"/>
      <c r="BS7" s="416"/>
      <c r="BT7" s="416"/>
      <c r="BU7" s="417"/>
      <c r="BV7" s="415">
        <v>3950</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6141887</v>
      </c>
      <c r="CU7" s="416"/>
      <c r="CV7" s="416"/>
      <c r="CW7" s="416"/>
      <c r="CX7" s="416"/>
      <c r="CY7" s="416"/>
      <c r="CZ7" s="416"/>
      <c r="DA7" s="417"/>
      <c r="DB7" s="415">
        <v>6329696</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358042</v>
      </c>
      <c r="BO8" s="416"/>
      <c r="BP8" s="416"/>
      <c r="BQ8" s="416"/>
      <c r="BR8" s="416"/>
      <c r="BS8" s="416"/>
      <c r="BT8" s="416"/>
      <c r="BU8" s="417"/>
      <c r="BV8" s="415">
        <v>386713</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0.4</v>
      </c>
      <c r="CU8" s="525"/>
      <c r="CV8" s="525"/>
      <c r="CW8" s="525"/>
      <c r="CX8" s="525"/>
      <c r="CY8" s="525"/>
      <c r="CZ8" s="525"/>
      <c r="DA8" s="526"/>
      <c r="DB8" s="524">
        <v>0.38</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22046</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-28671</v>
      </c>
      <c r="BO9" s="416"/>
      <c r="BP9" s="416"/>
      <c r="BQ9" s="416"/>
      <c r="BR9" s="416"/>
      <c r="BS9" s="416"/>
      <c r="BT9" s="416"/>
      <c r="BU9" s="417"/>
      <c r="BV9" s="415">
        <v>15902</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16.600000000000001</v>
      </c>
      <c r="CU9" s="386"/>
      <c r="CV9" s="386"/>
      <c r="CW9" s="386"/>
      <c r="CX9" s="386"/>
      <c r="CY9" s="386"/>
      <c r="CZ9" s="386"/>
      <c r="DA9" s="387"/>
      <c r="DB9" s="385">
        <v>17.100000000000001</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23638</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150800</v>
      </c>
      <c r="BO10" s="416"/>
      <c r="BP10" s="416"/>
      <c r="BQ10" s="416"/>
      <c r="BR10" s="416"/>
      <c r="BS10" s="416"/>
      <c r="BT10" s="416"/>
      <c r="BU10" s="417"/>
      <c r="BV10" s="415">
        <v>157650</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v>49028</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c r="A12" s="140"/>
      <c r="B12" s="527" t="s">
        <v>113</v>
      </c>
      <c r="C12" s="528"/>
      <c r="D12" s="528"/>
      <c r="E12" s="528"/>
      <c r="F12" s="528"/>
      <c r="G12" s="528"/>
      <c r="H12" s="528"/>
      <c r="I12" s="528"/>
      <c r="J12" s="528"/>
      <c r="K12" s="529"/>
      <c r="L12" s="536" t="s">
        <v>114</v>
      </c>
      <c r="M12" s="537"/>
      <c r="N12" s="537"/>
      <c r="O12" s="537"/>
      <c r="P12" s="537"/>
      <c r="Q12" s="538"/>
      <c r="R12" s="539">
        <v>22192</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190000</v>
      </c>
      <c r="BO12" s="416"/>
      <c r="BP12" s="416"/>
      <c r="BQ12" s="416"/>
      <c r="BR12" s="416"/>
      <c r="BS12" s="416"/>
      <c r="BT12" s="416"/>
      <c r="BU12" s="417"/>
      <c r="BV12" s="415">
        <v>80000</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122</v>
      </c>
      <c r="N13" s="514"/>
      <c r="O13" s="514"/>
      <c r="P13" s="514"/>
      <c r="Q13" s="515"/>
      <c r="R13" s="516">
        <v>21871</v>
      </c>
      <c r="S13" s="517"/>
      <c r="T13" s="517"/>
      <c r="U13" s="517"/>
      <c r="V13" s="518"/>
      <c r="W13" s="504" t="s">
        <v>123</v>
      </c>
      <c r="X13" s="428"/>
      <c r="Y13" s="428"/>
      <c r="Z13" s="428"/>
      <c r="AA13" s="428"/>
      <c r="AB13" s="429"/>
      <c r="AC13" s="391">
        <v>1258</v>
      </c>
      <c r="AD13" s="392"/>
      <c r="AE13" s="392"/>
      <c r="AF13" s="392"/>
      <c r="AG13" s="393"/>
      <c r="AH13" s="391">
        <v>1413</v>
      </c>
      <c r="AI13" s="392"/>
      <c r="AJ13" s="392"/>
      <c r="AK13" s="392"/>
      <c r="AL13" s="394"/>
      <c r="AM13" s="484" t="s">
        <v>124</v>
      </c>
      <c r="AN13" s="389"/>
      <c r="AO13" s="389"/>
      <c r="AP13" s="389"/>
      <c r="AQ13" s="389"/>
      <c r="AR13" s="389"/>
      <c r="AS13" s="389"/>
      <c r="AT13" s="390"/>
      <c r="AU13" s="472" t="s">
        <v>118</v>
      </c>
      <c r="AV13" s="473"/>
      <c r="AW13" s="473"/>
      <c r="AX13" s="473"/>
      <c r="AY13" s="395" t="s">
        <v>125</v>
      </c>
      <c r="AZ13" s="396"/>
      <c r="BA13" s="396"/>
      <c r="BB13" s="396"/>
      <c r="BC13" s="396"/>
      <c r="BD13" s="396"/>
      <c r="BE13" s="396"/>
      <c r="BF13" s="396"/>
      <c r="BG13" s="396"/>
      <c r="BH13" s="396"/>
      <c r="BI13" s="396"/>
      <c r="BJ13" s="396"/>
      <c r="BK13" s="396"/>
      <c r="BL13" s="396"/>
      <c r="BM13" s="397"/>
      <c r="BN13" s="415">
        <v>-18843</v>
      </c>
      <c r="BO13" s="416"/>
      <c r="BP13" s="416"/>
      <c r="BQ13" s="416"/>
      <c r="BR13" s="416"/>
      <c r="BS13" s="416"/>
      <c r="BT13" s="416"/>
      <c r="BU13" s="417"/>
      <c r="BV13" s="415">
        <v>93552</v>
      </c>
      <c r="BW13" s="416"/>
      <c r="BX13" s="416"/>
      <c r="BY13" s="416"/>
      <c r="BZ13" s="416"/>
      <c r="CA13" s="416"/>
      <c r="CB13" s="416"/>
      <c r="CC13" s="417"/>
      <c r="CD13" s="424" t="s">
        <v>126</v>
      </c>
      <c r="CE13" s="425"/>
      <c r="CF13" s="425"/>
      <c r="CG13" s="425"/>
      <c r="CH13" s="425"/>
      <c r="CI13" s="425"/>
      <c r="CJ13" s="425"/>
      <c r="CK13" s="425"/>
      <c r="CL13" s="425"/>
      <c r="CM13" s="425"/>
      <c r="CN13" s="425"/>
      <c r="CO13" s="425"/>
      <c r="CP13" s="425"/>
      <c r="CQ13" s="425"/>
      <c r="CR13" s="425"/>
      <c r="CS13" s="426"/>
      <c r="CT13" s="385">
        <v>11.3</v>
      </c>
      <c r="CU13" s="386"/>
      <c r="CV13" s="386"/>
      <c r="CW13" s="386"/>
      <c r="CX13" s="386"/>
      <c r="CY13" s="386"/>
      <c r="CZ13" s="386"/>
      <c r="DA13" s="387"/>
      <c r="DB13" s="385">
        <v>12</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127</v>
      </c>
      <c r="M14" s="545"/>
      <c r="N14" s="545"/>
      <c r="O14" s="545"/>
      <c r="P14" s="545"/>
      <c r="Q14" s="546"/>
      <c r="R14" s="516">
        <v>22620</v>
      </c>
      <c r="S14" s="517"/>
      <c r="T14" s="517"/>
      <c r="U14" s="517"/>
      <c r="V14" s="518"/>
      <c r="W14" s="519"/>
      <c r="X14" s="431"/>
      <c r="Y14" s="431"/>
      <c r="Z14" s="431"/>
      <c r="AA14" s="431"/>
      <c r="AB14" s="432"/>
      <c r="AC14" s="509">
        <v>12.3</v>
      </c>
      <c r="AD14" s="510"/>
      <c r="AE14" s="510"/>
      <c r="AF14" s="510"/>
      <c r="AG14" s="511"/>
      <c r="AH14" s="509">
        <v>13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128</v>
      </c>
      <c r="CE14" s="422"/>
      <c r="CF14" s="422"/>
      <c r="CG14" s="422"/>
      <c r="CH14" s="422"/>
      <c r="CI14" s="422"/>
      <c r="CJ14" s="422"/>
      <c r="CK14" s="422"/>
      <c r="CL14" s="422"/>
      <c r="CM14" s="422"/>
      <c r="CN14" s="422"/>
      <c r="CO14" s="422"/>
      <c r="CP14" s="422"/>
      <c r="CQ14" s="422"/>
      <c r="CR14" s="422"/>
      <c r="CS14" s="423"/>
      <c r="CT14" s="520">
        <v>110.7</v>
      </c>
      <c r="CU14" s="488"/>
      <c r="CV14" s="488"/>
      <c r="CW14" s="488"/>
      <c r="CX14" s="488"/>
      <c r="CY14" s="488"/>
      <c r="CZ14" s="488"/>
      <c r="DA14" s="489"/>
      <c r="DB14" s="520">
        <v>119</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122</v>
      </c>
      <c r="N15" s="514"/>
      <c r="O15" s="514"/>
      <c r="P15" s="514"/>
      <c r="Q15" s="515"/>
      <c r="R15" s="516">
        <v>22299</v>
      </c>
      <c r="S15" s="517"/>
      <c r="T15" s="517"/>
      <c r="U15" s="517"/>
      <c r="V15" s="518"/>
      <c r="W15" s="504" t="s">
        <v>129</v>
      </c>
      <c r="X15" s="428"/>
      <c r="Y15" s="428"/>
      <c r="Z15" s="428"/>
      <c r="AA15" s="428"/>
      <c r="AB15" s="429"/>
      <c r="AC15" s="391">
        <v>2454</v>
      </c>
      <c r="AD15" s="392"/>
      <c r="AE15" s="392"/>
      <c r="AF15" s="392"/>
      <c r="AG15" s="393"/>
      <c r="AH15" s="391">
        <v>2677</v>
      </c>
      <c r="AI15" s="392"/>
      <c r="AJ15" s="392"/>
      <c r="AK15" s="392"/>
      <c r="AL15" s="394"/>
      <c r="AM15" s="484"/>
      <c r="AN15" s="389"/>
      <c r="AO15" s="389"/>
      <c r="AP15" s="389"/>
      <c r="AQ15" s="389"/>
      <c r="AR15" s="389"/>
      <c r="AS15" s="389"/>
      <c r="AT15" s="390"/>
      <c r="AU15" s="472"/>
      <c r="AV15" s="473"/>
      <c r="AW15" s="473"/>
      <c r="AX15" s="473"/>
      <c r="AY15" s="407" t="s">
        <v>130</v>
      </c>
      <c r="AZ15" s="408"/>
      <c r="BA15" s="408"/>
      <c r="BB15" s="408"/>
      <c r="BC15" s="408"/>
      <c r="BD15" s="408"/>
      <c r="BE15" s="408"/>
      <c r="BF15" s="408"/>
      <c r="BG15" s="408"/>
      <c r="BH15" s="408"/>
      <c r="BI15" s="408"/>
      <c r="BJ15" s="408"/>
      <c r="BK15" s="408"/>
      <c r="BL15" s="408"/>
      <c r="BM15" s="409"/>
      <c r="BN15" s="410">
        <v>2198222</v>
      </c>
      <c r="BO15" s="411"/>
      <c r="BP15" s="411"/>
      <c r="BQ15" s="411"/>
      <c r="BR15" s="411"/>
      <c r="BS15" s="411"/>
      <c r="BT15" s="411"/>
      <c r="BU15" s="412"/>
      <c r="BV15" s="410">
        <v>2152886</v>
      </c>
      <c r="BW15" s="411"/>
      <c r="BX15" s="411"/>
      <c r="BY15" s="411"/>
      <c r="BZ15" s="411"/>
      <c r="CA15" s="411"/>
      <c r="CB15" s="411"/>
      <c r="CC15" s="412"/>
      <c r="CD15" s="521" t="s">
        <v>131</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132</v>
      </c>
      <c r="M16" s="507"/>
      <c r="N16" s="507"/>
      <c r="O16" s="507"/>
      <c r="P16" s="507"/>
      <c r="Q16" s="508"/>
      <c r="R16" s="501" t="s">
        <v>133</v>
      </c>
      <c r="S16" s="502"/>
      <c r="T16" s="502"/>
      <c r="U16" s="502"/>
      <c r="V16" s="503"/>
      <c r="W16" s="519"/>
      <c r="X16" s="431"/>
      <c r="Y16" s="431"/>
      <c r="Z16" s="431"/>
      <c r="AA16" s="431"/>
      <c r="AB16" s="432"/>
      <c r="AC16" s="509">
        <v>24</v>
      </c>
      <c r="AD16" s="510"/>
      <c r="AE16" s="510"/>
      <c r="AF16" s="510"/>
      <c r="AG16" s="511"/>
      <c r="AH16" s="509">
        <v>24.6</v>
      </c>
      <c r="AI16" s="510"/>
      <c r="AJ16" s="510"/>
      <c r="AK16" s="510"/>
      <c r="AL16" s="512"/>
      <c r="AM16" s="484"/>
      <c r="AN16" s="389"/>
      <c r="AO16" s="389"/>
      <c r="AP16" s="389"/>
      <c r="AQ16" s="389"/>
      <c r="AR16" s="389"/>
      <c r="AS16" s="389"/>
      <c r="AT16" s="390"/>
      <c r="AU16" s="472"/>
      <c r="AV16" s="473"/>
      <c r="AW16" s="473"/>
      <c r="AX16" s="473"/>
      <c r="AY16" s="395" t="s">
        <v>134</v>
      </c>
      <c r="AZ16" s="396"/>
      <c r="BA16" s="396"/>
      <c r="BB16" s="396"/>
      <c r="BC16" s="396"/>
      <c r="BD16" s="396"/>
      <c r="BE16" s="396"/>
      <c r="BF16" s="396"/>
      <c r="BG16" s="396"/>
      <c r="BH16" s="396"/>
      <c r="BI16" s="396"/>
      <c r="BJ16" s="396"/>
      <c r="BK16" s="396"/>
      <c r="BL16" s="396"/>
      <c r="BM16" s="397"/>
      <c r="BN16" s="415">
        <v>5285111</v>
      </c>
      <c r="BO16" s="416"/>
      <c r="BP16" s="416"/>
      <c r="BQ16" s="416"/>
      <c r="BR16" s="416"/>
      <c r="BS16" s="416"/>
      <c r="BT16" s="416"/>
      <c r="BU16" s="417"/>
      <c r="BV16" s="415">
        <v>5411822</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135</v>
      </c>
      <c r="N17" s="499"/>
      <c r="O17" s="499"/>
      <c r="P17" s="499"/>
      <c r="Q17" s="500"/>
      <c r="R17" s="501" t="s">
        <v>133</v>
      </c>
      <c r="S17" s="502"/>
      <c r="T17" s="502"/>
      <c r="U17" s="502"/>
      <c r="V17" s="503"/>
      <c r="W17" s="504" t="s">
        <v>136</v>
      </c>
      <c r="X17" s="428"/>
      <c r="Y17" s="428"/>
      <c r="Z17" s="428"/>
      <c r="AA17" s="428"/>
      <c r="AB17" s="429"/>
      <c r="AC17" s="391">
        <v>6534</v>
      </c>
      <c r="AD17" s="392"/>
      <c r="AE17" s="392"/>
      <c r="AF17" s="392"/>
      <c r="AG17" s="393"/>
      <c r="AH17" s="391">
        <v>6799</v>
      </c>
      <c r="AI17" s="392"/>
      <c r="AJ17" s="392"/>
      <c r="AK17" s="392"/>
      <c r="AL17" s="394"/>
      <c r="AM17" s="484"/>
      <c r="AN17" s="389"/>
      <c r="AO17" s="389"/>
      <c r="AP17" s="389"/>
      <c r="AQ17" s="389"/>
      <c r="AR17" s="389"/>
      <c r="AS17" s="389"/>
      <c r="AT17" s="390"/>
      <c r="AU17" s="472"/>
      <c r="AV17" s="473"/>
      <c r="AW17" s="473"/>
      <c r="AX17" s="473"/>
      <c r="AY17" s="395" t="s">
        <v>137</v>
      </c>
      <c r="AZ17" s="396"/>
      <c r="BA17" s="396"/>
      <c r="BB17" s="396"/>
      <c r="BC17" s="396"/>
      <c r="BD17" s="396"/>
      <c r="BE17" s="396"/>
      <c r="BF17" s="396"/>
      <c r="BG17" s="396"/>
      <c r="BH17" s="396"/>
      <c r="BI17" s="396"/>
      <c r="BJ17" s="396"/>
      <c r="BK17" s="396"/>
      <c r="BL17" s="396"/>
      <c r="BM17" s="397"/>
      <c r="BN17" s="415">
        <v>2772887</v>
      </c>
      <c r="BO17" s="416"/>
      <c r="BP17" s="416"/>
      <c r="BQ17" s="416"/>
      <c r="BR17" s="416"/>
      <c r="BS17" s="416"/>
      <c r="BT17" s="416"/>
      <c r="BU17" s="417"/>
      <c r="BV17" s="415">
        <v>2707715</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138</v>
      </c>
      <c r="C18" s="478"/>
      <c r="D18" s="478"/>
      <c r="E18" s="479"/>
      <c r="F18" s="479"/>
      <c r="G18" s="479"/>
      <c r="H18" s="479"/>
      <c r="I18" s="479"/>
      <c r="J18" s="479"/>
      <c r="K18" s="479"/>
      <c r="L18" s="480">
        <v>74.78</v>
      </c>
      <c r="M18" s="480"/>
      <c r="N18" s="480"/>
      <c r="O18" s="480"/>
      <c r="P18" s="480"/>
      <c r="Q18" s="480"/>
      <c r="R18" s="481"/>
      <c r="S18" s="481"/>
      <c r="T18" s="481"/>
      <c r="U18" s="481"/>
      <c r="V18" s="482"/>
      <c r="W18" s="496"/>
      <c r="X18" s="497"/>
      <c r="Y18" s="497"/>
      <c r="Z18" s="497"/>
      <c r="AA18" s="497"/>
      <c r="AB18" s="505"/>
      <c r="AC18" s="379">
        <v>63.8</v>
      </c>
      <c r="AD18" s="380"/>
      <c r="AE18" s="380"/>
      <c r="AF18" s="380"/>
      <c r="AG18" s="483"/>
      <c r="AH18" s="379">
        <v>62.4</v>
      </c>
      <c r="AI18" s="380"/>
      <c r="AJ18" s="380"/>
      <c r="AK18" s="380"/>
      <c r="AL18" s="381"/>
      <c r="AM18" s="484"/>
      <c r="AN18" s="389"/>
      <c r="AO18" s="389"/>
      <c r="AP18" s="389"/>
      <c r="AQ18" s="389"/>
      <c r="AR18" s="389"/>
      <c r="AS18" s="389"/>
      <c r="AT18" s="390"/>
      <c r="AU18" s="472"/>
      <c r="AV18" s="473"/>
      <c r="AW18" s="473"/>
      <c r="AX18" s="473"/>
      <c r="AY18" s="395" t="s">
        <v>139</v>
      </c>
      <c r="AZ18" s="396"/>
      <c r="BA18" s="396"/>
      <c r="BB18" s="396"/>
      <c r="BC18" s="396"/>
      <c r="BD18" s="396"/>
      <c r="BE18" s="396"/>
      <c r="BF18" s="396"/>
      <c r="BG18" s="396"/>
      <c r="BH18" s="396"/>
      <c r="BI18" s="396"/>
      <c r="BJ18" s="396"/>
      <c r="BK18" s="396"/>
      <c r="BL18" s="396"/>
      <c r="BM18" s="397"/>
      <c r="BN18" s="415">
        <v>5770494</v>
      </c>
      <c r="BO18" s="416"/>
      <c r="BP18" s="416"/>
      <c r="BQ18" s="416"/>
      <c r="BR18" s="416"/>
      <c r="BS18" s="416"/>
      <c r="BT18" s="416"/>
      <c r="BU18" s="417"/>
      <c r="BV18" s="415">
        <v>5901444</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140</v>
      </c>
      <c r="C19" s="478"/>
      <c r="D19" s="478"/>
      <c r="E19" s="479"/>
      <c r="F19" s="479"/>
      <c r="G19" s="479"/>
      <c r="H19" s="479"/>
      <c r="I19" s="479"/>
      <c r="J19" s="479"/>
      <c r="K19" s="479"/>
      <c r="L19" s="485">
        <v>295</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141</v>
      </c>
      <c r="AZ19" s="396"/>
      <c r="BA19" s="396"/>
      <c r="BB19" s="396"/>
      <c r="BC19" s="396"/>
      <c r="BD19" s="396"/>
      <c r="BE19" s="396"/>
      <c r="BF19" s="396"/>
      <c r="BG19" s="396"/>
      <c r="BH19" s="396"/>
      <c r="BI19" s="396"/>
      <c r="BJ19" s="396"/>
      <c r="BK19" s="396"/>
      <c r="BL19" s="396"/>
      <c r="BM19" s="397"/>
      <c r="BN19" s="415">
        <v>7472867</v>
      </c>
      <c r="BO19" s="416"/>
      <c r="BP19" s="416"/>
      <c r="BQ19" s="416"/>
      <c r="BR19" s="416"/>
      <c r="BS19" s="416"/>
      <c r="BT19" s="416"/>
      <c r="BU19" s="417"/>
      <c r="BV19" s="415">
        <v>7554038</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142</v>
      </c>
      <c r="C20" s="478"/>
      <c r="D20" s="478"/>
      <c r="E20" s="479"/>
      <c r="F20" s="479"/>
      <c r="G20" s="479"/>
      <c r="H20" s="479"/>
      <c r="I20" s="479"/>
      <c r="J20" s="479"/>
      <c r="K20" s="479"/>
      <c r="L20" s="485">
        <v>10062</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143</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144</v>
      </c>
      <c r="C22" s="445"/>
      <c r="D22" s="446"/>
      <c r="E22" s="453" t="s">
        <v>1</v>
      </c>
      <c r="F22" s="428"/>
      <c r="G22" s="428"/>
      <c r="H22" s="428"/>
      <c r="I22" s="428"/>
      <c r="J22" s="428"/>
      <c r="K22" s="429"/>
      <c r="L22" s="453" t="s">
        <v>145</v>
      </c>
      <c r="M22" s="428"/>
      <c r="N22" s="428"/>
      <c r="O22" s="428"/>
      <c r="P22" s="429"/>
      <c r="Q22" s="438" t="s">
        <v>146</v>
      </c>
      <c r="R22" s="439"/>
      <c r="S22" s="439"/>
      <c r="T22" s="439"/>
      <c r="U22" s="439"/>
      <c r="V22" s="454"/>
      <c r="W22" s="456" t="s">
        <v>147</v>
      </c>
      <c r="X22" s="445"/>
      <c r="Y22" s="446"/>
      <c r="Z22" s="453" t="s">
        <v>1</v>
      </c>
      <c r="AA22" s="428"/>
      <c r="AB22" s="428"/>
      <c r="AC22" s="428"/>
      <c r="AD22" s="428"/>
      <c r="AE22" s="428"/>
      <c r="AF22" s="428"/>
      <c r="AG22" s="429"/>
      <c r="AH22" s="427" t="s">
        <v>148</v>
      </c>
      <c r="AI22" s="428"/>
      <c r="AJ22" s="428"/>
      <c r="AK22" s="428"/>
      <c r="AL22" s="429"/>
      <c r="AM22" s="427" t="s">
        <v>149</v>
      </c>
      <c r="AN22" s="433"/>
      <c r="AO22" s="433"/>
      <c r="AP22" s="433"/>
      <c r="AQ22" s="433"/>
      <c r="AR22" s="434"/>
      <c r="AS22" s="438" t="s">
        <v>146</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150</v>
      </c>
      <c r="AZ23" s="408"/>
      <c r="BA23" s="408"/>
      <c r="BB23" s="408"/>
      <c r="BC23" s="408"/>
      <c r="BD23" s="408"/>
      <c r="BE23" s="408"/>
      <c r="BF23" s="408"/>
      <c r="BG23" s="408"/>
      <c r="BH23" s="408"/>
      <c r="BI23" s="408"/>
      <c r="BJ23" s="408"/>
      <c r="BK23" s="408"/>
      <c r="BL23" s="408"/>
      <c r="BM23" s="409"/>
      <c r="BN23" s="415">
        <v>10668716</v>
      </c>
      <c r="BO23" s="416"/>
      <c r="BP23" s="416"/>
      <c r="BQ23" s="416"/>
      <c r="BR23" s="416"/>
      <c r="BS23" s="416"/>
      <c r="BT23" s="416"/>
      <c r="BU23" s="417"/>
      <c r="BV23" s="415">
        <v>10719406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151</v>
      </c>
      <c r="F24" s="389"/>
      <c r="G24" s="389"/>
      <c r="H24" s="389"/>
      <c r="I24" s="389"/>
      <c r="J24" s="389"/>
      <c r="K24" s="390"/>
      <c r="L24" s="391">
        <v>1</v>
      </c>
      <c r="M24" s="392"/>
      <c r="N24" s="392"/>
      <c r="O24" s="392"/>
      <c r="P24" s="393"/>
      <c r="Q24" s="391">
        <v>7134</v>
      </c>
      <c r="R24" s="392"/>
      <c r="S24" s="392"/>
      <c r="T24" s="392"/>
      <c r="U24" s="392"/>
      <c r="V24" s="393"/>
      <c r="W24" s="457"/>
      <c r="X24" s="448"/>
      <c r="Y24" s="449"/>
      <c r="Z24" s="388" t="s">
        <v>152</v>
      </c>
      <c r="AA24" s="389"/>
      <c r="AB24" s="389"/>
      <c r="AC24" s="389"/>
      <c r="AD24" s="389"/>
      <c r="AE24" s="389"/>
      <c r="AF24" s="389"/>
      <c r="AG24" s="390"/>
      <c r="AH24" s="391">
        <v>239</v>
      </c>
      <c r="AI24" s="392"/>
      <c r="AJ24" s="392"/>
      <c r="AK24" s="392"/>
      <c r="AL24" s="393"/>
      <c r="AM24" s="391">
        <v>793241</v>
      </c>
      <c r="AN24" s="392"/>
      <c r="AO24" s="392"/>
      <c r="AP24" s="392"/>
      <c r="AQ24" s="392"/>
      <c r="AR24" s="393"/>
      <c r="AS24" s="391">
        <v>3319</v>
      </c>
      <c r="AT24" s="392"/>
      <c r="AU24" s="392"/>
      <c r="AV24" s="392"/>
      <c r="AW24" s="392"/>
      <c r="AX24" s="394"/>
      <c r="AY24" s="382" t="s">
        <v>153</v>
      </c>
      <c r="AZ24" s="383"/>
      <c r="BA24" s="383"/>
      <c r="BB24" s="383"/>
      <c r="BC24" s="383"/>
      <c r="BD24" s="383"/>
      <c r="BE24" s="383"/>
      <c r="BF24" s="383"/>
      <c r="BG24" s="383"/>
      <c r="BH24" s="383"/>
      <c r="BI24" s="383"/>
      <c r="BJ24" s="383"/>
      <c r="BK24" s="383"/>
      <c r="BL24" s="383"/>
      <c r="BM24" s="384"/>
      <c r="BN24" s="415">
        <v>9453609</v>
      </c>
      <c r="BO24" s="416"/>
      <c r="BP24" s="416"/>
      <c r="BQ24" s="416"/>
      <c r="BR24" s="416"/>
      <c r="BS24" s="416"/>
      <c r="BT24" s="416"/>
      <c r="BU24" s="417"/>
      <c r="BV24" s="415">
        <v>9200752</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154</v>
      </c>
      <c r="F25" s="389"/>
      <c r="G25" s="389"/>
      <c r="H25" s="389"/>
      <c r="I25" s="389"/>
      <c r="J25" s="389"/>
      <c r="K25" s="390"/>
      <c r="L25" s="391">
        <v>1</v>
      </c>
      <c r="M25" s="392"/>
      <c r="N25" s="392"/>
      <c r="O25" s="392"/>
      <c r="P25" s="393"/>
      <c r="Q25" s="391">
        <v>5664</v>
      </c>
      <c r="R25" s="392"/>
      <c r="S25" s="392"/>
      <c r="T25" s="392"/>
      <c r="U25" s="392"/>
      <c r="V25" s="393"/>
      <c r="W25" s="457"/>
      <c r="X25" s="448"/>
      <c r="Y25" s="449"/>
      <c r="Z25" s="388" t="s">
        <v>155</v>
      </c>
      <c r="AA25" s="389"/>
      <c r="AB25" s="389"/>
      <c r="AC25" s="389"/>
      <c r="AD25" s="389"/>
      <c r="AE25" s="389"/>
      <c r="AF25" s="389"/>
      <c r="AG25" s="390"/>
      <c r="AH25" s="391">
        <v>42</v>
      </c>
      <c r="AI25" s="392"/>
      <c r="AJ25" s="392"/>
      <c r="AK25" s="392"/>
      <c r="AL25" s="393"/>
      <c r="AM25" s="391">
        <v>126210</v>
      </c>
      <c r="AN25" s="392"/>
      <c r="AO25" s="392"/>
      <c r="AP25" s="392"/>
      <c r="AQ25" s="392"/>
      <c r="AR25" s="393"/>
      <c r="AS25" s="391">
        <v>3005</v>
      </c>
      <c r="AT25" s="392"/>
      <c r="AU25" s="392"/>
      <c r="AV25" s="392"/>
      <c r="AW25" s="392"/>
      <c r="AX25" s="394"/>
      <c r="AY25" s="407" t="s">
        <v>156</v>
      </c>
      <c r="AZ25" s="408"/>
      <c r="BA25" s="408"/>
      <c r="BB25" s="408"/>
      <c r="BC25" s="408"/>
      <c r="BD25" s="408"/>
      <c r="BE25" s="408"/>
      <c r="BF25" s="408"/>
      <c r="BG25" s="408"/>
      <c r="BH25" s="408"/>
      <c r="BI25" s="408"/>
      <c r="BJ25" s="408"/>
      <c r="BK25" s="408"/>
      <c r="BL25" s="408"/>
      <c r="BM25" s="409"/>
      <c r="BN25" s="410">
        <v>42367</v>
      </c>
      <c r="BO25" s="411"/>
      <c r="BP25" s="411"/>
      <c r="BQ25" s="411"/>
      <c r="BR25" s="411"/>
      <c r="BS25" s="411"/>
      <c r="BT25" s="411"/>
      <c r="BU25" s="412"/>
      <c r="BV25" s="410">
        <v>170579</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157</v>
      </c>
      <c r="F26" s="389"/>
      <c r="G26" s="389"/>
      <c r="H26" s="389"/>
      <c r="I26" s="389"/>
      <c r="J26" s="389"/>
      <c r="K26" s="390"/>
      <c r="L26" s="391">
        <v>1</v>
      </c>
      <c r="M26" s="392"/>
      <c r="N26" s="392"/>
      <c r="O26" s="392"/>
      <c r="P26" s="393"/>
      <c r="Q26" s="391">
        <v>5356</v>
      </c>
      <c r="R26" s="392"/>
      <c r="S26" s="392"/>
      <c r="T26" s="392"/>
      <c r="U26" s="392"/>
      <c r="V26" s="393"/>
      <c r="W26" s="457"/>
      <c r="X26" s="448"/>
      <c r="Y26" s="449"/>
      <c r="Z26" s="388" t="s">
        <v>158</v>
      </c>
      <c r="AA26" s="470"/>
      <c r="AB26" s="470"/>
      <c r="AC26" s="470"/>
      <c r="AD26" s="470"/>
      <c r="AE26" s="470"/>
      <c r="AF26" s="470"/>
      <c r="AG26" s="471"/>
      <c r="AH26" s="391">
        <v>2</v>
      </c>
      <c r="AI26" s="392"/>
      <c r="AJ26" s="392"/>
      <c r="AK26" s="392"/>
      <c r="AL26" s="393"/>
      <c r="AM26" s="391" t="s">
        <v>159</v>
      </c>
      <c r="AN26" s="392"/>
      <c r="AO26" s="392"/>
      <c r="AP26" s="392"/>
      <c r="AQ26" s="392"/>
      <c r="AR26" s="393"/>
      <c r="AS26" s="391" t="s">
        <v>159</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161</v>
      </c>
      <c r="F27" s="389"/>
      <c r="G27" s="389"/>
      <c r="H27" s="389"/>
      <c r="I27" s="389"/>
      <c r="J27" s="389"/>
      <c r="K27" s="390"/>
      <c r="L27" s="391">
        <v>1</v>
      </c>
      <c r="M27" s="392"/>
      <c r="N27" s="392"/>
      <c r="O27" s="392"/>
      <c r="P27" s="393"/>
      <c r="Q27" s="391">
        <v>3700</v>
      </c>
      <c r="R27" s="392"/>
      <c r="S27" s="392"/>
      <c r="T27" s="392"/>
      <c r="U27" s="392"/>
      <c r="V27" s="393"/>
      <c r="W27" s="457"/>
      <c r="X27" s="448"/>
      <c r="Y27" s="449"/>
      <c r="Z27" s="388" t="s">
        <v>162</v>
      </c>
      <c r="AA27" s="389"/>
      <c r="AB27" s="389"/>
      <c r="AC27" s="389"/>
      <c r="AD27" s="389"/>
      <c r="AE27" s="389"/>
      <c r="AF27" s="389"/>
      <c r="AG27" s="390"/>
      <c r="AH27" s="391">
        <v>5</v>
      </c>
      <c r="AI27" s="392"/>
      <c r="AJ27" s="392"/>
      <c r="AK27" s="392"/>
      <c r="AL27" s="393"/>
      <c r="AM27" s="391">
        <v>21070</v>
      </c>
      <c r="AN27" s="392"/>
      <c r="AO27" s="392"/>
      <c r="AP27" s="392"/>
      <c r="AQ27" s="392"/>
      <c r="AR27" s="393"/>
      <c r="AS27" s="391">
        <v>4214</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v>308750</v>
      </c>
      <c r="BO27" s="419"/>
      <c r="BP27" s="419"/>
      <c r="BQ27" s="419"/>
      <c r="BR27" s="419"/>
      <c r="BS27" s="419"/>
      <c r="BT27" s="419"/>
      <c r="BU27" s="420"/>
      <c r="BV27" s="418">
        <v>308500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164</v>
      </c>
      <c r="F28" s="389"/>
      <c r="G28" s="389"/>
      <c r="H28" s="389"/>
      <c r="I28" s="389"/>
      <c r="J28" s="389"/>
      <c r="K28" s="390"/>
      <c r="L28" s="391">
        <v>1</v>
      </c>
      <c r="M28" s="392"/>
      <c r="N28" s="392"/>
      <c r="O28" s="392"/>
      <c r="P28" s="393"/>
      <c r="Q28" s="391">
        <v>2920</v>
      </c>
      <c r="R28" s="392"/>
      <c r="S28" s="392"/>
      <c r="T28" s="392"/>
      <c r="U28" s="392"/>
      <c r="V28" s="393"/>
      <c r="W28" s="457"/>
      <c r="X28" s="448"/>
      <c r="Y28" s="449"/>
      <c r="Z28" s="388" t="s">
        <v>165</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1072850</v>
      </c>
      <c r="BO28" s="411"/>
      <c r="BP28" s="411"/>
      <c r="BQ28" s="411"/>
      <c r="BR28" s="411"/>
      <c r="BS28" s="411"/>
      <c r="BT28" s="411"/>
      <c r="BU28" s="412"/>
      <c r="BV28" s="410">
        <v>1112050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168</v>
      </c>
      <c r="F29" s="389"/>
      <c r="G29" s="389"/>
      <c r="H29" s="389"/>
      <c r="I29" s="389"/>
      <c r="J29" s="389"/>
      <c r="K29" s="390"/>
      <c r="L29" s="391">
        <v>12</v>
      </c>
      <c r="M29" s="392"/>
      <c r="N29" s="392"/>
      <c r="O29" s="392"/>
      <c r="P29" s="393"/>
      <c r="Q29" s="391">
        <v>2765</v>
      </c>
      <c r="R29" s="392"/>
      <c r="S29" s="392"/>
      <c r="T29" s="392"/>
      <c r="U29" s="392"/>
      <c r="V29" s="393"/>
      <c r="W29" s="458"/>
      <c r="X29" s="459"/>
      <c r="Y29" s="460"/>
      <c r="Z29" s="388" t="s">
        <v>169</v>
      </c>
      <c r="AA29" s="389"/>
      <c r="AB29" s="389"/>
      <c r="AC29" s="389"/>
      <c r="AD29" s="389"/>
      <c r="AE29" s="389"/>
      <c r="AF29" s="389"/>
      <c r="AG29" s="390"/>
      <c r="AH29" s="391">
        <v>244</v>
      </c>
      <c r="AI29" s="392"/>
      <c r="AJ29" s="392"/>
      <c r="AK29" s="392"/>
      <c r="AL29" s="393"/>
      <c r="AM29" s="391">
        <v>814311</v>
      </c>
      <c r="AN29" s="392"/>
      <c r="AO29" s="392"/>
      <c r="AP29" s="392"/>
      <c r="AQ29" s="392"/>
      <c r="AR29" s="393"/>
      <c r="AS29" s="391">
        <v>3337</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284400</v>
      </c>
      <c r="BO29" s="416"/>
      <c r="BP29" s="416"/>
      <c r="BQ29" s="416"/>
      <c r="BR29" s="416"/>
      <c r="BS29" s="416"/>
      <c r="BT29" s="416"/>
      <c r="BU29" s="417"/>
      <c r="BV29" s="415">
        <v>230500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98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339864</v>
      </c>
      <c r="BO30" s="419"/>
      <c r="BP30" s="419"/>
      <c r="BQ30" s="419"/>
      <c r="BR30" s="419"/>
      <c r="BS30" s="419"/>
      <c r="BT30" s="419"/>
      <c r="BU30" s="420"/>
      <c r="BV30" s="418">
        <v>240920</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枕崎市国民健康保険特別会計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枕崎市水道事業会計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IF('各会計、関係団体の財政状況及び健全化判断比率'!B33="","",'各会計、関係団体の財政状況及び健全化判断比率'!B33)</f>
        <v>枕崎市公共下水道事業特別会計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南薩地区衛生管理組合</v>
      </c>
      <c r="BZ34" s="374"/>
      <c r="CA34" s="374"/>
      <c r="CB34" s="374"/>
      <c r="CC34" s="374"/>
      <c r="CD34" s="374"/>
      <c r="CE34" s="374"/>
      <c r="CF34" s="374"/>
      <c r="CG34" s="374"/>
      <c r="CH34" s="374"/>
      <c r="CI34" s="374"/>
      <c r="CJ34" s="374"/>
      <c r="CK34" s="374"/>
      <c r="CL34" s="374"/>
      <c r="CM34" s="374"/>
      <c r="CN34" s="167"/>
      <c r="CO34" s="375">
        <f>IF(CQ34="","",MAX(C34:D43,U34:V43,AM34:AN43,BE34:BF43,BW34:BX43)+1)</f>
        <v>13</v>
      </c>
      <c r="CP34" s="375"/>
      <c r="CQ34" s="374" t="str">
        <f>IF('各会計、関係団体の財政状況及び健全化判断比率'!BS7="","",'各会計、関係団体の財政状況及び健全化判断比率'!BS7)</f>
        <v>枕崎市水産センター</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枕崎市介護保険特別会計</v>
      </c>
      <c r="X35" s="374"/>
      <c r="Y35" s="374"/>
      <c r="Z35" s="374"/>
      <c r="AA35" s="374"/>
      <c r="AB35" s="374"/>
      <c r="AC35" s="374"/>
      <c r="AD35" s="374"/>
      <c r="AE35" s="374"/>
      <c r="AF35" s="374"/>
      <c r="AG35" s="374"/>
      <c r="AH35" s="374"/>
      <c r="AI35" s="374"/>
      <c r="AJ35" s="374"/>
      <c r="AK35" s="374"/>
      <c r="AL35" s="167"/>
      <c r="AM35" s="375">
        <f t="shared" ref="AM35:AM43" si="0">IF(AO35="","",AM34+1)</f>
        <v>6</v>
      </c>
      <c r="AN35" s="375"/>
      <c r="AO35" s="374" t="str">
        <f>IF('各会計、関係団体の財政状況及び健全化判断比率'!B32="","",'各会計、関係団体の財政状況及び健全化判断比率'!B32)</f>
        <v>枕崎市立病院事業会計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南薩介護保険事務組合</v>
      </c>
      <c r="BZ35" s="374"/>
      <c r="CA35" s="374"/>
      <c r="CB35" s="374"/>
      <c r="CC35" s="374"/>
      <c r="CD35" s="374"/>
      <c r="CE35" s="374"/>
      <c r="CF35" s="374"/>
      <c r="CG35" s="374"/>
      <c r="CH35" s="374"/>
      <c r="CI35" s="374"/>
      <c r="CJ35" s="374"/>
      <c r="CK35" s="374"/>
      <c r="CL35" s="374"/>
      <c r="CM35" s="374"/>
      <c r="CN35" s="167"/>
      <c r="CO35" s="375">
        <f t="shared" ref="CO35:CO43" si="3">IF(CQ35="","",CO34+1)</f>
        <v>14</v>
      </c>
      <c r="CP35" s="375"/>
      <c r="CQ35" s="374" t="str">
        <f>IF('各会計、関係団体の財政状況及び健全化判断比率'!BS8="","",'各会計、関係団体の財政状況及び健全化判断比率'!BS8)</f>
        <v>南薩エアポート</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枕崎市後期高齢者医療特別会計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鹿児島県市町村総合事務組合</v>
      </c>
      <c r="BZ36" s="374"/>
      <c r="CA36" s="374"/>
      <c r="CB36" s="374"/>
      <c r="CC36" s="374"/>
      <c r="CD36" s="374"/>
      <c r="CE36" s="374"/>
      <c r="CF36" s="374"/>
      <c r="CG36" s="374"/>
      <c r="CH36" s="374"/>
      <c r="CI36" s="374"/>
      <c r="CJ36" s="374"/>
      <c r="CK36" s="374"/>
      <c r="CL36" s="374"/>
      <c r="CM36" s="374"/>
      <c r="CN36" s="167"/>
      <c r="CO36" s="375">
        <f t="shared" si="3"/>
        <v>15</v>
      </c>
      <c r="CP36" s="375"/>
      <c r="CQ36" s="374" t="str">
        <f>IF('各会計、関係団体の財政状況及び健全化判断比率'!BS9="","",'各会計、関係団体の財政状況及び健全化判断比率'!BS9)</f>
        <v>枕崎お魚センター</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鹿児島県後期高齢者医療広域連合</v>
      </c>
      <c r="BZ37" s="374"/>
      <c r="CA37" s="374"/>
      <c r="CB37" s="374"/>
      <c r="CC37" s="374"/>
      <c r="CD37" s="374"/>
      <c r="CE37" s="374"/>
      <c r="CF37" s="374"/>
      <c r="CG37" s="374"/>
      <c r="CH37" s="374"/>
      <c r="CI37" s="374"/>
      <c r="CJ37" s="374"/>
      <c r="CK37" s="374"/>
      <c r="CL37" s="374"/>
      <c r="CM37" s="374"/>
      <c r="CN37" s="167"/>
      <c r="CO37" s="375">
        <f t="shared" si="3"/>
        <v>16</v>
      </c>
      <c r="CP37" s="375"/>
      <c r="CQ37" s="374" t="str">
        <f>IF('各会計、関係団体の財政状況及び健全化判断比率'!BS10="","",'各会計、関係団体の財政状況及び健全化判断比率'!BS10)</f>
        <v>枕崎市かつお公社</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鹿児島県後期高齢者医療広域連合</v>
      </c>
      <c r="BZ38" s="374"/>
      <c r="CA38" s="374"/>
      <c r="CB38" s="374"/>
      <c r="CC38" s="374"/>
      <c r="CD38" s="374"/>
      <c r="CE38" s="374"/>
      <c r="CF38" s="374"/>
      <c r="CG38" s="374"/>
      <c r="CH38" s="374"/>
      <c r="CI38" s="374"/>
      <c r="CJ38" s="374"/>
      <c r="CK38" s="374"/>
      <c r="CL38" s="374"/>
      <c r="CM38" s="374"/>
      <c r="CN38" s="167"/>
      <c r="CO38" s="375">
        <f t="shared" si="3"/>
        <v>17</v>
      </c>
      <c r="CP38" s="375"/>
      <c r="CQ38" s="374" t="str">
        <f>IF('各会計、関係団体の財政状況及び健全化判断比率'!BS11="","",'各会計、関係団体の財政状況及び健全化判断比率'!BS11)</f>
        <v>枕崎市土地開発公社</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f t="shared" si="3"/>
        <v>18</v>
      </c>
      <c r="CP39" s="375"/>
      <c r="CQ39" s="374" t="str">
        <f>IF('各会計、関係団体の財政状況及び健全化判断比率'!BS12="","",'各会計、関係団体の財政状況及び健全化判断比率'!BS12)</f>
        <v>南薩地域地場産業振興センター</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84" t="s">
        <v>522</v>
      </c>
      <c r="D34" s="1184"/>
      <c r="E34" s="1185"/>
      <c r="F34" s="32">
        <v>11.34</v>
      </c>
      <c r="G34" s="33">
        <v>12.53</v>
      </c>
      <c r="H34" s="33">
        <v>13.59</v>
      </c>
      <c r="I34" s="33">
        <v>14.24</v>
      </c>
      <c r="J34" s="34">
        <v>11.39</v>
      </c>
      <c r="K34" s="22"/>
      <c r="L34" s="22"/>
      <c r="M34" s="22"/>
      <c r="N34" s="22"/>
      <c r="O34" s="22"/>
      <c r="P34" s="22"/>
    </row>
    <row r="35" spans="1:16" ht="39" customHeight="1">
      <c r="A35" s="22"/>
      <c r="B35" s="35"/>
      <c r="C35" s="1178" t="s">
        <v>523</v>
      </c>
      <c r="D35" s="1179"/>
      <c r="E35" s="1180"/>
      <c r="F35" s="36">
        <v>5.46</v>
      </c>
      <c r="G35" s="37">
        <v>5.6</v>
      </c>
      <c r="H35" s="37">
        <v>5.86</v>
      </c>
      <c r="I35" s="37">
        <v>6.48</v>
      </c>
      <c r="J35" s="38">
        <v>6.72</v>
      </c>
      <c r="K35" s="22"/>
      <c r="L35" s="22"/>
      <c r="M35" s="22"/>
      <c r="N35" s="22"/>
      <c r="O35" s="22"/>
      <c r="P35" s="22"/>
    </row>
    <row r="36" spans="1:16" ht="39" customHeight="1">
      <c r="A36" s="22"/>
      <c r="B36" s="35"/>
      <c r="C36" s="1178" t="s">
        <v>524</v>
      </c>
      <c r="D36" s="1179"/>
      <c r="E36" s="1180"/>
      <c r="F36" s="36">
        <v>4.25</v>
      </c>
      <c r="G36" s="37">
        <v>5.98</v>
      </c>
      <c r="H36" s="37">
        <v>5.89</v>
      </c>
      <c r="I36" s="37">
        <v>6.1</v>
      </c>
      <c r="J36" s="38">
        <v>5.82</v>
      </c>
      <c r="K36" s="22"/>
      <c r="L36" s="22"/>
      <c r="M36" s="22"/>
      <c r="N36" s="22"/>
      <c r="O36" s="22"/>
      <c r="P36" s="22"/>
    </row>
    <row r="37" spans="1:16" ht="39" customHeight="1">
      <c r="A37" s="22"/>
      <c r="B37" s="35"/>
      <c r="C37" s="1178" t="s">
        <v>525</v>
      </c>
      <c r="D37" s="1179"/>
      <c r="E37" s="1180"/>
      <c r="F37" s="36">
        <v>0.79</v>
      </c>
      <c r="G37" s="37">
        <v>1.7</v>
      </c>
      <c r="H37" s="37">
        <v>1.95</v>
      </c>
      <c r="I37" s="37">
        <v>1.79</v>
      </c>
      <c r="J37" s="38">
        <v>2.08</v>
      </c>
      <c r="K37" s="22"/>
      <c r="L37" s="22"/>
      <c r="M37" s="22"/>
      <c r="N37" s="22"/>
      <c r="O37" s="22"/>
      <c r="P37" s="22"/>
    </row>
    <row r="38" spans="1:16" ht="39" customHeight="1">
      <c r="A38" s="22"/>
      <c r="B38" s="35"/>
      <c r="C38" s="1178" t="s">
        <v>526</v>
      </c>
      <c r="D38" s="1179"/>
      <c r="E38" s="1180"/>
      <c r="F38" s="36">
        <v>0.24</v>
      </c>
      <c r="G38" s="37">
        <v>0.28999999999999998</v>
      </c>
      <c r="H38" s="37">
        <v>0.22</v>
      </c>
      <c r="I38" s="37">
        <v>0.41</v>
      </c>
      <c r="J38" s="38">
        <v>0.36</v>
      </c>
      <c r="K38" s="22"/>
      <c r="L38" s="22"/>
      <c r="M38" s="22"/>
      <c r="N38" s="22"/>
      <c r="O38" s="22"/>
      <c r="P38" s="22"/>
    </row>
    <row r="39" spans="1:16" ht="39" customHeight="1">
      <c r="A39" s="22"/>
      <c r="B39" s="35"/>
      <c r="C39" s="1178" t="s">
        <v>527</v>
      </c>
      <c r="D39" s="1179"/>
      <c r="E39" s="1180"/>
      <c r="F39" s="36" t="s">
        <v>528</v>
      </c>
      <c r="G39" s="37" t="s">
        <v>529</v>
      </c>
      <c r="H39" s="37" t="s">
        <v>530</v>
      </c>
      <c r="I39" s="37" t="s">
        <v>531</v>
      </c>
      <c r="J39" s="38">
        <v>0.06</v>
      </c>
      <c r="K39" s="22"/>
      <c r="L39" s="22"/>
      <c r="M39" s="22"/>
      <c r="N39" s="22"/>
      <c r="O39" s="22"/>
      <c r="P39" s="22"/>
    </row>
    <row r="40" spans="1:16" ht="39" customHeight="1">
      <c r="A40" s="22"/>
      <c r="B40" s="35"/>
      <c r="C40" s="1178" t="s">
        <v>532</v>
      </c>
      <c r="D40" s="1179"/>
      <c r="E40" s="1180"/>
      <c r="F40" s="36">
        <v>0.05</v>
      </c>
      <c r="G40" s="37">
        <v>0.03</v>
      </c>
      <c r="H40" s="37">
        <v>0.06</v>
      </c>
      <c r="I40" s="37">
        <v>0.03</v>
      </c>
      <c r="J40" s="38">
        <v>0.03</v>
      </c>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533</v>
      </c>
      <c r="D42" s="1179"/>
      <c r="E42" s="1180"/>
      <c r="F42" s="36" t="s">
        <v>476</v>
      </c>
      <c r="G42" s="37" t="s">
        <v>476</v>
      </c>
      <c r="H42" s="37" t="s">
        <v>476</v>
      </c>
      <c r="I42" s="37" t="s">
        <v>476</v>
      </c>
      <c r="J42" s="38" t="s">
        <v>476</v>
      </c>
      <c r="K42" s="22"/>
      <c r="L42" s="22"/>
      <c r="M42" s="22"/>
      <c r="N42" s="22"/>
      <c r="O42" s="22"/>
      <c r="P42" s="22"/>
    </row>
    <row r="43" spans="1:16" ht="39" customHeight="1" thickBot="1">
      <c r="A43" s="22"/>
      <c r="B43" s="40"/>
      <c r="C43" s="1181" t="s">
        <v>534</v>
      </c>
      <c r="D43" s="1182"/>
      <c r="E43" s="1183"/>
      <c r="F43" s="41" t="s">
        <v>476</v>
      </c>
      <c r="G43" s="42" t="s">
        <v>476</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94" t="s">
        <v>11</v>
      </c>
      <c r="C45" s="1195"/>
      <c r="D45" s="58"/>
      <c r="E45" s="1200" t="s">
        <v>12</v>
      </c>
      <c r="F45" s="1200"/>
      <c r="G45" s="1200"/>
      <c r="H45" s="1200"/>
      <c r="I45" s="1200"/>
      <c r="J45" s="1201"/>
      <c r="K45" s="59">
        <v>1549</v>
      </c>
      <c r="L45" s="60">
        <v>1494</v>
      </c>
      <c r="M45" s="60">
        <v>1452</v>
      </c>
      <c r="N45" s="60">
        <v>1344</v>
      </c>
      <c r="O45" s="61">
        <v>1254</v>
      </c>
      <c r="P45" s="48"/>
      <c r="Q45" s="48"/>
      <c r="R45" s="48"/>
      <c r="S45" s="48"/>
      <c r="T45" s="48"/>
      <c r="U45" s="48"/>
    </row>
    <row r="46" spans="1:21" ht="30.75" customHeight="1">
      <c r="A46" s="48"/>
      <c r="B46" s="1196"/>
      <c r="C46" s="1197"/>
      <c r="D46" s="62"/>
      <c r="E46" s="1188" t="s">
        <v>13</v>
      </c>
      <c r="F46" s="1188"/>
      <c r="G46" s="1188"/>
      <c r="H46" s="1188"/>
      <c r="I46" s="1188"/>
      <c r="J46" s="1189"/>
      <c r="K46" s="63" t="s">
        <v>476</v>
      </c>
      <c r="L46" s="64" t="s">
        <v>476</v>
      </c>
      <c r="M46" s="64" t="s">
        <v>476</v>
      </c>
      <c r="N46" s="64" t="s">
        <v>476</v>
      </c>
      <c r="O46" s="65" t="s">
        <v>476</v>
      </c>
      <c r="P46" s="48"/>
      <c r="Q46" s="48"/>
      <c r="R46" s="48"/>
      <c r="S46" s="48"/>
      <c r="T46" s="48"/>
      <c r="U46" s="48"/>
    </row>
    <row r="47" spans="1:21" ht="30.75" customHeight="1">
      <c r="A47" s="48"/>
      <c r="B47" s="1196"/>
      <c r="C47" s="1197"/>
      <c r="D47" s="62"/>
      <c r="E47" s="1188" t="s">
        <v>14</v>
      </c>
      <c r="F47" s="1188"/>
      <c r="G47" s="1188"/>
      <c r="H47" s="1188"/>
      <c r="I47" s="1188"/>
      <c r="J47" s="1189"/>
      <c r="K47" s="63" t="s">
        <v>476</v>
      </c>
      <c r="L47" s="64" t="s">
        <v>476</v>
      </c>
      <c r="M47" s="64" t="s">
        <v>476</v>
      </c>
      <c r="N47" s="64" t="s">
        <v>476</v>
      </c>
      <c r="O47" s="65" t="s">
        <v>476</v>
      </c>
      <c r="P47" s="48"/>
      <c r="Q47" s="48"/>
      <c r="R47" s="48"/>
      <c r="S47" s="48"/>
      <c r="T47" s="48"/>
      <c r="U47" s="48"/>
    </row>
    <row r="48" spans="1:21" ht="30.75" customHeight="1">
      <c r="A48" s="48"/>
      <c r="B48" s="1196"/>
      <c r="C48" s="1197"/>
      <c r="D48" s="62"/>
      <c r="E48" s="1188" t="s">
        <v>15</v>
      </c>
      <c r="F48" s="1188"/>
      <c r="G48" s="1188"/>
      <c r="H48" s="1188"/>
      <c r="I48" s="1188"/>
      <c r="J48" s="1189"/>
      <c r="K48" s="63">
        <v>241</v>
      </c>
      <c r="L48" s="64">
        <v>245</v>
      </c>
      <c r="M48" s="64">
        <v>242</v>
      </c>
      <c r="N48" s="64">
        <v>249</v>
      </c>
      <c r="O48" s="65">
        <v>236</v>
      </c>
      <c r="P48" s="48"/>
      <c r="Q48" s="48"/>
      <c r="R48" s="48"/>
      <c r="S48" s="48"/>
      <c r="T48" s="48"/>
      <c r="U48" s="48"/>
    </row>
    <row r="49" spans="1:21" ht="30.75" customHeight="1">
      <c r="A49" s="48"/>
      <c r="B49" s="1196"/>
      <c r="C49" s="1197"/>
      <c r="D49" s="62"/>
      <c r="E49" s="1188" t="s">
        <v>16</v>
      </c>
      <c r="F49" s="1188"/>
      <c r="G49" s="1188"/>
      <c r="H49" s="1188"/>
      <c r="I49" s="1188"/>
      <c r="J49" s="1189"/>
      <c r="K49" s="63">
        <v>3</v>
      </c>
      <c r="L49" s="64" t="s">
        <v>476</v>
      </c>
      <c r="M49" s="64" t="s">
        <v>476</v>
      </c>
      <c r="N49" s="64" t="s">
        <v>476</v>
      </c>
      <c r="O49" s="65" t="s">
        <v>476</v>
      </c>
      <c r="P49" s="48"/>
      <c r="Q49" s="48"/>
      <c r="R49" s="48"/>
      <c r="S49" s="48"/>
      <c r="T49" s="48"/>
      <c r="U49" s="48"/>
    </row>
    <row r="50" spans="1:21" ht="30.75" customHeight="1">
      <c r="A50" s="48"/>
      <c r="B50" s="1196"/>
      <c r="C50" s="1197"/>
      <c r="D50" s="62"/>
      <c r="E50" s="1188" t="s">
        <v>17</v>
      </c>
      <c r="F50" s="1188"/>
      <c r="G50" s="1188"/>
      <c r="H50" s="1188"/>
      <c r="I50" s="1188"/>
      <c r="J50" s="1189"/>
      <c r="K50" s="63">
        <v>15</v>
      </c>
      <c r="L50" s="64">
        <v>12</v>
      </c>
      <c r="M50" s="64">
        <v>10</v>
      </c>
      <c r="N50" s="64">
        <v>5</v>
      </c>
      <c r="O50" s="65">
        <v>3</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1061</v>
      </c>
      <c r="L52" s="64">
        <v>1075</v>
      </c>
      <c r="M52" s="64">
        <v>1074</v>
      </c>
      <c r="N52" s="64">
        <v>990</v>
      </c>
      <c r="O52" s="65">
        <v>923</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747</v>
      </c>
      <c r="L53" s="69">
        <v>676</v>
      </c>
      <c r="M53" s="69">
        <v>630</v>
      </c>
      <c r="N53" s="69">
        <v>608</v>
      </c>
      <c r="O53" s="70">
        <v>570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214" t="s">
        <v>24</v>
      </c>
      <c r="C41" s="1215"/>
      <c r="D41" s="81"/>
      <c r="E41" s="1216" t="s">
        <v>25</v>
      </c>
      <c r="F41" s="1216"/>
      <c r="G41" s="1216"/>
      <c r="H41" s="1217"/>
      <c r="I41" s="82">
        <v>10994</v>
      </c>
      <c r="J41" s="83">
        <v>10551</v>
      </c>
      <c r="K41" s="83">
        <v>10375</v>
      </c>
      <c r="L41" s="83">
        <v>10719</v>
      </c>
      <c r="M41" s="84">
        <v>10669</v>
      </c>
    </row>
    <row r="42" spans="2:13" ht="27.75" customHeight="1">
      <c r="B42" s="1204"/>
      <c r="C42" s="1205"/>
      <c r="D42" s="85"/>
      <c r="E42" s="1208" t="s">
        <v>26</v>
      </c>
      <c r="F42" s="1208"/>
      <c r="G42" s="1208"/>
      <c r="H42" s="1209"/>
      <c r="I42" s="86">
        <v>43</v>
      </c>
      <c r="J42" s="87">
        <v>31</v>
      </c>
      <c r="K42" s="87">
        <v>21</v>
      </c>
      <c r="L42" s="87">
        <v>16</v>
      </c>
      <c r="M42" s="88">
        <v>13</v>
      </c>
    </row>
    <row r="43" spans="2:13" ht="27.75" customHeight="1">
      <c r="B43" s="1204"/>
      <c r="C43" s="1205"/>
      <c r="D43" s="85"/>
      <c r="E43" s="1208" t="s">
        <v>27</v>
      </c>
      <c r="F43" s="1208"/>
      <c r="G43" s="1208"/>
      <c r="H43" s="1209"/>
      <c r="I43" s="86">
        <v>3875</v>
      </c>
      <c r="J43" s="87">
        <v>3592</v>
      </c>
      <c r="K43" s="87">
        <v>3551</v>
      </c>
      <c r="L43" s="87">
        <v>3439</v>
      </c>
      <c r="M43" s="88">
        <v>3293</v>
      </c>
    </row>
    <row r="44" spans="2:13" ht="27.75" customHeight="1">
      <c r="B44" s="1204"/>
      <c r="C44" s="1205"/>
      <c r="D44" s="85"/>
      <c r="E44" s="1208" t="s">
        <v>28</v>
      </c>
      <c r="F44" s="1208"/>
      <c r="G44" s="1208"/>
      <c r="H44" s="1209"/>
      <c r="I44" s="86" t="s">
        <v>476</v>
      </c>
      <c r="J44" s="87" t="s">
        <v>476</v>
      </c>
      <c r="K44" s="87" t="s">
        <v>476</v>
      </c>
      <c r="L44" s="87" t="s">
        <v>476</v>
      </c>
      <c r="M44" s="88" t="s">
        <v>476</v>
      </c>
    </row>
    <row r="45" spans="2:13" ht="27.75" customHeight="1">
      <c r="B45" s="1204"/>
      <c r="C45" s="1205"/>
      <c r="D45" s="85"/>
      <c r="E45" s="1208" t="s">
        <v>29</v>
      </c>
      <c r="F45" s="1208"/>
      <c r="G45" s="1208"/>
      <c r="H45" s="1209"/>
      <c r="I45" s="86">
        <v>3764</v>
      </c>
      <c r="J45" s="87">
        <v>3540</v>
      </c>
      <c r="K45" s="87">
        <v>3317</v>
      </c>
      <c r="L45" s="87">
        <v>3285</v>
      </c>
      <c r="M45" s="88">
        <v>3225</v>
      </c>
    </row>
    <row r="46" spans="2:13" ht="27.75" customHeight="1">
      <c r="B46" s="1204"/>
      <c r="C46" s="1205"/>
      <c r="D46" s="89"/>
      <c r="E46" s="1208" t="s">
        <v>30</v>
      </c>
      <c r="F46" s="1208"/>
      <c r="G46" s="1208"/>
      <c r="H46" s="1209"/>
      <c r="I46" s="86">
        <v>433</v>
      </c>
      <c r="J46" s="87">
        <v>390</v>
      </c>
      <c r="K46" s="87">
        <v>296</v>
      </c>
      <c r="L46" s="87">
        <v>239</v>
      </c>
      <c r="M46" s="88">
        <v>112</v>
      </c>
    </row>
    <row r="47" spans="2:13" ht="27.75" customHeight="1">
      <c r="B47" s="1204"/>
      <c r="C47" s="1205"/>
      <c r="D47" s="90"/>
      <c r="E47" s="1218" t="s">
        <v>31</v>
      </c>
      <c r="F47" s="1219"/>
      <c r="G47" s="1219"/>
      <c r="H47" s="1220"/>
      <c r="I47" s="86" t="s">
        <v>476</v>
      </c>
      <c r="J47" s="87" t="s">
        <v>476</v>
      </c>
      <c r="K47" s="87" t="s">
        <v>476</v>
      </c>
      <c r="L47" s="87" t="s">
        <v>476</v>
      </c>
      <c r="M47" s="88" t="s">
        <v>476</v>
      </c>
    </row>
    <row r="48" spans="2:13" ht="27.75" customHeight="1">
      <c r="B48" s="1204"/>
      <c r="C48" s="1205"/>
      <c r="D48" s="85"/>
      <c r="E48" s="1208" t="s">
        <v>32</v>
      </c>
      <c r="F48" s="1208"/>
      <c r="G48" s="1208"/>
      <c r="H48" s="1209"/>
      <c r="I48" s="86" t="s">
        <v>476</v>
      </c>
      <c r="J48" s="87" t="s">
        <v>476</v>
      </c>
      <c r="K48" s="87" t="s">
        <v>476</v>
      </c>
      <c r="L48" s="87" t="s">
        <v>476</v>
      </c>
      <c r="M48" s="88" t="s">
        <v>476</v>
      </c>
    </row>
    <row r="49" spans="2:13" ht="27.75" customHeight="1">
      <c r="B49" s="1206"/>
      <c r="C49" s="1207"/>
      <c r="D49" s="85"/>
      <c r="E49" s="1208" t="s">
        <v>33</v>
      </c>
      <c r="F49" s="1208"/>
      <c r="G49" s="1208"/>
      <c r="H49" s="1209"/>
      <c r="I49" s="86" t="s">
        <v>476</v>
      </c>
      <c r="J49" s="87" t="s">
        <v>476</v>
      </c>
      <c r="K49" s="87" t="s">
        <v>476</v>
      </c>
      <c r="L49" s="87" t="s">
        <v>476</v>
      </c>
      <c r="M49" s="88" t="s">
        <v>476</v>
      </c>
    </row>
    <row r="50" spans="2:13" ht="27.75" customHeight="1">
      <c r="B50" s="1202" t="s">
        <v>34</v>
      </c>
      <c r="C50" s="1203"/>
      <c r="D50" s="91"/>
      <c r="E50" s="1208" t="s">
        <v>35</v>
      </c>
      <c r="F50" s="1208"/>
      <c r="G50" s="1208"/>
      <c r="H50" s="1209"/>
      <c r="I50" s="86">
        <v>1338</v>
      </c>
      <c r="J50" s="87">
        <v>1434</v>
      </c>
      <c r="K50" s="87">
        <v>1559</v>
      </c>
      <c r="L50" s="87">
        <v>1790</v>
      </c>
      <c r="M50" s="88">
        <v>1930</v>
      </c>
    </row>
    <row r="51" spans="2:13" ht="27.75" customHeight="1">
      <c r="B51" s="1204"/>
      <c r="C51" s="1205"/>
      <c r="D51" s="85"/>
      <c r="E51" s="1208" t="s">
        <v>36</v>
      </c>
      <c r="F51" s="1208"/>
      <c r="G51" s="1208"/>
      <c r="H51" s="1209"/>
      <c r="I51" s="86">
        <v>568</v>
      </c>
      <c r="J51" s="87">
        <v>621</v>
      </c>
      <c r="K51" s="87">
        <v>601</v>
      </c>
      <c r="L51" s="87">
        <v>579</v>
      </c>
      <c r="M51" s="88">
        <v>610</v>
      </c>
    </row>
    <row r="52" spans="2:13" ht="27.75" customHeight="1">
      <c r="B52" s="1206"/>
      <c r="C52" s="1207"/>
      <c r="D52" s="85"/>
      <c r="E52" s="1208" t="s">
        <v>37</v>
      </c>
      <c r="F52" s="1208"/>
      <c r="G52" s="1208"/>
      <c r="H52" s="1209"/>
      <c r="I52" s="86">
        <v>8918</v>
      </c>
      <c r="J52" s="87">
        <v>8736</v>
      </c>
      <c r="K52" s="87">
        <v>8569</v>
      </c>
      <c r="L52" s="87">
        <v>8909</v>
      </c>
      <c r="M52" s="88">
        <v>8926</v>
      </c>
    </row>
    <row r="53" spans="2:13" ht="27.75" customHeight="1" thickBot="1">
      <c r="B53" s="1210" t="s">
        <v>21</v>
      </c>
      <c r="C53" s="1211"/>
      <c r="D53" s="92"/>
      <c r="E53" s="1212" t="s">
        <v>38</v>
      </c>
      <c r="F53" s="1212"/>
      <c r="G53" s="1212"/>
      <c r="H53" s="1213"/>
      <c r="I53" s="93">
        <v>8284</v>
      </c>
      <c r="J53" s="94">
        <v>7313</v>
      </c>
      <c r="K53" s="94">
        <v>6831</v>
      </c>
      <c r="L53" s="94">
        <v>6420</v>
      </c>
      <c r="M53" s="95">
        <v>5847</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556</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556</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557</v>
      </c>
      <c r="C41" s="248"/>
      <c r="D41" s="248"/>
      <c r="E41" s="248"/>
      <c r="F41" s="248"/>
      <c r="G41" s="248"/>
      <c r="H41" s="248"/>
      <c r="I41" s="248"/>
      <c r="J41" s="248"/>
      <c r="K41" s="248"/>
      <c r="L41" s="248"/>
      <c r="M41" s="248"/>
      <c r="N41" s="248"/>
      <c r="O41" s="248"/>
      <c r="P41" s="249"/>
    </row>
    <row r="42" spans="2:17">
      <c r="B42" s="250"/>
      <c r="C42" s="246"/>
      <c r="D42" s="246"/>
      <c r="E42" s="246"/>
      <c r="F42" s="246"/>
      <c r="G42" s="353" t="s">
        <v>558</v>
      </c>
      <c r="I42" s="354"/>
      <c r="J42" s="354"/>
      <c r="K42" s="354"/>
      <c r="L42" s="246"/>
      <c r="M42" s="246"/>
      <c r="N42" s="246"/>
      <c r="O42" s="246"/>
    </row>
    <row r="43" spans="2:17">
      <c r="B43" s="250"/>
      <c r="C43" s="246"/>
      <c r="D43" s="246"/>
      <c r="E43" s="246"/>
      <c r="F43" s="246"/>
      <c r="G43" s="1221" t="s">
        <v>567</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559</v>
      </c>
    </row>
    <row r="50" spans="1:17">
      <c r="B50" s="250"/>
      <c r="C50" s="246"/>
      <c r="D50" s="246"/>
      <c r="E50" s="246"/>
      <c r="F50" s="246"/>
      <c r="G50" s="1230"/>
      <c r="H50" s="1231"/>
      <c r="I50" s="1231"/>
      <c r="J50" s="1232"/>
      <c r="K50" s="356" t="s">
        <v>516</v>
      </c>
      <c r="L50" s="356" t="s">
        <v>517</v>
      </c>
      <c r="M50" s="356" t="s">
        <v>518</v>
      </c>
      <c r="N50" s="356" t="s">
        <v>519</v>
      </c>
      <c r="O50" s="356" t="s">
        <v>520</v>
      </c>
    </row>
    <row r="51" spans="1:17">
      <c r="B51" s="250"/>
      <c r="C51" s="246"/>
      <c r="D51" s="246"/>
      <c r="E51" s="246"/>
      <c r="F51" s="246"/>
      <c r="G51" s="1233" t="s">
        <v>560</v>
      </c>
      <c r="H51" s="1234"/>
      <c r="I51" s="1239" t="s">
        <v>561</v>
      </c>
      <c r="J51" s="1239"/>
      <c r="K51" s="1241"/>
      <c r="L51" s="1241"/>
      <c r="M51" s="1241"/>
      <c r="N51" s="1242">
        <v>119</v>
      </c>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568</v>
      </c>
      <c r="J53" s="1243"/>
      <c r="K53" s="1244"/>
      <c r="L53" s="1244"/>
      <c r="M53" s="1244"/>
      <c r="N53" s="1246">
        <v>60.7</v>
      </c>
      <c r="O53" s="1244"/>
    </row>
    <row r="54" spans="1:17">
      <c r="A54" s="357"/>
      <c r="B54" s="250"/>
      <c r="C54" s="246"/>
      <c r="D54" s="246"/>
      <c r="E54" s="246"/>
      <c r="F54" s="246"/>
      <c r="G54" s="1237"/>
      <c r="H54" s="1238"/>
      <c r="I54" s="1243"/>
      <c r="J54" s="1243"/>
      <c r="K54" s="1245"/>
      <c r="L54" s="1245"/>
      <c r="M54" s="1245"/>
      <c r="N54" s="1245"/>
      <c r="O54" s="1245"/>
    </row>
    <row r="55" spans="1:17">
      <c r="A55" s="357"/>
      <c r="B55" s="250"/>
      <c r="C55" s="246"/>
      <c r="D55" s="246"/>
      <c r="E55" s="246"/>
      <c r="F55" s="246"/>
      <c r="G55" s="1247" t="s">
        <v>562</v>
      </c>
      <c r="H55" s="1248"/>
      <c r="I55" s="1243" t="s">
        <v>561</v>
      </c>
      <c r="J55" s="1243"/>
      <c r="K55" s="1241"/>
      <c r="L55" s="1241"/>
      <c r="M55" s="1241"/>
      <c r="N55" s="1242">
        <v>58.5</v>
      </c>
      <c r="O55" s="1241"/>
    </row>
    <row r="56" spans="1:17">
      <c r="A56" s="357"/>
      <c r="B56" s="250"/>
      <c r="C56" s="246"/>
      <c r="D56" s="246"/>
      <c r="E56" s="246"/>
      <c r="F56" s="246"/>
      <c r="G56" s="1249"/>
      <c r="H56" s="1250"/>
      <c r="I56" s="1243"/>
      <c r="J56" s="1243"/>
      <c r="K56" s="1242"/>
      <c r="L56" s="1242"/>
      <c r="M56" s="1242"/>
      <c r="N56" s="1242"/>
      <c r="O56" s="1242"/>
    </row>
    <row r="57" spans="1:17" s="357" customFormat="1">
      <c r="B57" s="358"/>
      <c r="C57" s="354"/>
      <c r="D57" s="354"/>
      <c r="E57" s="354"/>
      <c r="F57" s="354"/>
      <c r="G57" s="1249"/>
      <c r="H57" s="1250"/>
      <c r="I57" s="1253" t="s">
        <v>568</v>
      </c>
      <c r="J57" s="1253"/>
      <c r="K57" s="1244"/>
      <c r="L57" s="1244"/>
      <c r="M57" s="1244"/>
      <c r="N57" s="1246">
        <v>52.9</v>
      </c>
      <c r="O57" s="1244"/>
      <c r="P57" s="359"/>
      <c r="Q57" s="358"/>
    </row>
    <row r="58" spans="1:17" s="357" customFormat="1">
      <c r="A58" s="245"/>
      <c r="B58" s="358"/>
      <c r="C58" s="354"/>
      <c r="D58" s="354"/>
      <c r="E58" s="354"/>
      <c r="F58" s="354"/>
      <c r="G58" s="1251"/>
      <c r="H58" s="1252"/>
      <c r="I58" s="1253"/>
      <c r="J58" s="1253"/>
      <c r="K58" s="1245"/>
      <c r="L58" s="1245"/>
      <c r="M58" s="1245"/>
      <c r="N58" s="1245"/>
      <c r="O58" s="1245"/>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563</v>
      </c>
      <c r="C63" s="246"/>
      <c r="D63" s="246"/>
      <c r="E63" s="246"/>
      <c r="F63" s="246"/>
      <c r="G63" s="246"/>
      <c r="H63" s="246"/>
      <c r="I63" s="246"/>
      <c r="J63" s="246"/>
      <c r="K63" s="246"/>
      <c r="L63" s="246"/>
      <c r="M63" s="246"/>
      <c r="N63" s="246"/>
      <c r="O63" s="246"/>
    </row>
    <row r="64" spans="1:17">
      <c r="B64" s="250"/>
      <c r="C64" s="246"/>
      <c r="D64" s="246"/>
      <c r="E64" s="246"/>
      <c r="F64" s="246"/>
      <c r="G64" s="353" t="s">
        <v>558</v>
      </c>
      <c r="I64" s="354"/>
      <c r="J64" s="354"/>
      <c r="K64" s="354"/>
      <c r="L64" s="246"/>
      <c r="M64" s="246"/>
      <c r="N64" s="246"/>
      <c r="O64" s="246"/>
    </row>
    <row r="65" spans="2:30">
      <c r="B65" s="250"/>
      <c r="C65" s="246"/>
      <c r="D65" s="246"/>
      <c r="E65" s="246"/>
      <c r="F65" s="246"/>
      <c r="G65" s="1254" t="s">
        <v>564</v>
      </c>
      <c r="H65" s="1255"/>
      <c r="I65" s="1255"/>
      <c r="J65" s="1255"/>
      <c r="K65" s="1255"/>
      <c r="L65" s="1255"/>
      <c r="M65" s="1255"/>
      <c r="N65" s="1255"/>
      <c r="O65" s="1256"/>
    </row>
    <row r="66" spans="2:30">
      <c r="B66" s="250"/>
      <c r="C66" s="246"/>
      <c r="D66" s="246"/>
      <c r="E66" s="246"/>
      <c r="F66" s="246"/>
      <c r="G66" s="1257"/>
      <c r="H66" s="1258"/>
      <c r="I66" s="1258"/>
      <c r="J66" s="1258"/>
      <c r="K66" s="1258"/>
      <c r="L66" s="1258"/>
      <c r="M66" s="1258"/>
      <c r="N66" s="1258"/>
      <c r="O66" s="1259"/>
    </row>
    <row r="67" spans="2:30">
      <c r="B67" s="250"/>
      <c r="C67" s="246"/>
      <c r="D67" s="246"/>
      <c r="E67" s="246"/>
      <c r="F67" s="246"/>
      <c r="G67" s="1257"/>
      <c r="H67" s="1258"/>
      <c r="I67" s="1258"/>
      <c r="J67" s="1258"/>
      <c r="K67" s="1258"/>
      <c r="L67" s="1258"/>
      <c r="M67" s="1258"/>
      <c r="N67" s="1258"/>
      <c r="O67" s="1259"/>
    </row>
    <row r="68" spans="2:30">
      <c r="B68" s="250"/>
      <c r="C68" s="246"/>
      <c r="D68" s="246"/>
      <c r="E68" s="246"/>
      <c r="F68" s="246"/>
      <c r="G68" s="1257"/>
      <c r="H68" s="1258"/>
      <c r="I68" s="1258"/>
      <c r="J68" s="1258"/>
      <c r="K68" s="1258"/>
      <c r="L68" s="1258"/>
      <c r="M68" s="1258"/>
      <c r="N68" s="1258"/>
      <c r="O68" s="1259"/>
    </row>
    <row r="69" spans="2:30">
      <c r="B69" s="250"/>
      <c r="C69" s="246"/>
      <c r="D69" s="246"/>
      <c r="E69" s="246"/>
      <c r="F69" s="246"/>
      <c r="G69" s="1260"/>
      <c r="H69" s="1261"/>
      <c r="I69" s="1261"/>
      <c r="J69" s="1261"/>
      <c r="K69" s="1261"/>
      <c r="L69" s="1261"/>
      <c r="M69" s="1261"/>
      <c r="N69" s="1261"/>
      <c r="O69" s="1262"/>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565</v>
      </c>
      <c r="I71" s="370"/>
      <c r="J71" s="366"/>
      <c r="K71" s="366"/>
      <c r="L71" s="367"/>
      <c r="M71" s="366"/>
      <c r="N71" s="367"/>
      <c r="O71" s="368"/>
    </row>
    <row r="72" spans="2:30">
      <c r="B72" s="250"/>
      <c r="C72" s="246"/>
      <c r="D72" s="246"/>
      <c r="E72" s="246"/>
      <c r="F72" s="246"/>
      <c r="G72" s="1230"/>
      <c r="H72" s="1231"/>
      <c r="I72" s="1231"/>
      <c r="J72" s="1232"/>
      <c r="K72" s="356" t="s">
        <v>516</v>
      </c>
      <c r="L72" s="356" t="s">
        <v>517</v>
      </c>
      <c r="M72" s="356" t="s">
        <v>518</v>
      </c>
      <c r="N72" s="356" t="s">
        <v>519</v>
      </c>
      <c r="O72" s="356" t="s">
        <v>520</v>
      </c>
    </row>
    <row r="73" spans="2:30">
      <c r="B73" s="250"/>
      <c r="C73" s="246"/>
      <c r="D73" s="246"/>
      <c r="E73" s="246"/>
      <c r="F73" s="246"/>
      <c r="G73" s="1233" t="s">
        <v>560</v>
      </c>
      <c r="H73" s="1234"/>
      <c r="I73" s="1239" t="s">
        <v>561</v>
      </c>
      <c r="J73" s="1239"/>
      <c r="K73" s="1263">
        <v>156</v>
      </c>
      <c r="L73" s="1263">
        <v>138.9</v>
      </c>
      <c r="M73" s="1242">
        <v>129.6</v>
      </c>
      <c r="N73" s="1242">
        <v>119</v>
      </c>
      <c r="O73" s="1242">
        <v>110.7</v>
      </c>
      <c r="S73" s="245">
        <v>9.9</v>
      </c>
    </row>
    <row r="74" spans="2:30">
      <c r="B74" s="250"/>
      <c r="C74" s="246"/>
      <c r="D74" s="246"/>
      <c r="E74" s="246"/>
      <c r="F74" s="246"/>
      <c r="G74" s="1235"/>
      <c r="H74" s="1236"/>
      <c r="I74" s="1240"/>
      <c r="J74" s="1240"/>
      <c r="K74" s="1263"/>
      <c r="L74" s="1263"/>
      <c r="M74" s="1242"/>
      <c r="N74" s="1242"/>
      <c r="O74" s="1242"/>
    </row>
    <row r="75" spans="2:30">
      <c r="B75" s="250"/>
      <c r="C75" s="246"/>
      <c r="D75" s="246"/>
      <c r="E75" s="246"/>
      <c r="F75" s="246"/>
      <c r="G75" s="1235"/>
      <c r="H75" s="1236"/>
      <c r="I75" s="1243" t="s">
        <v>566</v>
      </c>
      <c r="J75" s="1243"/>
      <c r="K75" s="1246">
        <v>15.7</v>
      </c>
      <c r="L75" s="1246">
        <v>14.4</v>
      </c>
      <c r="M75" s="1246">
        <v>12.9</v>
      </c>
      <c r="N75" s="1246">
        <v>12</v>
      </c>
      <c r="O75" s="1246">
        <v>11.3</v>
      </c>
      <c r="U75" s="245">
        <v>81.2</v>
      </c>
      <c r="W75" s="245">
        <v>87.2</v>
      </c>
      <c r="Y75" s="245">
        <v>99.8</v>
      </c>
      <c r="AA75" s="245">
        <v>109.5</v>
      </c>
      <c r="AC75" s="245">
        <v>115.2</v>
      </c>
    </row>
    <row r="76" spans="2:30">
      <c r="B76" s="250"/>
      <c r="C76" s="246"/>
      <c r="D76" s="246"/>
      <c r="E76" s="246"/>
      <c r="F76" s="246"/>
      <c r="G76" s="1237"/>
      <c r="H76" s="1238"/>
      <c r="I76" s="1243"/>
      <c r="J76" s="1243"/>
      <c r="K76" s="1245"/>
      <c r="L76" s="1245"/>
      <c r="M76" s="1245"/>
      <c r="N76" s="1245"/>
      <c r="O76" s="1245"/>
    </row>
    <row r="77" spans="2:30">
      <c r="B77" s="250"/>
      <c r="C77" s="246"/>
      <c r="D77" s="246"/>
      <c r="E77" s="246"/>
      <c r="F77" s="246"/>
      <c r="G77" s="1247" t="s">
        <v>562</v>
      </c>
      <c r="H77" s="1248"/>
      <c r="I77" s="1243" t="s">
        <v>561</v>
      </c>
      <c r="J77" s="1243"/>
      <c r="K77" s="1263">
        <v>76.2</v>
      </c>
      <c r="L77" s="1263">
        <v>65.3</v>
      </c>
      <c r="M77" s="1242">
        <v>60.8</v>
      </c>
      <c r="N77" s="1242">
        <v>58.5</v>
      </c>
      <c r="O77" s="1242">
        <v>54.6</v>
      </c>
      <c r="R77" s="245">
        <v>12.3</v>
      </c>
      <c r="T77" s="245">
        <v>11.1</v>
      </c>
    </row>
    <row r="78" spans="2:30">
      <c r="B78" s="250"/>
      <c r="C78" s="246"/>
      <c r="D78" s="246"/>
      <c r="E78" s="246"/>
      <c r="F78" s="246"/>
      <c r="G78" s="1249"/>
      <c r="H78" s="1250"/>
      <c r="I78" s="1243"/>
      <c r="J78" s="1243"/>
      <c r="K78" s="1263"/>
      <c r="L78" s="1263"/>
      <c r="M78" s="1242"/>
      <c r="N78" s="1242"/>
      <c r="O78" s="1242"/>
    </row>
    <row r="79" spans="2:30">
      <c r="B79" s="250"/>
      <c r="C79" s="246"/>
      <c r="D79" s="246"/>
      <c r="E79" s="246"/>
      <c r="F79" s="246"/>
      <c r="G79" s="1249"/>
      <c r="H79" s="1250"/>
      <c r="I79" s="1264" t="s">
        <v>566</v>
      </c>
      <c r="J79" s="1253"/>
      <c r="K79" s="1265">
        <v>12.8</v>
      </c>
      <c r="L79" s="1265">
        <v>12</v>
      </c>
      <c r="M79" s="1265">
        <v>11.1</v>
      </c>
      <c r="N79" s="1265">
        <v>10.7</v>
      </c>
      <c r="O79" s="1265">
        <v>10</v>
      </c>
      <c r="V79" s="245">
        <v>53.5</v>
      </c>
      <c r="X79" s="245">
        <v>48.2</v>
      </c>
      <c r="Z79" s="245">
        <v>34.200000000000003</v>
      </c>
      <c r="AB79" s="245">
        <v>30.3</v>
      </c>
      <c r="AD79" s="245">
        <v>28.9</v>
      </c>
    </row>
    <row r="80" spans="2:30">
      <c r="B80" s="250"/>
      <c r="C80" s="246"/>
      <c r="D80" s="246"/>
      <c r="E80" s="246"/>
      <c r="F80" s="246"/>
      <c r="G80" s="1251"/>
      <c r="H80" s="1252"/>
      <c r="I80" s="1253"/>
      <c r="J80" s="1253"/>
      <c r="K80" s="1265"/>
      <c r="L80" s="1265"/>
      <c r="M80" s="1265"/>
      <c r="N80" s="1265"/>
      <c r="O80" s="1265"/>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515</v>
      </c>
      <c r="G2" s="113"/>
      <c r="H2" s="114"/>
    </row>
    <row r="3" spans="1:8">
      <c r="A3" s="110" t="s">
        <v>508</v>
      </c>
      <c r="B3" s="115"/>
      <c r="C3" s="116"/>
      <c r="D3" s="117">
        <v>25866</v>
      </c>
      <c r="E3" s="118"/>
      <c r="F3" s="119">
        <v>75709</v>
      </c>
      <c r="G3" s="120"/>
      <c r="H3" s="121"/>
    </row>
    <row r="4" spans="1:8">
      <c r="A4" s="122"/>
      <c r="B4" s="123"/>
      <c r="C4" s="124"/>
      <c r="D4" s="125">
        <v>17596</v>
      </c>
      <c r="E4" s="126"/>
      <c r="F4" s="127">
        <v>35212</v>
      </c>
      <c r="G4" s="128"/>
      <c r="H4" s="129"/>
    </row>
    <row r="5" spans="1:8">
      <c r="A5" s="110" t="s">
        <v>510</v>
      </c>
      <c r="B5" s="115"/>
      <c r="C5" s="116"/>
      <c r="D5" s="117">
        <v>49286</v>
      </c>
      <c r="E5" s="118"/>
      <c r="F5" s="119">
        <v>90961</v>
      </c>
      <c r="G5" s="120"/>
      <c r="H5" s="121"/>
    </row>
    <row r="6" spans="1:8">
      <c r="A6" s="122"/>
      <c r="B6" s="123"/>
      <c r="C6" s="124"/>
      <c r="D6" s="125">
        <v>23558</v>
      </c>
      <c r="E6" s="126"/>
      <c r="F6" s="127">
        <v>37720</v>
      </c>
      <c r="G6" s="128"/>
      <c r="H6" s="129"/>
    </row>
    <row r="7" spans="1:8">
      <c r="A7" s="110" t="s">
        <v>511</v>
      </c>
      <c r="B7" s="115"/>
      <c r="C7" s="116"/>
      <c r="D7" s="117">
        <v>44783</v>
      </c>
      <c r="E7" s="118"/>
      <c r="F7" s="119">
        <v>106614</v>
      </c>
      <c r="G7" s="120"/>
      <c r="H7" s="121"/>
    </row>
    <row r="8" spans="1:8">
      <c r="A8" s="122"/>
      <c r="B8" s="123"/>
      <c r="C8" s="124"/>
      <c r="D8" s="125">
        <v>26019</v>
      </c>
      <c r="E8" s="126"/>
      <c r="F8" s="127">
        <v>45545</v>
      </c>
      <c r="G8" s="128"/>
      <c r="H8" s="129"/>
    </row>
    <row r="9" spans="1:8">
      <c r="A9" s="110" t="s">
        <v>512</v>
      </c>
      <c r="B9" s="115"/>
      <c r="C9" s="116"/>
      <c r="D9" s="117">
        <v>59942</v>
      </c>
      <c r="E9" s="118"/>
      <c r="F9" s="119">
        <v>85459</v>
      </c>
      <c r="G9" s="120"/>
      <c r="H9" s="121"/>
    </row>
    <row r="10" spans="1:8">
      <c r="A10" s="122"/>
      <c r="B10" s="123"/>
      <c r="C10" s="124"/>
      <c r="D10" s="125">
        <v>34104</v>
      </c>
      <c r="E10" s="126"/>
      <c r="F10" s="127">
        <v>44378</v>
      </c>
      <c r="G10" s="128"/>
      <c r="H10" s="129"/>
    </row>
    <row r="11" spans="1:8">
      <c r="A11" s="110" t="s">
        <v>513</v>
      </c>
      <c r="B11" s="115"/>
      <c r="C11" s="116"/>
      <c r="D11" s="117">
        <v>66546</v>
      </c>
      <c r="E11" s="118"/>
      <c r="F11" s="119">
        <v>83280</v>
      </c>
      <c r="G11" s="120"/>
      <c r="H11" s="121"/>
    </row>
    <row r="12" spans="1:8">
      <c r="A12" s="122"/>
      <c r="B12" s="123"/>
      <c r="C12" s="130"/>
      <c r="D12" s="125">
        <v>44524</v>
      </c>
      <c r="E12" s="126"/>
      <c r="F12" s="127">
        <v>43123</v>
      </c>
      <c r="G12" s="128"/>
      <c r="H12" s="129"/>
    </row>
    <row r="13" spans="1:8">
      <c r="A13" s="110"/>
      <c r="B13" s="115"/>
      <c r="C13" s="131"/>
      <c r="D13" s="132">
        <v>49285</v>
      </c>
      <c r="E13" s="133"/>
      <c r="F13" s="134">
        <v>88405</v>
      </c>
      <c r="G13" s="135"/>
      <c r="H13" s="121"/>
    </row>
    <row r="14" spans="1:8">
      <c r="A14" s="122"/>
      <c r="B14" s="123"/>
      <c r="C14" s="124"/>
      <c r="D14" s="125">
        <v>29160</v>
      </c>
      <c r="E14" s="126"/>
      <c r="F14" s="127">
        <v>41196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4.26</v>
      </c>
      <c r="C19" s="136">
        <f>ROUND(VALUE(SUBSTITUTE(実質収支比率等に係る経年分析!G$48,"▲","-")),2)</f>
        <v>5.98</v>
      </c>
      <c r="D19" s="136">
        <f>ROUND(VALUE(SUBSTITUTE(実質収支比率等に係る経年分析!H$48,"▲","-")),2)</f>
        <v>5.89</v>
      </c>
      <c r="E19" s="136">
        <f>ROUND(VALUE(SUBSTITUTE(実質収支比率等に係る経年分析!I$48,"▲","-")),2)</f>
        <v>6.11</v>
      </c>
      <c r="F19" s="136">
        <f>ROUND(VALUE(SUBSTITUTE(実質収支比率等に係る経年分析!J$48,"▲","-")),2)</f>
        <v>5.83</v>
      </c>
    </row>
    <row r="20" spans="1:11">
      <c r="A20" s="136" t="s">
        <v>43</v>
      </c>
      <c r="B20" s="136">
        <f>ROUND(VALUE(SUBSTITUTE(実質収支比率等に係る経年分析!F$47,"▲","-")),2)</f>
        <v>14.53</v>
      </c>
      <c r="C20" s="136">
        <f>ROUND(VALUE(SUBSTITUTE(実質収支比率等に係る経年分析!G$47,"▲","-")),2)</f>
        <v>14.71</v>
      </c>
      <c r="D20" s="136">
        <f>ROUND(VALUE(SUBSTITUTE(実質収支比率等に係る経年分析!H$47,"▲","-")),2)</f>
        <v>16.440000000000001</v>
      </c>
      <c r="E20" s="136">
        <f>ROUND(VALUE(SUBSTITUTE(実質収支比率等に係る経年分析!I$47,"▲","-")),2)</f>
        <v>17.57</v>
      </c>
      <c r="F20" s="136">
        <f>ROUND(VALUE(SUBSTITUTE(実質収支比率等に係る経年分析!J$47,"▲","-")),2)</f>
        <v>17.47</v>
      </c>
    </row>
    <row r="21" spans="1:11">
      <c r="A21" s="136" t="s">
        <v>44</v>
      </c>
      <c r="B21" s="136">
        <f>IF(ISNUMBER(VALUE(SUBSTITUTE(実質収支比率等に係る経年分析!F$49,"▲","-"))),ROUND(VALUE(SUBSTITUTE(実質収支比率等に係る経年分析!F$49,"▲","-")),2),NA())</f>
        <v>0.31</v>
      </c>
      <c r="C21" s="136">
        <f>IF(ISNUMBER(VALUE(SUBSTITUTE(実質収支比率等に係る経年分析!G$49,"▲","-"))),ROUND(VALUE(SUBSTITUTE(実質収支比率等に係る経年分析!G$49,"▲","-")),2),NA())</f>
        <v>1.81</v>
      </c>
      <c r="D21" s="136">
        <f>IF(ISNUMBER(VALUE(SUBSTITUTE(実質収支比率等に係る経年分析!H$49,"▲","-"))),ROUND(VALUE(SUBSTITUTE(実質収支比率等に係る経年分析!H$49,"▲","-")),2),NA())</f>
        <v>1.66</v>
      </c>
      <c r="E21" s="136">
        <f>IF(ISNUMBER(VALUE(SUBSTITUTE(実質収支比率等に係る経年分析!I$49,"▲","-"))),ROUND(VALUE(SUBSTITUTE(実質収支比率等に係る経年分析!I$49,"▲","-")),2),NA())</f>
        <v>1.48</v>
      </c>
      <c r="F21" s="136">
        <f>IF(ISNUMBER(VALUE(SUBSTITUTE(実質収支比率等に係る経年分析!J$49,"▲","-"))),ROUND(VALUE(SUBSTITUTE(実質収支比率等に係る経年分析!J$49,"▲","-")),2),NA())</f>
        <v>-0.31</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枕崎市後期高齢者医療特別会計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0.05</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0.06</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0.03</v>
      </c>
    </row>
    <row r="31" spans="1:11">
      <c r="A31" s="137" t="str">
        <f>IF(連結実質赤字比率に係る赤字・黒字の構成分析!C$39="",NA(),連結実質赤字比率に係る赤字・黒字の構成分析!C$39)</f>
        <v>枕崎市国民健康保険特別会計</v>
      </c>
      <c r="B31" s="137">
        <f>IF(ROUND(VALUE(SUBSTITUTE(連結実質赤字比率に係る赤字・黒字の構成分析!F$39,"▲", "-")), 2) &lt; 0, ABS(ROUND(VALUE(SUBSTITUTE(連結実質赤字比率に係る赤字・黒字の構成分析!F$39,"▲", "-")), 2)), NA())</f>
        <v>4.1900000000000004</v>
      </c>
      <c r="C31" s="137" t="e">
        <f>IF(ROUND(VALUE(SUBSTITUTE(連結実質赤字比率に係る赤字・黒字の構成分析!F$39,"▲", "-")), 2) &gt;= 0, ABS(ROUND(VALUE(SUBSTITUTE(連結実質赤字比率に係る赤字・黒字の構成分析!F$39,"▲", "-")), 2)), NA())</f>
        <v>#N/A</v>
      </c>
      <c r="D31" s="137">
        <f>IF(ROUND(VALUE(SUBSTITUTE(連結実質赤字比率に係る赤字・黒字の構成分析!G$39,"▲", "-")), 2) &lt; 0, ABS(ROUND(VALUE(SUBSTITUTE(連結実質赤字比率に係る赤字・黒字の構成分析!G$39,"▲", "-")), 2)), NA())</f>
        <v>4.21</v>
      </c>
      <c r="E31" s="137" t="e">
        <f>IF(ROUND(VALUE(SUBSTITUTE(連結実質赤字比率に係る赤字・黒字の構成分析!G$39,"▲", "-")), 2) &gt;= 0, ABS(ROUND(VALUE(SUBSTITUTE(連結実質赤字比率に係る赤字・黒字の構成分析!G$39,"▲", "-")), 2)), NA())</f>
        <v>#N/A</v>
      </c>
      <c r="F31" s="137">
        <f>IF(ROUND(VALUE(SUBSTITUTE(連結実質赤字比率に係る赤字・黒字の構成分析!H$39,"▲", "-")), 2) &lt; 0, ABS(ROUND(VALUE(SUBSTITUTE(連結実質赤字比率に係る赤字・黒字の構成分析!H$39,"▲", "-")), 2)), NA())</f>
        <v>2.88</v>
      </c>
      <c r="G31" s="137" t="e">
        <f>IF(ROUND(VALUE(SUBSTITUTE(連結実質赤字比率に係る赤字・黒字の構成分析!H$39,"▲", "-")), 2) &gt;= 0, ABS(ROUND(VALUE(SUBSTITUTE(連結実質赤字比率に係る赤字・黒字の構成分析!H$39,"▲", "-")), 2)), NA())</f>
        <v>#N/A</v>
      </c>
      <c r="H31" s="137">
        <f>IF(ROUND(VALUE(SUBSTITUTE(連結実質赤字比率に係る赤字・黒字の構成分析!I$39,"▲", "-")), 2) &lt; 0, ABS(ROUND(VALUE(SUBSTITUTE(連結実質赤字比率に係る赤字・黒字の構成分析!I$39,"▲", "-")), 2)), NA())</f>
        <v>1.36</v>
      </c>
      <c r="I31" s="137" t="e">
        <f>IF(ROUND(VALUE(SUBSTITUTE(連結実質赤字比率に係る赤字・黒字の構成分析!I$39,"▲", "-")), 2) &gt;= 0, ABS(ROUND(VALUE(SUBSTITUTE(連結実質赤字比率に係る赤字・黒字の構成分析!I$39,"▲", "-")), 2)), NA())</f>
        <v>#N/A</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0.06</v>
      </c>
    </row>
    <row r="32" spans="1:11">
      <c r="A32" s="137" t="str">
        <f>IF(連結実質赤字比率に係る赤字・黒字の構成分析!C$38="",NA(),連結実質赤字比率に係る赤字・黒字の構成分析!C$38)</f>
        <v>枕崎市公共下水道事業特別会計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0.28999999999999998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0.36</v>
      </c>
    </row>
    <row r="33" spans="1:16">
      <c r="A33" s="137" t="str">
        <f>IF(連結実質赤字比率に係る赤字・黒字の構成分析!C$37="",NA(),連結実質赤字比率に係る赤字・黒字の構成分析!C$37)</f>
        <v>枕崎市介護保険特別会計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0.79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1.95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1.79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2.08</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4.25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5.98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5.89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6.1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5.82</v>
      </c>
    </row>
    <row r="35" spans="1:16">
      <c r="A35" s="137" t="str">
        <f>IF(連結実質赤字比率に係る赤字・黒字の構成分析!C$35="",NA(),連結実質赤字比率に係る赤字・黒字の構成分析!C$35)</f>
        <v>枕崎市立病院事業会計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5.46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5.86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6.48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6.72</v>
      </c>
    </row>
    <row r="36" spans="1:16">
      <c r="A36" s="137" t="str">
        <f>IF(連結実質赤字比率に係る赤字・黒字の構成分析!C$34="",NA(),連結実質赤字比率に係る赤字・黒字の構成分析!C$34)</f>
        <v>枕崎市水道事業会計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11.34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12.53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13.59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14.24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11.39</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1061</v>
      </c>
      <c r="E42" s="138"/>
      <c r="F42" s="138"/>
      <c r="G42" s="138">
        <f>'実質公債費比率（分子）の構造'!L$52</f>
        <v>1075</v>
      </c>
      <c r="H42" s="138"/>
      <c r="I42" s="138"/>
      <c r="J42" s="138">
        <f>'実質公債費比率（分子）の構造'!M$52</f>
        <v>1074</v>
      </c>
      <c r="K42" s="138"/>
      <c r="L42" s="138"/>
      <c r="M42" s="138">
        <f>'実質公債費比率（分子）の構造'!N$52</f>
        <v>990</v>
      </c>
      <c r="N42" s="138"/>
      <c r="O42" s="138"/>
      <c r="P42" s="138">
        <f>'実質公債費比率（分子）の構造'!O$52</f>
        <v>923</v>
      </c>
    </row>
    <row r="43" spans="1:16">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53</v>
      </c>
      <c r="B44" s="138">
        <f>'実質公債費比率（分子）の構造'!K$50</f>
        <v>15</v>
      </c>
      <c r="C44" s="138"/>
      <c r="D44" s="138"/>
      <c r="E44" s="138">
        <f>'実質公債費比率（分子）の構造'!L$50</f>
        <v>12</v>
      </c>
      <c r="F44" s="138"/>
      <c r="G44" s="138"/>
      <c r="H44" s="138">
        <f>'実質公債費比率（分子）の構造'!M$50</f>
        <v>10</v>
      </c>
      <c r="I44" s="138"/>
      <c r="J44" s="138"/>
      <c r="K44" s="138">
        <f>'実質公債費比率（分子）の構造'!N$50</f>
        <v>5</v>
      </c>
      <c r="L44" s="138"/>
      <c r="M44" s="138"/>
      <c r="N44" s="138">
        <f>'実質公債費比率（分子）の構造'!O$50</f>
        <v>3</v>
      </c>
      <c r="O44" s="138"/>
      <c r="P44" s="138"/>
    </row>
    <row r="45" spans="1:16">
      <c r="A45" s="138" t="s">
        <v>54</v>
      </c>
      <c r="B45" s="138">
        <f>'実質公債費比率（分子）の構造'!K$49</f>
        <v>3</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55</v>
      </c>
      <c r="B46" s="138">
        <f>'実質公債費比率（分子）の構造'!K$48</f>
        <v>241</v>
      </c>
      <c r="C46" s="138"/>
      <c r="D46" s="138"/>
      <c r="E46" s="138">
        <f>'実質公債費比率（分子）の構造'!L$48</f>
        <v>245</v>
      </c>
      <c r="F46" s="138"/>
      <c r="G46" s="138"/>
      <c r="H46" s="138">
        <f>'実質公債費比率（分子）の構造'!M$48</f>
        <v>242</v>
      </c>
      <c r="I46" s="138"/>
      <c r="J46" s="138"/>
      <c r="K46" s="138">
        <f>'実質公債費比率（分子）の構造'!N$48</f>
        <v>249</v>
      </c>
      <c r="L46" s="138"/>
      <c r="M46" s="138"/>
      <c r="N46" s="138">
        <f>'実質公債費比率（分子）の構造'!O$48</f>
        <v>236</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1549</v>
      </c>
      <c r="C49" s="138"/>
      <c r="D49" s="138"/>
      <c r="E49" s="138">
        <f>'実質公債費比率（分子）の構造'!L$45</f>
        <v>1494</v>
      </c>
      <c r="F49" s="138"/>
      <c r="G49" s="138"/>
      <c r="H49" s="138">
        <f>'実質公債費比率（分子）の構造'!M$45</f>
        <v>1452</v>
      </c>
      <c r="I49" s="138"/>
      <c r="J49" s="138"/>
      <c r="K49" s="138">
        <f>'実質公債費比率（分子）の構造'!N$45</f>
        <v>1344</v>
      </c>
      <c r="L49" s="138"/>
      <c r="M49" s="138"/>
      <c r="N49" s="138">
        <f>'実質公債費比率（分子）の構造'!O$45</f>
        <v>1254</v>
      </c>
      <c r="O49" s="138"/>
      <c r="P49" s="138"/>
    </row>
    <row r="50" spans="1:16">
      <c r="A50" s="138" t="s">
        <v>59</v>
      </c>
      <c r="B50" s="138" t="e">
        <f>NA()</f>
        <v>#N/A</v>
      </c>
      <c r="C50" s="138">
        <f>IF(ISNUMBER('実質公債費比率（分子）の構造'!K$53),'実質公債費比率（分子）の構造'!K$53,NA())</f>
        <v>747</v>
      </c>
      <c r="D50" s="138" t="e">
        <f>NA()</f>
        <v>#N/A</v>
      </c>
      <c r="E50" s="138" t="e">
        <f>NA()</f>
        <v>#N/A</v>
      </c>
      <c r="F50" s="138">
        <f>IF(ISNUMBER('実質公債費比率（分子）の構造'!L$53),'実質公債費比率（分子）の構造'!L$53,NA())</f>
        <v>676</v>
      </c>
      <c r="G50" s="138" t="e">
        <f>NA()</f>
        <v>#N/A</v>
      </c>
      <c r="H50" s="138" t="e">
        <f>NA()</f>
        <v>#N/A</v>
      </c>
      <c r="I50" s="138">
        <f>IF(ISNUMBER('実質公債費比率（分子）の構造'!M$53),'実質公債費比率（分子）の構造'!M$53,NA())</f>
        <v>630</v>
      </c>
      <c r="J50" s="138" t="e">
        <f>NA()</f>
        <v>#N/A</v>
      </c>
      <c r="K50" s="138" t="e">
        <f>NA()</f>
        <v>#N/A</v>
      </c>
      <c r="L50" s="138">
        <f>IF(ISNUMBER('実質公債費比率（分子）の構造'!N$53),'実質公債費比率（分子）の構造'!N$53,NA())</f>
        <v>608</v>
      </c>
      <c r="M50" s="138" t="e">
        <f>NA()</f>
        <v>#N/A</v>
      </c>
      <c r="N50" s="138" t="e">
        <f>NA()</f>
        <v>#N/A</v>
      </c>
      <c r="O50" s="138">
        <f>IF(ISNUMBER('実質公債費比率（分子）の構造'!O$53),'実質公債費比率（分子）の構造'!O$53,NA())</f>
        <v>570</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8918</v>
      </c>
      <c r="E56" s="137"/>
      <c r="F56" s="137"/>
      <c r="G56" s="137">
        <f>'将来負担比率（分子）の構造'!J$52</f>
        <v>8736</v>
      </c>
      <c r="H56" s="137"/>
      <c r="I56" s="137"/>
      <c r="J56" s="137">
        <f>'将来負担比率（分子）の構造'!K$52</f>
        <v>8569</v>
      </c>
      <c r="K56" s="137"/>
      <c r="L56" s="137"/>
      <c r="M56" s="137">
        <f>'将来負担比率（分子）の構造'!L$52</f>
        <v>8909</v>
      </c>
      <c r="N56" s="137"/>
      <c r="O56" s="137"/>
      <c r="P56" s="137">
        <f>'将来負担比率（分子）の構造'!M$52</f>
        <v>8926</v>
      </c>
    </row>
    <row r="57" spans="1:16">
      <c r="A57" s="137" t="s">
        <v>36</v>
      </c>
      <c r="B57" s="137"/>
      <c r="C57" s="137"/>
      <c r="D57" s="137">
        <f>'将来負担比率（分子）の構造'!I$51</f>
        <v>568</v>
      </c>
      <c r="E57" s="137"/>
      <c r="F57" s="137"/>
      <c r="G57" s="137">
        <f>'将来負担比率（分子）の構造'!J$51</f>
        <v>621</v>
      </c>
      <c r="H57" s="137"/>
      <c r="I57" s="137"/>
      <c r="J57" s="137">
        <f>'将来負担比率（分子）の構造'!K$51</f>
        <v>601</v>
      </c>
      <c r="K57" s="137"/>
      <c r="L57" s="137"/>
      <c r="M57" s="137">
        <f>'将来負担比率（分子）の構造'!L$51</f>
        <v>579</v>
      </c>
      <c r="N57" s="137"/>
      <c r="O57" s="137"/>
      <c r="P57" s="137">
        <f>'将来負担比率（分子）の構造'!M$51</f>
        <v>610</v>
      </c>
    </row>
    <row r="58" spans="1:16">
      <c r="A58" s="137" t="s">
        <v>35</v>
      </c>
      <c r="B58" s="137"/>
      <c r="C58" s="137"/>
      <c r="D58" s="137">
        <f>'将来負担比率（分子）の構造'!I$50</f>
        <v>1338</v>
      </c>
      <c r="E58" s="137"/>
      <c r="F58" s="137"/>
      <c r="G58" s="137">
        <f>'将来負担比率（分子）の構造'!J$50</f>
        <v>1434</v>
      </c>
      <c r="H58" s="137"/>
      <c r="I58" s="137"/>
      <c r="J58" s="137">
        <f>'将来負担比率（分子）の構造'!K$50</f>
        <v>1559</v>
      </c>
      <c r="K58" s="137"/>
      <c r="L58" s="137"/>
      <c r="M58" s="137">
        <f>'将来負担比率（分子）の構造'!L$50</f>
        <v>1790</v>
      </c>
      <c r="N58" s="137"/>
      <c r="O58" s="137"/>
      <c r="P58" s="137">
        <f>'将来負担比率（分子）の構造'!M$50</f>
        <v>1930</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433</v>
      </c>
      <c r="C61" s="137"/>
      <c r="D61" s="137"/>
      <c r="E61" s="137">
        <f>'将来負担比率（分子）の構造'!J$46</f>
        <v>390</v>
      </c>
      <c r="F61" s="137"/>
      <c r="G61" s="137"/>
      <c r="H61" s="137">
        <f>'将来負担比率（分子）の構造'!K$46</f>
        <v>296</v>
      </c>
      <c r="I61" s="137"/>
      <c r="J61" s="137"/>
      <c r="K61" s="137">
        <f>'将来負担比率（分子）の構造'!L$46</f>
        <v>239</v>
      </c>
      <c r="L61" s="137"/>
      <c r="M61" s="137"/>
      <c r="N61" s="137">
        <f>'将来負担比率（分子）の構造'!M$46</f>
        <v>112</v>
      </c>
      <c r="O61" s="137"/>
      <c r="P61" s="137"/>
    </row>
    <row r="62" spans="1:16">
      <c r="A62" s="137" t="s">
        <v>29</v>
      </c>
      <c r="B62" s="137">
        <f>'将来負担比率（分子）の構造'!I$45</f>
        <v>3764</v>
      </c>
      <c r="C62" s="137"/>
      <c r="D62" s="137"/>
      <c r="E62" s="137">
        <f>'将来負担比率（分子）の構造'!J$45</f>
        <v>3540</v>
      </c>
      <c r="F62" s="137"/>
      <c r="G62" s="137"/>
      <c r="H62" s="137">
        <f>'将来負担比率（分子）の構造'!K$45</f>
        <v>3317</v>
      </c>
      <c r="I62" s="137"/>
      <c r="J62" s="137"/>
      <c r="K62" s="137">
        <f>'将来負担比率（分子）の構造'!L$45</f>
        <v>3285</v>
      </c>
      <c r="L62" s="137"/>
      <c r="M62" s="137"/>
      <c r="N62" s="137">
        <f>'将来負担比率（分子）の構造'!M$45</f>
        <v>3225</v>
      </c>
      <c r="O62" s="137"/>
      <c r="P62" s="137"/>
    </row>
    <row r="63" spans="1:16">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3875</v>
      </c>
      <c r="C64" s="137"/>
      <c r="D64" s="137"/>
      <c r="E64" s="137">
        <f>'将来負担比率（分子）の構造'!J$43</f>
        <v>3592</v>
      </c>
      <c r="F64" s="137"/>
      <c r="G64" s="137"/>
      <c r="H64" s="137">
        <f>'将来負担比率（分子）の構造'!K$43</f>
        <v>3551</v>
      </c>
      <c r="I64" s="137"/>
      <c r="J64" s="137"/>
      <c r="K64" s="137">
        <f>'将来負担比率（分子）の構造'!L$43</f>
        <v>3439</v>
      </c>
      <c r="L64" s="137"/>
      <c r="M64" s="137"/>
      <c r="N64" s="137">
        <f>'将来負担比率（分子）の構造'!M$43</f>
        <v>3293</v>
      </c>
      <c r="O64" s="137"/>
      <c r="P64" s="137"/>
    </row>
    <row r="65" spans="1:16">
      <c r="A65" s="137" t="s">
        <v>26</v>
      </c>
      <c r="B65" s="137">
        <f>'将来負担比率（分子）の構造'!I$42</f>
        <v>43</v>
      </c>
      <c r="C65" s="137"/>
      <c r="D65" s="137"/>
      <c r="E65" s="137">
        <f>'将来負担比率（分子）の構造'!J$42</f>
        <v>31</v>
      </c>
      <c r="F65" s="137"/>
      <c r="G65" s="137"/>
      <c r="H65" s="137">
        <f>'将来負担比率（分子）の構造'!K$42</f>
        <v>21</v>
      </c>
      <c r="I65" s="137"/>
      <c r="J65" s="137"/>
      <c r="K65" s="137">
        <f>'将来負担比率（分子）の構造'!L$42</f>
        <v>16</v>
      </c>
      <c r="L65" s="137"/>
      <c r="M65" s="137"/>
      <c r="N65" s="137">
        <f>'将来負担比率（分子）の構造'!M$42</f>
        <v>13</v>
      </c>
      <c r="O65" s="137"/>
      <c r="P65" s="137"/>
    </row>
    <row r="66" spans="1:16">
      <c r="A66" s="137" t="s">
        <v>25</v>
      </c>
      <c r="B66" s="137">
        <f>'将来負担比率（分子）の構造'!I$41</f>
        <v>10994</v>
      </c>
      <c r="C66" s="137"/>
      <c r="D66" s="137"/>
      <c r="E66" s="137">
        <f>'将来負担比率（分子）の構造'!J$41</f>
        <v>10551</v>
      </c>
      <c r="F66" s="137"/>
      <c r="G66" s="137"/>
      <c r="H66" s="137">
        <f>'将来負担比率（分子）の構造'!K$41</f>
        <v>10375</v>
      </c>
      <c r="I66" s="137"/>
      <c r="J66" s="137"/>
      <c r="K66" s="137">
        <f>'将来負担比率（分子）の構造'!L$41</f>
        <v>10719</v>
      </c>
      <c r="L66" s="137"/>
      <c r="M66" s="137"/>
      <c r="N66" s="137">
        <f>'将来負担比率（分子）の構造'!M$41</f>
        <v>10669</v>
      </c>
      <c r="O66" s="137"/>
      <c r="P66" s="137"/>
    </row>
    <row r="67" spans="1:16">
      <c r="A67" s="137" t="s">
        <v>63</v>
      </c>
      <c r="B67" s="137" t="e">
        <f>NA()</f>
        <v>#N/A</v>
      </c>
      <c r="C67" s="137">
        <f>IF(ISNUMBER('将来負担比率（分子）の構造'!I$53), IF('将来負担比率（分子）の構造'!I$53 &lt; 0, 0, '将来負担比率（分子）の構造'!I$53), NA())</f>
        <v>8284</v>
      </c>
      <c r="D67" s="137" t="e">
        <f>NA()</f>
        <v>#N/A</v>
      </c>
      <c r="E67" s="137" t="e">
        <f>NA()</f>
        <v>#N/A</v>
      </c>
      <c r="F67" s="137">
        <f>IF(ISNUMBER('将来負担比率（分子）の構造'!J$53), IF('将来負担比率（分子）の構造'!J$53 &lt; 0, 0, '将来負担比率（分子）の構造'!J$53), NA())</f>
        <v>7313</v>
      </c>
      <c r="G67" s="137" t="e">
        <f>NA()</f>
        <v>#N/A</v>
      </c>
      <c r="H67" s="137" t="e">
        <f>NA()</f>
        <v>#N/A</v>
      </c>
      <c r="I67" s="137">
        <f>IF(ISNUMBER('将来負担比率（分子）の構造'!K$53), IF('将来負担比率（分子）の構造'!K$53 &lt; 0, 0, '将来負担比率（分子）の構造'!K$53), NA())</f>
        <v>6831</v>
      </c>
      <c r="J67" s="137" t="e">
        <f>NA()</f>
        <v>#N/A</v>
      </c>
      <c r="K67" s="137" t="e">
        <f>NA()</f>
        <v>#N/A</v>
      </c>
      <c r="L67" s="137">
        <f>IF(ISNUMBER('将来負担比率（分子）の構造'!L$53), IF('将来負担比率（分子）の構造'!L$53 &lt; 0, 0, '将来負担比率（分子）の構造'!L$53), NA())</f>
        <v>6420</v>
      </c>
      <c r="M67" s="137" t="e">
        <f>NA()</f>
        <v>#N/A</v>
      </c>
      <c r="N67" s="137" t="e">
        <f>NA()</f>
        <v>#N/A</v>
      </c>
      <c r="O67" s="137">
        <f>IF(ISNUMBER('将来負担比率（分子）の構造'!M$53), IF('将来負担比率（分子）の構造'!M$53 &lt; 0, 0, '将来負担比率（分子）の構造'!M$53), NA())</f>
        <v>5847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207</v>
      </c>
      <c r="C5" s="708"/>
      <c r="D5" s="708"/>
      <c r="E5" s="708"/>
      <c r="F5" s="708"/>
      <c r="G5" s="708"/>
      <c r="H5" s="708"/>
      <c r="I5" s="708"/>
      <c r="J5" s="708"/>
      <c r="K5" s="708"/>
      <c r="L5" s="708"/>
      <c r="M5" s="708"/>
      <c r="N5" s="708"/>
      <c r="O5" s="708"/>
      <c r="P5" s="708"/>
      <c r="Q5" s="709"/>
      <c r="R5" s="670">
        <v>2213473</v>
      </c>
      <c r="S5" s="671"/>
      <c r="T5" s="671"/>
      <c r="U5" s="671"/>
      <c r="V5" s="671"/>
      <c r="W5" s="671"/>
      <c r="X5" s="671"/>
      <c r="Y5" s="718"/>
      <c r="Z5" s="731">
        <v>19.399999999999999</v>
      </c>
      <c r="AA5" s="731"/>
      <c r="AB5" s="731"/>
      <c r="AC5" s="731"/>
      <c r="AD5" s="732">
        <v>2213473</v>
      </c>
      <c r="AE5" s="732"/>
      <c r="AF5" s="732"/>
      <c r="AG5" s="732"/>
      <c r="AH5" s="732"/>
      <c r="AI5" s="732"/>
      <c r="AJ5" s="732"/>
      <c r="AK5" s="732"/>
      <c r="AL5" s="719">
        <v>37.700000000000003</v>
      </c>
      <c r="AM5" s="688"/>
      <c r="AN5" s="688"/>
      <c r="AO5" s="720"/>
      <c r="AP5" s="707" t="s">
        <v>208</v>
      </c>
      <c r="AQ5" s="708"/>
      <c r="AR5" s="708"/>
      <c r="AS5" s="708"/>
      <c r="AT5" s="708"/>
      <c r="AU5" s="708"/>
      <c r="AV5" s="708"/>
      <c r="AW5" s="708"/>
      <c r="AX5" s="708"/>
      <c r="AY5" s="708"/>
      <c r="AZ5" s="708"/>
      <c r="BA5" s="708"/>
      <c r="BB5" s="708"/>
      <c r="BC5" s="708"/>
      <c r="BD5" s="708"/>
      <c r="BE5" s="708"/>
      <c r="BF5" s="709"/>
      <c r="BG5" s="620">
        <v>2213473</v>
      </c>
      <c r="BH5" s="621"/>
      <c r="BI5" s="621"/>
      <c r="BJ5" s="621"/>
      <c r="BK5" s="621"/>
      <c r="BL5" s="621"/>
      <c r="BM5" s="621"/>
      <c r="BN5" s="622"/>
      <c r="BO5" s="673">
        <v>100</v>
      </c>
      <c r="BP5" s="673"/>
      <c r="BQ5" s="673"/>
      <c r="BR5" s="673"/>
      <c r="BS5" s="674">
        <v>19755</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209</v>
      </c>
      <c r="CS5" s="726"/>
      <c r="CT5" s="726"/>
      <c r="CU5" s="726"/>
      <c r="CV5" s="726"/>
      <c r="CW5" s="726"/>
      <c r="CX5" s="726"/>
      <c r="CY5" s="727"/>
      <c r="CZ5" s="725" t="s">
        <v>201</v>
      </c>
      <c r="DA5" s="726"/>
      <c r="DB5" s="726"/>
      <c r="DC5" s="727"/>
      <c r="DD5" s="725" t="s">
        <v>210</v>
      </c>
      <c r="DE5" s="726"/>
      <c r="DF5" s="726"/>
      <c r="DG5" s="726"/>
      <c r="DH5" s="726"/>
      <c r="DI5" s="726"/>
      <c r="DJ5" s="726"/>
      <c r="DK5" s="726"/>
      <c r="DL5" s="726"/>
      <c r="DM5" s="726"/>
      <c r="DN5" s="726"/>
      <c r="DO5" s="726"/>
      <c r="DP5" s="727"/>
      <c r="DQ5" s="725" t="s">
        <v>211</v>
      </c>
      <c r="DR5" s="726"/>
      <c r="DS5" s="726"/>
      <c r="DT5" s="726"/>
      <c r="DU5" s="726"/>
      <c r="DV5" s="726"/>
      <c r="DW5" s="726"/>
      <c r="DX5" s="726"/>
      <c r="DY5" s="726"/>
      <c r="DZ5" s="726"/>
      <c r="EA5" s="726"/>
      <c r="EB5" s="726"/>
      <c r="EC5" s="727"/>
    </row>
    <row r="6" spans="2:143" ht="11.25" customHeight="1">
      <c r="B6" s="617" t="s">
        <v>212</v>
      </c>
      <c r="C6" s="618"/>
      <c r="D6" s="618"/>
      <c r="E6" s="618"/>
      <c r="F6" s="618"/>
      <c r="G6" s="618"/>
      <c r="H6" s="618"/>
      <c r="I6" s="618"/>
      <c r="J6" s="618"/>
      <c r="K6" s="618"/>
      <c r="L6" s="618"/>
      <c r="M6" s="618"/>
      <c r="N6" s="618"/>
      <c r="O6" s="618"/>
      <c r="P6" s="618"/>
      <c r="Q6" s="619"/>
      <c r="R6" s="620">
        <v>126186</v>
      </c>
      <c r="S6" s="621"/>
      <c r="T6" s="621"/>
      <c r="U6" s="621"/>
      <c r="V6" s="621"/>
      <c r="W6" s="621"/>
      <c r="X6" s="621"/>
      <c r="Y6" s="622"/>
      <c r="Z6" s="673">
        <v>1.1000000000000001</v>
      </c>
      <c r="AA6" s="673"/>
      <c r="AB6" s="673"/>
      <c r="AC6" s="673"/>
      <c r="AD6" s="674">
        <v>126186</v>
      </c>
      <c r="AE6" s="674"/>
      <c r="AF6" s="674"/>
      <c r="AG6" s="674"/>
      <c r="AH6" s="674"/>
      <c r="AI6" s="674"/>
      <c r="AJ6" s="674"/>
      <c r="AK6" s="674"/>
      <c r="AL6" s="643">
        <v>2.1</v>
      </c>
      <c r="AM6" s="675"/>
      <c r="AN6" s="675"/>
      <c r="AO6" s="676"/>
      <c r="AP6" s="617" t="s">
        <v>213</v>
      </c>
      <c r="AQ6" s="618"/>
      <c r="AR6" s="618"/>
      <c r="AS6" s="618"/>
      <c r="AT6" s="618"/>
      <c r="AU6" s="618"/>
      <c r="AV6" s="618"/>
      <c r="AW6" s="618"/>
      <c r="AX6" s="618"/>
      <c r="AY6" s="618"/>
      <c r="AZ6" s="618"/>
      <c r="BA6" s="618"/>
      <c r="BB6" s="618"/>
      <c r="BC6" s="618"/>
      <c r="BD6" s="618"/>
      <c r="BE6" s="618"/>
      <c r="BF6" s="619"/>
      <c r="BG6" s="620">
        <v>2213473</v>
      </c>
      <c r="BH6" s="621"/>
      <c r="BI6" s="621"/>
      <c r="BJ6" s="621"/>
      <c r="BK6" s="621"/>
      <c r="BL6" s="621"/>
      <c r="BM6" s="621"/>
      <c r="BN6" s="622"/>
      <c r="BO6" s="673">
        <v>100</v>
      </c>
      <c r="BP6" s="673"/>
      <c r="BQ6" s="673"/>
      <c r="BR6" s="673"/>
      <c r="BS6" s="674">
        <v>19755</v>
      </c>
      <c r="BT6" s="674"/>
      <c r="BU6" s="674"/>
      <c r="BV6" s="674"/>
      <c r="BW6" s="674"/>
      <c r="BX6" s="674"/>
      <c r="BY6" s="674"/>
      <c r="BZ6" s="674"/>
      <c r="CA6" s="674"/>
      <c r="CB6" s="710"/>
      <c r="CD6" s="677" t="s">
        <v>214</v>
      </c>
      <c r="CE6" s="678"/>
      <c r="CF6" s="678"/>
      <c r="CG6" s="678"/>
      <c r="CH6" s="678"/>
      <c r="CI6" s="678"/>
      <c r="CJ6" s="678"/>
      <c r="CK6" s="678"/>
      <c r="CL6" s="678"/>
      <c r="CM6" s="678"/>
      <c r="CN6" s="678"/>
      <c r="CO6" s="678"/>
      <c r="CP6" s="678"/>
      <c r="CQ6" s="679"/>
      <c r="CR6" s="620">
        <v>125647</v>
      </c>
      <c r="CS6" s="621"/>
      <c r="CT6" s="621"/>
      <c r="CU6" s="621"/>
      <c r="CV6" s="621"/>
      <c r="CW6" s="621"/>
      <c r="CX6" s="621"/>
      <c r="CY6" s="622"/>
      <c r="CZ6" s="673">
        <v>1.1000000000000001</v>
      </c>
      <c r="DA6" s="673"/>
      <c r="DB6" s="673"/>
      <c r="DC6" s="673"/>
      <c r="DD6" s="626" t="s">
        <v>215</v>
      </c>
      <c r="DE6" s="621"/>
      <c r="DF6" s="621"/>
      <c r="DG6" s="621"/>
      <c r="DH6" s="621"/>
      <c r="DI6" s="621"/>
      <c r="DJ6" s="621"/>
      <c r="DK6" s="621"/>
      <c r="DL6" s="621"/>
      <c r="DM6" s="621"/>
      <c r="DN6" s="621"/>
      <c r="DO6" s="621"/>
      <c r="DP6" s="622"/>
      <c r="DQ6" s="626">
        <v>125646</v>
      </c>
      <c r="DR6" s="621"/>
      <c r="DS6" s="621"/>
      <c r="DT6" s="621"/>
      <c r="DU6" s="621"/>
      <c r="DV6" s="621"/>
      <c r="DW6" s="621"/>
      <c r="DX6" s="621"/>
      <c r="DY6" s="621"/>
      <c r="DZ6" s="621"/>
      <c r="EA6" s="621"/>
      <c r="EB6" s="621"/>
      <c r="EC6" s="656"/>
    </row>
    <row r="7" spans="2:143" ht="11.25" customHeight="1">
      <c r="B7" s="617" t="s">
        <v>216</v>
      </c>
      <c r="C7" s="618"/>
      <c r="D7" s="618"/>
      <c r="E7" s="618"/>
      <c r="F7" s="618"/>
      <c r="G7" s="618"/>
      <c r="H7" s="618"/>
      <c r="I7" s="618"/>
      <c r="J7" s="618"/>
      <c r="K7" s="618"/>
      <c r="L7" s="618"/>
      <c r="M7" s="618"/>
      <c r="N7" s="618"/>
      <c r="O7" s="618"/>
      <c r="P7" s="618"/>
      <c r="Q7" s="619"/>
      <c r="R7" s="620">
        <v>1487</v>
      </c>
      <c r="S7" s="621"/>
      <c r="T7" s="621"/>
      <c r="U7" s="621"/>
      <c r="V7" s="621"/>
      <c r="W7" s="621"/>
      <c r="X7" s="621"/>
      <c r="Y7" s="622"/>
      <c r="Z7" s="673">
        <v>0</v>
      </c>
      <c r="AA7" s="673"/>
      <c r="AB7" s="673"/>
      <c r="AC7" s="673"/>
      <c r="AD7" s="674">
        <v>1487</v>
      </c>
      <c r="AE7" s="674"/>
      <c r="AF7" s="674"/>
      <c r="AG7" s="674"/>
      <c r="AH7" s="674"/>
      <c r="AI7" s="674"/>
      <c r="AJ7" s="674"/>
      <c r="AK7" s="674"/>
      <c r="AL7" s="643">
        <v>0</v>
      </c>
      <c r="AM7" s="675"/>
      <c r="AN7" s="675"/>
      <c r="AO7" s="676"/>
      <c r="AP7" s="617" t="s">
        <v>217</v>
      </c>
      <c r="AQ7" s="618"/>
      <c r="AR7" s="618"/>
      <c r="AS7" s="618"/>
      <c r="AT7" s="618"/>
      <c r="AU7" s="618"/>
      <c r="AV7" s="618"/>
      <c r="AW7" s="618"/>
      <c r="AX7" s="618"/>
      <c r="AY7" s="618"/>
      <c r="AZ7" s="618"/>
      <c r="BA7" s="618"/>
      <c r="BB7" s="618"/>
      <c r="BC7" s="618"/>
      <c r="BD7" s="618"/>
      <c r="BE7" s="618"/>
      <c r="BF7" s="619"/>
      <c r="BG7" s="620">
        <v>879600</v>
      </c>
      <c r="BH7" s="621"/>
      <c r="BI7" s="621"/>
      <c r="BJ7" s="621"/>
      <c r="BK7" s="621"/>
      <c r="BL7" s="621"/>
      <c r="BM7" s="621"/>
      <c r="BN7" s="622"/>
      <c r="BO7" s="673">
        <v>39.700000000000003</v>
      </c>
      <c r="BP7" s="673"/>
      <c r="BQ7" s="673"/>
      <c r="BR7" s="673"/>
      <c r="BS7" s="674">
        <v>19755</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1790395</v>
      </c>
      <c r="CS7" s="621"/>
      <c r="CT7" s="621"/>
      <c r="CU7" s="621"/>
      <c r="CV7" s="621"/>
      <c r="CW7" s="621"/>
      <c r="CX7" s="621"/>
      <c r="CY7" s="622"/>
      <c r="CZ7" s="673">
        <v>16.2</v>
      </c>
      <c r="DA7" s="673"/>
      <c r="DB7" s="673"/>
      <c r="DC7" s="673"/>
      <c r="DD7" s="626">
        <v>247704</v>
      </c>
      <c r="DE7" s="621"/>
      <c r="DF7" s="621"/>
      <c r="DG7" s="621"/>
      <c r="DH7" s="621"/>
      <c r="DI7" s="621"/>
      <c r="DJ7" s="621"/>
      <c r="DK7" s="621"/>
      <c r="DL7" s="621"/>
      <c r="DM7" s="621"/>
      <c r="DN7" s="621"/>
      <c r="DO7" s="621"/>
      <c r="DP7" s="622"/>
      <c r="DQ7" s="626">
        <v>1286108</v>
      </c>
      <c r="DR7" s="621"/>
      <c r="DS7" s="621"/>
      <c r="DT7" s="621"/>
      <c r="DU7" s="621"/>
      <c r="DV7" s="621"/>
      <c r="DW7" s="621"/>
      <c r="DX7" s="621"/>
      <c r="DY7" s="621"/>
      <c r="DZ7" s="621"/>
      <c r="EA7" s="621"/>
      <c r="EB7" s="621"/>
      <c r="EC7" s="656"/>
    </row>
    <row r="8" spans="2:143" ht="11.25" customHeight="1">
      <c r="B8" s="617" t="s">
        <v>219</v>
      </c>
      <c r="C8" s="618"/>
      <c r="D8" s="618"/>
      <c r="E8" s="618"/>
      <c r="F8" s="618"/>
      <c r="G8" s="618"/>
      <c r="H8" s="618"/>
      <c r="I8" s="618"/>
      <c r="J8" s="618"/>
      <c r="K8" s="618"/>
      <c r="L8" s="618"/>
      <c r="M8" s="618"/>
      <c r="N8" s="618"/>
      <c r="O8" s="618"/>
      <c r="P8" s="618"/>
      <c r="Q8" s="619"/>
      <c r="R8" s="620">
        <v>3692</v>
      </c>
      <c r="S8" s="621"/>
      <c r="T8" s="621"/>
      <c r="U8" s="621"/>
      <c r="V8" s="621"/>
      <c r="W8" s="621"/>
      <c r="X8" s="621"/>
      <c r="Y8" s="622"/>
      <c r="Z8" s="673">
        <v>0</v>
      </c>
      <c r="AA8" s="673"/>
      <c r="AB8" s="673"/>
      <c r="AC8" s="673"/>
      <c r="AD8" s="674">
        <v>3692</v>
      </c>
      <c r="AE8" s="674"/>
      <c r="AF8" s="674"/>
      <c r="AG8" s="674"/>
      <c r="AH8" s="674"/>
      <c r="AI8" s="674"/>
      <c r="AJ8" s="674"/>
      <c r="AK8" s="674"/>
      <c r="AL8" s="643">
        <v>0.1</v>
      </c>
      <c r="AM8" s="675"/>
      <c r="AN8" s="675"/>
      <c r="AO8" s="676"/>
      <c r="AP8" s="617" t="s">
        <v>220</v>
      </c>
      <c r="AQ8" s="618"/>
      <c r="AR8" s="618"/>
      <c r="AS8" s="618"/>
      <c r="AT8" s="618"/>
      <c r="AU8" s="618"/>
      <c r="AV8" s="618"/>
      <c r="AW8" s="618"/>
      <c r="AX8" s="618"/>
      <c r="AY8" s="618"/>
      <c r="AZ8" s="618"/>
      <c r="BA8" s="618"/>
      <c r="BB8" s="618"/>
      <c r="BC8" s="618"/>
      <c r="BD8" s="618"/>
      <c r="BE8" s="618"/>
      <c r="BF8" s="619"/>
      <c r="BG8" s="620">
        <v>33597</v>
      </c>
      <c r="BH8" s="621"/>
      <c r="BI8" s="621"/>
      <c r="BJ8" s="621"/>
      <c r="BK8" s="621"/>
      <c r="BL8" s="621"/>
      <c r="BM8" s="621"/>
      <c r="BN8" s="622"/>
      <c r="BO8" s="673">
        <v>1.5</v>
      </c>
      <c r="BP8" s="673"/>
      <c r="BQ8" s="673"/>
      <c r="BR8" s="673"/>
      <c r="BS8" s="626" t="s">
        <v>111</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4045897</v>
      </c>
      <c r="CS8" s="621"/>
      <c r="CT8" s="621"/>
      <c r="CU8" s="621"/>
      <c r="CV8" s="621"/>
      <c r="CW8" s="621"/>
      <c r="CX8" s="621"/>
      <c r="CY8" s="622"/>
      <c r="CZ8" s="673">
        <v>36.700000000000003</v>
      </c>
      <c r="DA8" s="673"/>
      <c r="DB8" s="673"/>
      <c r="DC8" s="673"/>
      <c r="DD8" s="626">
        <v>2368</v>
      </c>
      <c r="DE8" s="621"/>
      <c r="DF8" s="621"/>
      <c r="DG8" s="621"/>
      <c r="DH8" s="621"/>
      <c r="DI8" s="621"/>
      <c r="DJ8" s="621"/>
      <c r="DK8" s="621"/>
      <c r="DL8" s="621"/>
      <c r="DM8" s="621"/>
      <c r="DN8" s="621"/>
      <c r="DO8" s="621"/>
      <c r="DP8" s="622"/>
      <c r="DQ8" s="626">
        <v>2041751</v>
      </c>
      <c r="DR8" s="621"/>
      <c r="DS8" s="621"/>
      <c r="DT8" s="621"/>
      <c r="DU8" s="621"/>
      <c r="DV8" s="621"/>
      <c r="DW8" s="621"/>
      <c r="DX8" s="621"/>
      <c r="DY8" s="621"/>
      <c r="DZ8" s="621"/>
      <c r="EA8" s="621"/>
      <c r="EB8" s="621"/>
      <c r="EC8" s="656"/>
    </row>
    <row r="9" spans="2:143" ht="11.25" customHeight="1">
      <c r="B9" s="617" t="s">
        <v>222</v>
      </c>
      <c r="C9" s="618"/>
      <c r="D9" s="618"/>
      <c r="E9" s="618"/>
      <c r="F9" s="618"/>
      <c r="G9" s="618"/>
      <c r="H9" s="618"/>
      <c r="I9" s="618"/>
      <c r="J9" s="618"/>
      <c r="K9" s="618"/>
      <c r="L9" s="618"/>
      <c r="M9" s="618"/>
      <c r="N9" s="618"/>
      <c r="O9" s="618"/>
      <c r="P9" s="618"/>
      <c r="Q9" s="619"/>
      <c r="R9" s="620">
        <v>2079</v>
      </c>
      <c r="S9" s="621"/>
      <c r="T9" s="621"/>
      <c r="U9" s="621"/>
      <c r="V9" s="621"/>
      <c r="W9" s="621"/>
      <c r="X9" s="621"/>
      <c r="Y9" s="622"/>
      <c r="Z9" s="673">
        <v>0</v>
      </c>
      <c r="AA9" s="673"/>
      <c r="AB9" s="673"/>
      <c r="AC9" s="673"/>
      <c r="AD9" s="674">
        <v>2079</v>
      </c>
      <c r="AE9" s="674"/>
      <c r="AF9" s="674"/>
      <c r="AG9" s="674"/>
      <c r="AH9" s="674"/>
      <c r="AI9" s="674"/>
      <c r="AJ9" s="674"/>
      <c r="AK9" s="674"/>
      <c r="AL9" s="643">
        <v>0</v>
      </c>
      <c r="AM9" s="675"/>
      <c r="AN9" s="675"/>
      <c r="AO9" s="676"/>
      <c r="AP9" s="617" t="s">
        <v>223</v>
      </c>
      <c r="AQ9" s="618"/>
      <c r="AR9" s="618"/>
      <c r="AS9" s="618"/>
      <c r="AT9" s="618"/>
      <c r="AU9" s="618"/>
      <c r="AV9" s="618"/>
      <c r="AW9" s="618"/>
      <c r="AX9" s="618"/>
      <c r="AY9" s="618"/>
      <c r="AZ9" s="618"/>
      <c r="BA9" s="618"/>
      <c r="BB9" s="618"/>
      <c r="BC9" s="618"/>
      <c r="BD9" s="618"/>
      <c r="BE9" s="618"/>
      <c r="BF9" s="619"/>
      <c r="BG9" s="620">
        <v>693508</v>
      </c>
      <c r="BH9" s="621"/>
      <c r="BI9" s="621"/>
      <c r="BJ9" s="621"/>
      <c r="BK9" s="621"/>
      <c r="BL9" s="621"/>
      <c r="BM9" s="621"/>
      <c r="BN9" s="622"/>
      <c r="BO9" s="673">
        <v>31.3</v>
      </c>
      <c r="BP9" s="673"/>
      <c r="BQ9" s="673"/>
      <c r="BR9" s="673"/>
      <c r="BS9" s="626" t="s">
        <v>111</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617418</v>
      </c>
      <c r="CS9" s="621"/>
      <c r="CT9" s="621"/>
      <c r="CU9" s="621"/>
      <c r="CV9" s="621"/>
      <c r="CW9" s="621"/>
      <c r="CX9" s="621"/>
      <c r="CY9" s="622"/>
      <c r="CZ9" s="673">
        <v>5.6</v>
      </c>
      <c r="DA9" s="673"/>
      <c r="DB9" s="673"/>
      <c r="DC9" s="673"/>
      <c r="DD9" s="626">
        <v>15885</v>
      </c>
      <c r="DE9" s="621"/>
      <c r="DF9" s="621"/>
      <c r="DG9" s="621"/>
      <c r="DH9" s="621"/>
      <c r="DI9" s="621"/>
      <c r="DJ9" s="621"/>
      <c r="DK9" s="621"/>
      <c r="DL9" s="621"/>
      <c r="DM9" s="621"/>
      <c r="DN9" s="621"/>
      <c r="DO9" s="621"/>
      <c r="DP9" s="622"/>
      <c r="DQ9" s="626">
        <v>505995</v>
      </c>
      <c r="DR9" s="621"/>
      <c r="DS9" s="621"/>
      <c r="DT9" s="621"/>
      <c r="DU9" s="621"/>
      <c r="DV9" s="621"/>
      <c r="DW9" s="621"/>
      <c r="DX9" s="621"/>
      <c r="DY9" s="621"/>
      <c r="DZ9" s="621"/>
      <c r="EA9" s="621"/>
      <c r="EB9" s="621"/>
      <c r="EC9" s="656"/>
    </row>
    <row r="10" spans="2:143" ht="11.25" customHeight="1">
      <c r="B10" s="617" t="s">
        <v>225</v>
      </c>
      <c r="C10" s="618"/>
      <c r="D10" s="618"/>
      <c r="E10" s="618"/>
      <c r="F10" s="618"/>
      <c r="G10" s="618"/>
      <c r="H10" s="618"/>
      <c r="I10" s="618"/>
      <c r="J10" s="618"/>
      <c r="K10" s="618"/>
      <c r="L10" s="618"/>
      <c r="M10" s="618"/>
      <c r="N10" s="618"/>
      <c r="O10" s="618"/>
      <c r="P10" s="618"/>
      <c r="Q10" s="619"/>
      <c r="R10" s="620">
        <v>390168</v>
      </c>
      <c r="S10" s="621"/>
      <c r="T10" s="621"/>
      <c r="U10" s="621"/>
      <c r="V10" s="621"/>
      <c r="W10" s="621"/>
      <c r="X10" s="621"/>
      <c r="Y10" s="622"/>
      <c r="Z10" s="673">
        <v>3.4</v>
      </c>
      <c r="AA10" s="673"/>
      <c r="AB10" s="673"/>
      <c r="AC10" s="673"/>
      <c r="AD10" s="674">
        <v>390168</v>
      </c>
      <c r="AE10" s="674"/>
      <c r="AF10" s="674"/>
      <c r="AG10" s="674"/>
      <c r="AH10" s="674"/>
      <c r="AI10" s="674"/>
      <c r="AJ10" s="674"/>
      <c r="AK10" s="674"/>
      <c r="AL10" s="643">
        <v>6.6</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49039</v>
      </c>
      <c r="BH10" s="621"/>
      <c r="BI10" s="621"/>
      <c r="BJ10" s="621"/>
      <c r="BK10" s="621"/>
      <c r="BL10" s="621"/>
      <c r="BM10" s="621"/>
      <c r="BN10" s="622"/>
      <c r="BO10" s="673">
        <v>2.2000000000000002</v>
      </c>
      <c r="BP10" s="673"/>
      <c r="BQ10" s="673"/>
      <c r="BR10" s="673"/>
      <c r="BS10" s="626" t="s">
        <v>111</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v>9447</v>
      </c>
      <c r="CS10" s="621"/>
      <c r="CT10" s="621"/>
      <c r="CU10" s="621"/>
      <c r="CV10" s="621"/>
      <c r="CW10" s="621"/>
      <c r="CX10" s="621"/>
      <c r="CY10" s="622"/>
      <c r="CZ10" s="673">
        <v>0.1</v>
      </c>
      <c r="DA10" s="673"/>
      <c r="DB10" s="673"/>
      <c r="DC10" s="673"/>
      <c r="DD10" s="626" t="s">
        <v>111</v>
      </c>
      <c r="DE10" s="621"/>
      <c r="DF10" s="621"/>
      <c r="DG10" s="621"/>
      <c r="DH10" s="621"/>
      <c r="DI10" s="621"/>
      <c r="DJ10" s="621"/>
      <c r="DK10" s="621"/>
      <c r="DL10" s="621"/>
      <c r="DM10" s="621"/>
      <c r="DN10" s="621"/>
      <c r="DO10" s="621"/>
      <c r="DP10" s="622"/>
      <c r="DQ10" s="626">
        <v>9447</v>
      </c>
      <c r="DR10" s="621"/>
      <c r="DS10" s="621"/>
      <c r="DT10" s="621"/>
      <c r="DU10" s="621"/>
      <c r="DV10" s="621"/>
      <c r="DW10" s="621"/>
      <c r="DX10" s="621"/>
      <c r="DY10" s="621"/>
      <c r="DZ10" s="621"/>
      <c r="EA10" s="621"/>
      <c r="EB10" s="621"/>
      <c r="EC10" s="656"/>
    </row>
    <row r="11" spans="2:143" ht="11.25" customHeight="1">
      <c r="B11" s="617" t="s">
        <v>228</v>
      </c>
      <c r="C11" s="618"/>
      <c r="D11" s="618"/>
      <c r="E11" s="618"/>
      <c r="F11" s="618"/>
      <c r="G11" s="618"/>
      <c r="H11" s="618"/>
      <c r="I11" s="618"/>
      <c r="J11" s="618"/>
      <c r="K11" s="618"/>
      <c r="L11" s="618"/>
      <c r="M11" s="618"/>
      <c r="N11" s="618"/>
      <c r="O11" s="618"/>
      <c r="P11" s="618"/>
      <c r="Q11" s="619"/>
      <c r="R11" s="620" t="s">
        <v>111</v>
      </c>
      <c r="S11" s="621"/>
      <c r="T11" s="621"/>
      <c r="U11" s="621"/>
      <c r="V11" s="621"/>
      <c r="W11" s="621"/>
      <c r="X11" s="621"/>
      <c r="Y11" s="622"/>
      <c r="Z11" s="673" t="s">
        <v>111</v>
      </c>
      <c r="AA11" s="673"/>
      <c r="AB11" s="673"/>
      <c r="AC11" s="673"/>
      <c r="AD11" s="674" t="s">
        <v>111</v>
      </c>
      <c r="AE11" s="674"/>
      <c r="AF11" s="674"/>
      <c r="AG11" s="674"/>
      <c r="AH11" s="674"/>
      <c r="AI11" s="674"/>
      <c r="AJ11" s="674"/>
      <c r="AK11" s="674"/>
      <c r="AL11" s="643" t="s">
        <v>111</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103456</v>
      </c>
      <c r="BH11" s="621"/>
      <c r="BI11" s="621"/>
      <c r="BJ11" s="621"/>
      <c r="BK11" s="621"/>
      <c r="BL11" s="621"/>
      <c r="BM11" s="621"/>
      <c r="BN11" s="622"/>
      <c r="BO11" s="673">
        <v>4.7</v>
      </c>
      <c r="BP11" s="673"/>
      <c r="BQ11" s="673"/>
      <c r="BR11" s="673"/>
      <c r="BS11" s="626">
        <v>19755</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580092</v>
      </c>
      <c r="CS11" s="621"/>
      <c r="CT11" s="621"/>
      <c r="CU11" s="621"/>
      <c r="CV11" s="621"/>
      <c r="CW11" s="621"/>
      <c r="CX11" s="621"/>
      <c r="CY11" s="622"/>
      <c r="CZ11" s="673">
        <v>5.3</v>
      </c>
      <c r="DA11" s="673"/>
      <c r="DB11" s="673"/>
      <c r="DC11" s="673"/>
      <c r="DD11" s="626">
        <v>259349</v>
      </c>
      <c r="DE11" s="621"/>
      <c r="DF11" s="621"/>
      <c r="DG11" s="621"/>
      <c r="DH11" s="621"/>
      <c r="DI11" s="621"/>
      <c r="DJ11" s="621"/>
      <c r="DK11" s="621"/>
      <c r="DL11" s="621"/>
      <c r="DM11" s="621"/>
      <c r="DN11" s="621"/>
      <c r="DO11" s="621"/>
      <c r="DP11" s="622"/>
      <c r="DQ11" s="626">
        <v>235007</v>
      </c>
      <c r="DR11" s="621"/>
      <c r="DS11" s="621"/>
      <c r="DT11" s="621"/>
      <c r="DU11" s="621"/>
      <c r="DV11" s="621"/>
      <c r="DW11" s="621"/>
      <c r="DX11" s="621"/>
      <c r="DY11" s="621"/>
      <c r="DZ11" s="621"/>
      <c r="EA11" s="621"/>
      <c r="EB11" s="621"/>
      <c r="EC11" s="656"/>
    </row>
    <row r="12" spans="2:143" ht="11.25" customHeight="1">
      <c r="B12" s="617" t="s">
        <v>231</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1090126</v>
      </c>
      <c r="BH12" s="621"/>
      <c r="BI12" s="621"/>
      <c r="BJ12" s="621"/>
      <c r="BK12" s="621"/>
      <c r="BL12" s="621"/>
      <c r="BM12" s="621"/>
      <c r="BN12" s="622"/>
      <c r="BO12" s="673">
        <v>49.2</v>
      </c>
      <c r="BP12" s="673"/>
      <c r="BQ12" s="673"/>
      <c r="BR12" s="673"/>
      <c r="BS12" s="626" t="s">
        <v>111</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183140</v>
      </c>
      <c r="CS12" s="621"/>
      <c r="CT12" s="621"/>
      <c r="CU12" s="621"/>
      <c r="CV12" s="621"/>
      <c r="CW12" s="621"/>
      <c r="CX12" s="621"/>
      <c r="CY12" s="622"/>
      <c r="CZ12" s="673">
        <v>1.7</v>
      </c>
      <c r="DA12" s="673"/>
      <c r="DB12" s="673"/>
      <c r="DC12" s="673"/>
      <c r="DD12" s="626">
        <v>15918</v>
      </c>
      <c r="DE12" s="621"/>
      <c r="DF12" s="621"/>
      <c r="DG12" s="621"/>
      <c r="DH12" s="621"/>
      <c r="DI12" s="621"/>
      <c r="DJ12" s="621"/>
      <c r="DK12" s="621"/>
      <c r="DL12" s="621"/>
      <c r="DM12" s="621"/>
      <c r="DN12" s="621"/>
      <c r="DO12" s="621"/>
      <c r="DP12" s="622"/>
      <c r="DQ12" s="626">
        <v>112055</v>
      </c>
      <c r="DR12" s="621"/>
      <c r="DS12" s="621"/>
      <c r="DT12" s="621"/>
      <c r="DU12" s="621"/>
      <c r="DV12" s="621"/>
      <c r="DW12" s="621"/>
      <c r="DX12" s="621"/>
      <c r="DY12" s="621"/>
      <c r="DZ12" s="621"/>
      <c r="EA12" s="621"/>
      <c r="EB12" s="621"/>
      <c r="EC12" s="656"/>
    </row>
    <row r="13" spans="2:143" ht="11.25" customHeight="1">
      <c r="B13" s="617" t="s">
        <v>234</v>
      </c>
      <c r="C13" s="618"/>
      <c r="D13" s="618"/>
      <c r="E13" s="618"/>
      <c r="F13" s="618"/>
      <c r="G13" s="618"/>
      <c r="H13" s="618"/>
      <c r="I13" s="618"/>
      <c r="J13" s="618"/>
      <c r="K13" s="618"/>
      <c r="L13" s="618"/>
      <c r="M13" s="618"/>
      <c r="N13" s="618"/>
      <c r="O13" s="618"/>
      <c r="P13" s="618"/>
      <c r="Q13" s="619"/>
      <c r="R13" s="620">
        <v>15448</v>
      </c>
      <c r="S13" s="621"/>
      <c r="T13" s="621"/>
      <c r="U13" s="621"/>
      <c r="V13" s="621"/>
      <c r="W13" s="621"/>
      <c r="X13" s="621"/>
      <c r="Y13" s="622"/>
      <c r="Z13" s="673">
        <v>0.1</v>
      </c>
      <c r="AA13" s="673"/>
      <c r="AB13" s="673"/>
      <c r="AC13" s="673"/>
      <c r="AD13" s="674">
        <v>15448</v>
      </c>
      <c r="AE13" s="674"/>
      <c r="AF13" s="674"/>
      <c r="AG13" s="674"/>
      <c r="AH13" s="674"/>
      <c r="AI13" s="674"/>
      <c r="AJ13" s="674"/>
      <c r="AK13" s="674"/>
      <c r="AL13" s="643">
        <v>0.3</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1080644</v>
      </c>
      <c r="BH13" s="621"/>
      <c r="BI13" s="621"/>
      <c r="BJ13" s="621"/>
      <c r="BK13" s="621"/>
      <c r="BL13" s="621"/>
      <c r="BM13" s="621"/>
      <c r="BN13" s="622"/>
      <c r="BO13" s="673">
        <v>48.8</v>
      </c>
      <c r="BP13" s="673"/>
      <c r="BQ13" s="673"/>
      <c r="BR13" s="673"/>
      <c r="BS13" s="626" t="s">
        <v>111</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1044146</v>
      </c>
      <c r="CS13" s="621"/>
      <c r="CT13" s="621"/>
      <c r="CU13" s="621"/>
      <c r="CV13" s="621"/>
      <c r="CW13" s="621"/>
      <c r="CX13" s="621"/>
      <c r="CY13" s="622"/>
      <c r="CZ13" s="673">
        <v>9.5</v>
      </c>
      <c r="DA13" s="673"/>
      <c r="DB13" s="673"/>
      <c r="DC13" s="673"/>
      <c r="DD13" s="626">
        <v>717162</v>
      </c>
      <c r="DE13" s="621"/>
      <c r="DF13" s="621"/>
      <c r="DG13" s="621"/>
      <c r="DH13" s="621"/>
      <c r="DI13" s="621"/>
      <c r="DJ13" s="621"/>
      <c r="DK13" s="621"/>
      <c r="DL13" s="621"/>
      <c r="DM13" s="621"/>
      <c r="DN13" s="621"/>
      <c r="DO13" s="621"/>
      <c r="DP13" s="622"/>
      <c r="DQ13" s="626">
        <v>403974</v>
      </c>
      <c r="DR13" s="621"/>
      <c r="DS13" s="621"/>
      <c r="DT13" s="621"/>
      <c r="DU13" s="621"/>
      <c r="DV13" s="621"/>
      <c r="DW13" s="621"/>
      <c r="DX13" s="621"/>
      <c r="DY13" s="621"/>
      <c r="DZ13" s="621"/>
      <c r="EA13" s="621"/>
      <c r="EB13" s="621"/>
      <c r="EC13" s="656"/>
    </row>
    <row r="14" spans="2:143" ht="11.25" customHeight="1">
      <c r="B14" s="617" t="s">
        <v>237</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81000</v>
      </c>
      <c r="BH14" s="621"/>
      <c r="BI14" s="621"/>
      <c r="BJ14" s="621"/>
      <c r="BK14" s="621"/>
      <c r="BL14" s="621"/>
      <c r="BM14" s="621"/>
      <c r="BN14" s="622"/>
      <c r="BO14" s="673">
        <v>3.7</v>
      </c>
      <c r="BP14" s="673"/>
      <c r="BQ14" s="673"/>
      <c r="BR14" s="673"/>
      <c r="BS14" s="626" t="s">
        <v>111</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410547</v>
      </c>
      <c r="CS14" s="621"/>
      <c r="CT14" s="621"/>
      <c r="CU14" s="621"/>
      <c r="CV14" s="621"/>
      <c r="CW14" s="621"/>
      <c r="CX14" s="621"/>
      <c r="CY14" s="622"/>
      <c r="CZ14" s="673">
        <v>3.7</v>
      </c>
      <c r="DA14" s="673"/>
      <c r="DB14" s="673"/>
      <c r="DC14" s="673"/>
      <c r="DD14" s="626">
        <v>37476</v>
      </c>
      <c r="DE14" s="621"/>
      <c r="DF14" s="621"/>
      <c r="DG14" s="621"/>
      <c r="DH14" s="621"/>
      <c r="DI14" s="621"/>
      <c r="DJ14" s="621"/>
      <c r="DK14" s="621"/>
      <c r="DL14" s="621"/>
      <c r="DM14" s="621"/>
      <c r="DN14" s="621"/>
      <c r="DO14" s="621"/>
      <c r="DP14" s="622"/>
      <c r="DQ14" s="626">
        <v>347231</v>
      </c>
      <c r="DR14" s="621"/>
      <c r="DS14" s="621"/>
      <c r="DT14" s="621"/>
      <c r="DU14" s="621"/>
      <c r="DV14" s="621"/>
      <c r="DW14" s="621"/>
      <c r="DX14" s="621"/>
      <c r="DY14" s="621"/>
      <c r="DZ14" s="621"/>
      <c r="EA14" s="621"/>
      <c r="EB14" s="621"/>
      <c r="EC14" s="656"/>
    </row>
    <row r="15" spans="2:143" ht="11.25" customHeight="1">
      <c r="B15" s="617" t="s">
        <v>240</v>
      </c>
      <c r="C15" s="618"/>
      <c r="D15" s="618"/>
      <c r="E15" s="618"/>
      <c r="F15" s="618"/>
      <c r="G15" s="618"/>
      <c r="H15" s="618"/>
      <c r="I15" s="618"/>
      <c r="J15" s="618"/>
      <c r="K15" s="618"/>
      <c r="L15" s="618"/>
      <c r="M15" s="618"/>
      <c r="N15" s="618"/>
      <c r="O15" s="618"/>
      <c r="P15" s="618"/>
      <c r="Q15" s="619"/>
      <c r="R15" s="620">
        <v>7865</v>
      </c>
      <c r="S15" s="621"/>
      <c r="T15" s="621"/>
      <c r="U15" s="621"/>
      <c r="V15" s="621"/>
      <c r="W15" s="621"/>
      <c r="X15" s="621"/>
      <c r="Y15" s="622"/>
      <c r="Z15" s="673">
        <v>0.1</v>
      </c>
      <c r="AA15" s="673"/>
      <c r="AB15" s="673"/>
      <c r="AC15" s="673"/>
      <c r="AD15" s="674">
        <v>7865</v>
      </c>
      <c r="AE15" s="674"/>
      <c r="AF15" s="674"/>
      <c r="AG15" s="674"/>
      <c r="AH15" s="674"/>
      <c r="AI15" s="674"/>
      <c r="AJ15" s="674"/>
      <c r="AK15" s="674"/>
      <c r="AL15" s="643">
        <v>0.1</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157437</v>
      </c>
      <c r="BH15" s="621"/>
      <c r="BI15" s="621"/>
      <c r="BJ15" s="621"/>
      <c r="BK15" s="621"/>
      <c r="BL15" s="621"/>
      <c r="BM15" s="621"/>
      <c r="BN15" s="622"/>
      <c r="BO15" s="673">
        <v>7.1</v>
      </c>
      <c r="BP15" s="673"/>
      <c r="BQ15" s="673"/>
      <c r="BR15" s="673"/>
      <c r="BS15" s="626" t="s">
        <v>111</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725892</v>
      </c>
      <c r="CS15" s="621"/>
      <c r="CT15" s="621"/>
      <c r="CU15" s="621"/>
      <c r="CV15" s="621"/>
      <c r="CW15" s="621"/>
      <c r="CX15" s="621"/>
      <c r="CY15" s="622"/>
      <c r="CZ15" s="673">
        <v>6.6</v>
      </c>
      <c r="DA15" s="673"/>
      <c r="DB15" s="673"/>
      <c r="DC15" s="673"/>
      <c r="DD15" s="626">
        <v>57311</v>
      </c>
      <c r="DE15" s="621"/>
      <c r="DF15" s="621"/>
      <c r="DG15" s="621"/>
      <c r="DH15" s="621"/>
      <c r="DI15" s="621"/>
      <c r="DJ15" s="621"/>
      <c r="DK15" s="621"/>
      <c r="DL15" s="621"/>
      <c r="DM15" s="621"/>
      <c r="DN15" s="621"/>
      <c r="DO15" s="621"/>
      <c r="DP15" s="622"/>
      <c r="DQ15" s="626">
        <v>621539</v>
      </c>
      <c r="DR15" s="621"/>
      <c r="DS15" s="621"/>
      <c r="DT15" s="621"/>
      <c r="DU15" s="621"/>
      <c r="DV15" s="621"/>
      <c r="DW15" s="621"/>
      <c r="DX15" s="621"/>
      <c r="DY15" s="621"/>
      <c r="DZ15" s="621"/>
      <c r="EA15" s="621"/>
      <c r="EB15" s="621"/>
      <c r="EC15" s="656"/>
    </row>
    <row r="16" spans="2:143" ht="11.25" customHeight="1">
      <c r="B16" s="617" t="s">
        <v>243</v>
      </c>
      <c r="C16" s="618"/>
      <c r="D16" s="618"/>
      <c r="E16" s="618"/>
      <c r="F16" s="618"/>
      <c r="G16" s="618"/>
      <c r="H16" s="618"/>
      <c r="I16" s="618"/>
      <c r="J16" s="618"/>
      <c r="K16" s="618"/>
      <c r="L16" s="618"/>
      <c r="M16" s="618"/>
      <c r="N16" s="618"/>
      <c r="O16" s="618"/>
      <c r="P16" s="618"/>
      <c r="Q16" s="619"/>
      <c r="R16" s="620">
        <v>3578636</v>
      </c>
      <c r="S16" s="621"/>
      <c r="T16" s="621"/>
      <c r="U16" s="621"/>
      <c r="V16" s="621"/>
      <c r="W16" s="621"/>
      <c r="X16" s="621"/>
      <c r="Y16" s="622"/>
      <c r="Z16" s="673">
        <v>31.4</v>
      </c>
      <c r="AA16" s="673"/>
      <c r="AB16" s="673"/>
      <c r="AC16" s="673"/>
      <c r="AD16" s="674">
        <v>3082541</v>
      </c>
      <c r="AE16" s="674"/>
      <c r="AF16" s="674"/>
      <c r="AG16" s="674"/>
      <c r="AH16" s="674"/>
      <c r="AI16" s="674"/>
      <c r="AJ16" s="674"/>
      <c r="AK16" s="674"/>
      <c r="AL16" s="643">
        <v>52.5</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v>5310</v>
      </c>
      <c r="BH16" s="621"/>
      <c r="BI16" s="621"/>
      <c r="BJ16" s="621"/>
      <c r="BK16" s="621"/>
      <c r="BL16" s="621"/>
      <c r="BM16" s="621"/>
      <c r="BN16" s="622"/>
      <c r="BO16" s="673">
        <v>0.2</v>
      </c>
      <c r="BP16" s="673"/>
      <c r="BQ16" s="673"/>
      <c r="BR16" s="673"/>
      <c r="BS16" s="626" t="s">
        <v>111</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v>67063</v>
      </c>
      <c r="CS16" s="621"/>
      <c r="CT16" s="621"/>
      <c r="CU16" s="621"/>
      <c r="CV16" s="621"/>
      <c r="CW16" s="621"/>
      <c r="CX16" s="621"/>
      <c r="CY16" s="622"/>
      <c r="CZ16" s="673">
        <v>0.6</v>
      </c>
      <c r="DA16" s="673"/>
      <c r="DB16" s="673"/>
      <c r="DC16" s="673"/>
      <c r="DD16" s="626" t="s">
        <v>111</v>
      </c>
      <c r="DE16" s="621"/>
      <c r="DF16" s="621"/>
      <c r="DG16" s="621"/>
      <c r="DH16" s="621"/>
      <c r="DI16" s="621"/>
      <c r="DJ16" s="621"/>
      <c r="DK16" s="621"/>
      <c r="DL16" s="621"/>
      <c r="DM16" s="621"/>
      <c r="DN16" s="621"/>
      <c r="DO16" s="621"/>
      <c r="DP16" s="622"/>
      <c r="DQ16" s="626">
        <v>42008</v>
      </c>
      <c r="DR16" s="621"/>
      <c r="DS16" s="621"/>
      <c r="DT16" s="621"/>
      <c r="DU16" s="621"/>
      <c r="DV16" s="621"/>
      <c r="DW16" s="621"/>
      <c r="DX16" s="621"/>
      <c r="DY16" s="621"/>
      <c r="DZ16" s="621"/>
      <c r="EA16" s="621"/>
      <c r="EB16" s="621"/>
      <c r="EC16" s="656"/>
    </row>
    <row r="17" spans="2:133" ht="11.25" customHeight="1">
      <c r="B17" s="617" t="s">
        <v>246</v>
      </c>
      <c r="C17" s="618"/>
      <c r="D17" s="618"/>
      <c r="E17" s="618"/>
      <c r="F17" s="618"/>
      <c r="G17" s="618"/>
      <c r="H17" s="618"/>
      <c r="I17" s="618"/>
      <c r="J17" s="618"/>
      <c r="K17" s="618"/>
      <c r="L17" s="618"/>
      <c r="M17" s="618"/>
      <c r="N17" s="618"/>
      <c r="O17" s="618"/>
      <c r="P17" s="618"/>
      <c r="Q17" s="619"/>
      <c r="R17" s="620">
        <v>3082541</v>
      </c>
      <c r="S17" s="621"/>
      <c r="T17" s="621"/>
      <c r="U17" s="621"/>
      <c r="V17" s="621"/>
      <c r="W17" s="621"/>
      <c r="X17" s="621"/>
      <c r="Y17" s="622"/>
      <c r="Z17" s="673">
        <v>27</v>
      </c>
      <c r="AA17" s="673"/>
      <c r="AB17" s="673"/>
      <c r="AC17" s="673"/>
      <c r="AD17" s="674">
        <v>3082541</v>
      </c>
      <c r="AE17" s="674"/>
      <c r="AF17" s="674"/>
      <c r="AG17" s="674"/>
      <c r="AH17" s="674"/>
      <c r="AI17" s="674"/>
      <c r="AJ17" s="674"/>
      <c r="AK17" s="674"/>
      <c r="AL17" s="643">
        <v>52.5</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1303318</v>
      </c>
      <c r="CS17" s="621"/>
      <c r="CT17" s="621"/>
      <c r="CU17" s="621"/>
      <c r="CV17" s="621"/>
      <c r="CW17" s="621"/>
      <c r="CX17" s="621"/>
      <c r="CY17" s="622"/>
      <c r="CZ17" s="673">
        <v>11.8</v>
      </c>
      <c r="DA17" s="673"/>
      <c r="DB17" s="673"/>
      <c r="DC17" s="673"/>
      <c r="DD17" s="626" t="s">
        <v>111</v>
      </c>
      <c r="DE17" s="621"/>
      <c r="DF17" s="621"/>
      <c r="DG17" s="621"/>
      <c r="DH17" s="621"/>
      <c r="DI17" s="621"/>
      <c r="DJ17" s="621"/>
      <c r="DK17" s="621"/>
      <c r="DL17" s="621"/>
      <c r="DM17" s="621"/>
      <c r="DN17" s="621"/>
      <c r="DO17" s="621"/>
      <c r="DP17" s="622"/>
      <c r="DQ17" s="626">
        <v>1240826</v>
      </c>
      <c r="DR17" s="621"/>
      <c r="DS17" s="621"/>
      <c r="DT17" s="621"/>
      <c r="DU17" s="621"/>
      <c r="DV17" s="621"/>
      <c r="DW17" s="621"/>
      <c r="DX17" s="621"/>
      <c r="DY17" s="621"/>
      <c r="DZ17" s="621"/>
      <c r="EA17" s="621"/>
      <c r="EB17" s="621"/>
      <c r="EC17" s="656"/>
    </row>
    <row r="18" spans="2:133" ht="11.25" customHeight="1">
      <c r="B18" s="617" t="s">
        <v>249</v>
      </c>
      <c r="C18" s="618"/>
      <c r="D18" s="618"/>
      <c r="E18" s="618"/>
      <c r="F18" s="618"/>
      <c r="G18" s="618"/>
      <c r="H18" s="618"/>
      <c r="I18" s="618"/>
      <c r="J18" s="618"/>
      <c r="K18" s="618"/>
      <c r="L18" s="618"/>
      <c r="M18" s="618"/>
      <c r="N18" s="618"/>
      <c r="O18" s="618"/>
      <c r="P18" s="618"/>
      <c r="Q18" s="619"/>
      <c r="R18" s="620">
        <v>496095</v>
      </c>
      <c r="S18" s="621"/>
      <c r="T18" s="621"/>
      <c r="U18" s="621"/>
      <c r="V18" s="621"/>
      <c r="W18" s="621"/>
      <c r="X18" s="621"/>
      <c r="Y18" s="622"/>
      <c r="Z18" s="673">
        <v>4.4000000000000004</v>
      </c>
      <c r="AA18" s="673"/>
      <c r="AB18" s="673"/>
      <c r="AC18" s="673"/>
      <c r="AD18" s="674" t="s">
        <v>111</v>
      </c>
      <c r="AE18" s="674"/>
      <c r="AF18" s="674"/>
      <c r="AG18" s="674"/>
      <c r="AH18" s="674"/>
      <c r="AI18" s="674"/>
      <c r="AJ18" s="674"/>
      <c r="AK18" s="674"/>
      <c r="AL18" s="643" t="s">
        <v>111</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v>123616</v>
      </c>
      <c r="CS18" s="621"/>
      <c r="CT18" s="621"/>
      <c r="CU18" s="621"/>
      <c r="CV18" s="621"/>
      <c r="CW18" s="621"/>
      <c r="CX18" s="621"/>
      <c r="CY18" s="622"/>
      <c r="CZ18" s="673">
        <v>1.1000000000000001</v>
      </c>
      <c r="DA18" s="673"/>
      <c r="DB18" s="673"/>
      <c r="DC18" s="673"/>
      <c r="DD18" s="626">
        <v>123616</v>
      </c>
      <c r="DE18" s="621"/>
      <c r="DF18" s="621"/>
      <c r="DG18" s="621"/>
      <c r="DH18" s="621"/>
      <c r="DI18" s="621"/>
      <c r="DJ18" s="621"/>
      <c r="DK18" s="621"/>
      <c r="DL18" s="621"/>
      <c r="DM18" s="621"/>
      <c r="DN18" s="621"/>
      <c r="DO18" s="621"/>
      <c r="DP18" s="622"/>
      <c r="DQ18" s="626">
        <v>123616</v>
      </c>
      <c r="DR18" s="621"/>
      <c r="DS18" s="621"/>
      <c r="DT18" s="621"/>
      <c r="DU18" s="621"/>
      <c r="DV18" s="621"/>
      <c r="DW18" s="621"/>
      <c r="DX18" s="621"/>
      <c r="DY18" s="621"/>
      <c r="DZ18" s="621"/>
      <c r="EA18" s="621"/>
      <c r="EB18" s="621"/>
      <c r="EC18" s="656"/>
    </row>
    <row r="19" spans="2:133" ht="11.25" customHeight="1">
      <c r="B19" s="617" t="s">
        <v>252</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t="s">
        <v>111</v>
      </c>
      <c r="BH19" s="621"/>
      <c r="BI19" s="621"/>
      <c r="BJ19" s="621"/>
      <c r="BK19" s="621"/>
      <c r="BL19" s="621"/>
      <c r="BM19" s="621"/>
      <c r="BN19" s="622"/>
      <c r="BO19" s="673" t="s">
        <v>111</v>
      </c>
      <c r="BP19" s="673"/>
      <c r="BQ19" s="673"/>
      <c r="BR19" s="673"/>
      <c r="BS19" s="626" t="s">
        <v>111</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c r="B20" s="617" t="s">
        <v>255</v>
      </c>
      <c r="C20" s="618"/>
      <c r="D20" s="618"/>
      <c r="E20" s="618"/>
      <c r="F20" s="618"/>
      <c r="G20" s="618"/>
      <c r="H20" s="618"/>
      <c r="I20" s="618"/>
      <c r="J20" s="618"/>
      <c r="K20" s="618"/>
      <c r="L20" s="618"/>
      <c r="M20" s="618"/>
      <c r="N20" s="618"/>
      <c r="O20" s="618"/>
      <c r="P20" s="618"/>
      <c r="Q20" s="619"/>
      <c r="R20" s="620">
        <v>6339034</v>
      </c>
      <c r="S20" s="621"/>
      <c r="T20" s="621"/>
      <c r="U20" s="621"/>
      <c r="V20" s="621"/>
      <c r="W20" s="621"/>
      <c r="X20" s="621"/>
      <c r="Y20" s="622"/>
      <c r="Z20" s="673">
        <v>55.6</v>
      </c>
      <c r="AA20" s="673"/>
      <c r="AB20" s="673"/>
      <c r="AC20" s="673"/>
      <c r="AD20" s="674">
        <v>5842939</v>
      </c>
      <c r="AE20" s="674"/>
      <c r="AF20" s="674"/>
      <c r="AG20" s="674"/>
      <c r="AH20" s="674"/>
      <c r="AI20" s="674"/>
      <c r="AJ20" s="674"/>
      <c r="AK20" s="674"/>
      <c r="AL20" s="643">
        <v>99.5</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t="s">
        <v>111</v>
      </c>
      <c r="BH20" s="621"/>
      <c r="BI20" s="621"/>
      <c r="BJ20" s="621"/>
      <c r="BK20" s="621"/>
      <c r="BL20" s="621"/>
      <c r="BM20" s="621"/>
      <c r="BN20" s="622"/>
      <c r="BO20" s="673" t="s">
        <v>111</v>
      </c>
      <c r="BP20" s="673"/>
      <c r="BQ20" s="673"/>
      <c r="BR20" s="673"/>
      <c r="BS20" s="626" t="s">
        <v>111</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11026618</v>
      </c>
      <c r="CS20" s="621"/>
      <c r="CT20" s="621"/>
      <c r="CU20" s="621"/>
      <c r="CV20" s="621"/>
      <c r="CW20" s="621"/>
      <c r="CX20" s="621"/>
      <c r="CY20" s="622"/>
      <c r="CZ20" s="673">
        <v>100</v>
      </c>
      <c r="DA20" s="673"/>
      <c r="DB20" s="673"/>
      <c r="DC20" s="673"/>
      <c r="DD20" s="626">
        <v>1476789</v>
      </c>
      <c r="DE20" s="621"/>
      <c r="DF20" s="621"/>
      <c r="DG20" s="621"/>
      <c r="DH20" s="621"/>
      <c r="DI20" s="621"/>
      <c r="DJ20" s="621"/>
      <c r="DK20" s="621"/>
      <c r="DL20" s="621"/>
      <c r="DM20" s="621"/>
      <c r="DN20" s="621"/>
      <c r="DO20" s="621"/>
      <c r="DP20" s="622"/>
      <c r="DQ20" s="626">
        <v>7095203</v>
      </c>
      <c r="DR20" s="621"/>
      <c r="DS20" s="621"/>
      <c r="DT20" s="621"/>
      <c r="DU20" s="621"/>
      <c r="DV20" s="621"/>
      <c r="DW20" s="621"/>
      <c r="DX20" s="621"/>
      <c r="DY20" s="621"/>
      <c r="DZ20" s="621"/>
      <c r="EA20" s="621"/>
      <c r="EB20" s="621"/>
      <c r="EC20" s="656"/>
    </row>
    <row r="21" spans="2:133" ht="11.25" customHeight="1">
      <c r="B21" s="617" t="s">
        <v>258</v>
      </c>
      <c r="C21" s="618"/>
      <c r="D21" s="618"/>
      <c r="E21" s="618"/>
      <c r="F21" s="618"/>
      <c r="G21" s="618"/>
      <c r="H21" s="618"/>
      <c r="I21" s="618"/>
      <c r="J21" s="618"/>
      <c r="K21" s="618"/>
      <c r="L21" s="618"/>
      <c r="M21" s="618"/>
      <c r="N21" s="618"/>
      <c r="O21" s="618"/>
      <c r="P21" s="618"/>
      <c r="Q21" s="619"/>
      <c r="R21" s="620">
        <v>3833</v>
      </c>
      <c r="S21" s="621"/>
      <c r="T21" s="621"/>
      <c r="U21" s="621"/>
      <c r="V21" s="621"/>
      <c r="W21" s="621"/>
      <c r="X21" s="621"/>
      <c r="Y21" s="622"/>
      <c r="Z21" s="673">
        <v>0</v>
      </c>
      <c r="AA21" s="673"/>
      <c r="AB21" s="673"/>
      <c r="AC21" s="673"/>
      <c r="AD21" s="674">
        <v>3833</v>
      </c>
      <c r="AE21" s="674"/>
      <c r="AF21" s="674"/>
      <c r="AG21" s="674"/>
      <c r="AH21" s="674"/>
      <c r="AI21" s="674"/>
      <c r="AJ21" s="674"/>
      <c r="AK21" s="674"/>
      <c r="AL21" s="643">
        <v>0.1</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t="s">
        <v>111</v>
      </c>
      <c r="BH21" s="621"/>
      <c r="BI21" s="621"/>
      <c r="BJ21" s="621"/>
      <c r="BK21" s="621"/>
      <c r="BL21" s="621"/>
      <c r="BM21" s="621"/>
      <c r="BN21" s="622"/>
      <c r="BO21" s="673" t="s">
        <v>111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260</v>
      </c>
      <c r="C22" s="618"/>
      <c r="D22" s="618"/>
      <c r="E22" s="618"/>
      <c r="F22" s="618"/>
      <c r="G22" s="618"/>
      <c r="H22" s="618"/>
      <c r="I22" s="618"/>
      <c r="J22" s="618"/>
      <c r="K22" s="618"/>
      <c r="L22" s="618"/>
      <c r="M22" s="618"/>
      <c r="N22" s="618"/>
      <c r="O22" s="618"/>
      <c r="P22" s="618"/>
      <c r="Q22" s="619"/>
      <c r="R22" s="620">
        <v>127308</v>
      </c>
      <c r="S22" s="621"/>
      <c r="T22" s="621"/>
      <c r="U22" s="621"/>
      <c r="V22" s="621"/>
      <c r="W22" s="621"/>
      <c r="X22" s="621"/>
      <c r="Y22" s="622"/>
      <c r="Z22" s="673">
        <v>1.1000000000000001</v>
      </c>
      <c r="AA22" s="673"/>
      <c r="AB22" s="673"/>
      <c r="AC22" s="673"/>
      <c r="AD22" s="674" t="s">
        <v>111</v>
      </c>
      <c r="AE22" s="674"/>
      <c r="AF22" s="674"/>
      <c r="AG22" s="674"/>
      <c r="AH22" s="674"/>
      <c r="AI22" s="674"/>
      <c r="AJ22" s="674"/>
      <c r="AK22" s="674"/>
      <c r="AL22" s="643" t="s">
        <v>111</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263</v>
      </c>
      <c r="C23" s="618"/>
      <c r="D23" s="618"/>
      <c r="E23" s="618"/>
      <c r="F23" s="618"/>
      <c r="G23" s="618"/>
      <c r="H23" s="618"/>
      <c r="I23" s="618"/>
      <c r="J23" s="618"/>
      <c r="K23" s="618"/>
      <c r="L23" s="618"/>
      <c r="M23" s="618"/>
      <c r="N23" s="618"/>
      <c r="O23" s="618"/>
      <c r="P23" s="618"/>
      <c r="Q23" s="619"/>
      <c r="R23" s="620">
        <v>81732</v>
      </c>
      <c r="S23" s="621"/>
      <c r="T23" s="621"/>
      <c r="U23" s="621"/>
      <c r="V23" s="621"/>
      <c r="W23" s="621"/>
      <c r="X23" s="621"/>
      <c r="Y23" s="622"/>
      <c r="Z23" s="673">
        <v>0.7</v>
      </c>
      <c r="AA23" s="673"/>
      <c r="AB23" s="673"/>
      <c r="AC23" s="673"/>
      <c r="AD23" s="674">
        <v>6585</v>
      </c>
      <c r="AE23" s="674"/>
      <c r="AF23" s="674"/>
      <c r="AG23" s="674"/>
      <c r="AH23" s="674"/>
      <c r="AI23" s="674"/>
      <c r="AJ23" s="674"/>
      <c r="AK23" s="674"/>
      <c r="AL23" s="643">
        <v>0.1</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t="s">
        <v>111</v>
      </c>
      <c r="BH23" s="621"/>
      <c r="BI23" s="621"/>
      <c r="BJ23" s="621"/>
      <c r="BK23" s="621"/>
      <c r="BL23" s="621"/>
      <c r="BM23" s="621"/>
      <c r="BN23" s="622"/>
      <c r="BO23" s="673" t="s">
        <v>111</v>
      </c>
      <c r="BP23" s="673"/>
      <c r="BQ23" s="673"/>
      <c r="BR23" s="673"/>
      <c r="BS23" s="626" t="s">
        <v>111</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c r="B24" s="617" t="s">
        <v>270</v>
      </c>
      <c r="C24" s="618"/>
      <c r="D24" s="618"/>
      <c r="E24" s="618"/>
      <c r="F24" s="618"/>
      <c r="G24" s="618"/>
      <c r="H24" s="618"/>
      <c r="I24" s="618"/>
      <c r="J24" s="618"/>
      <c r="K24" s="618"/>
      <c r="L24" s="618"/>
      <c r="M24" s="618"/>
      <c r="N24" s="618"/>
      <c r="O24" s="618"/>
      <c r="P24" s="618"/>
      <c r="Q24" s="619"/>
      <c r="R24" s="620">
        <v>16061</v>
      </c>
      <c r="S24" s="621"/>
      <c r="T24" s="621"/>
      <c r="U24" s="621"/>
      <c r="V24" s="621"/>
      <c r="W24" s="621"/>
      <c r="X24" s="621"/>
      <c r="Y24" s="622"/>
      <c r="Z24" s="673">
        <v>0.1</v>
      </c>
      <c r="AA24" s="673"/>
      <c r="AB24" s="673"/>
      <c r="AC24" s="673"/>
      <c r="AD24" s="674" t="s">
        <v>111</v>
      </c>
      <c r="AE24" s="674"/>
      <c r="AF24" s="674"/>
      <c r="AG24" s="674"/>
      <c r="AH24" s="674"/>
      <c r="AI24" s="674"/>
      <c r="AJ24" s="674"/>
      <c r="AK24" s="674"/>
      <c r="AL24" s="643" t="s">
        <v>111</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5984900</v>
      </c>
      <c r="CS24" s="671"/>
      <c r="CT24" s="671"/>
      <c r="CU24" s="671"/>
      <c r="CV24" s="671"/>
      <c r="CW24" s="671"/>
      <c r="CX24" s="671"/>
      <c r="CY24" s="718"/>
      <c r="CZ24" s="722">
        <v>54.3</v>
      </c>
      <c r="DA24" s="723"/>
      <c r="DB24" s="723"/>
      <c r="DC24" s="724"/>
      <c r="DD24" s="717">
        <v>4041002</v>
      </c>
      <c r="DE24" s="671"/>
      <c r="DF24" s="671"/>
      <c r="DG24" s="671"/>
      <c r="DH24" s="671"/>
      <c r="DI24" s="671"/>
      <c r="DJ24" s="671"/>
      <c r="DK24" s="718"/>
      <c r="DL24" s="717">
        <v>3888791</v>
      </c>
      <c r="DM24" s="671"/>
      <c r="DN24" s="671"/>
      <c r="DO24" s="671"/>
      <c r="DP24" s="671"/>
      <c r="DQ24" s="671"/>
      <c r="DR24" s="671"/>
      <c r="DS24" s="671"/>
      <c r="DT24" s="671"/>
      <c r="DU24" s="671"/>
      <c r="DV24" s="718"/>
      <c r="DW24" s="719">
        <v>63.1</v>
      </c>
      <c r="DX24" s="688"/>
      <c r="DY24" s="688"/>
      <c r="DZ24" s="688"/>
      <c r="EA24" s="688"/>
      <c r="EB24" s="688"/>
      <c r="EC24" s="720"/>
    </row>
    <row r="25" spans="2:133" ht="11.25" customHeight="1">
      <c r="B25" s="617" t="s">
        <v>273</v>
      </c>
      <c r="C25" s="618"/>
      <c r="D25" s="618"/>
      <c r="E25" s="618"/>
      <c r="F25" s="618"/>
      <c r="G25" s="618"/>
      <c r="H25" s="618"/>
      <c r="I25" s="618"/>
      <c r="J25" s="618"/>
      <c r="K25" s="618"/>
      <c r="L25" s="618"/>
      <c r="M25" s="618"/>
      <c r="N25" s="618"/>
      <c r="O25" s="618"/>
      <c r="P25" s="618"/>
      <c r="Q25" s="619"/>
      <c r="R25" s="620">
        <v>1597990</v>
      </c>
      <c r="S25" s="621"/>
      <c r="T25" s="621"/>
      <c r="U25" s="621"/>
      <c r="V25" s="621"/>
      <c r="W25" s="621"/>
      <c r="X25" s="621"/>
      <c r="Y25" s="622"/>
      <c r="Z25" s="673">
        <v>14</v>
      </c>
      <c r="AA25" s="673"/>
      <c r="AB25" s="673"/>
      <c r="AC25" s="673"/>
      <c r="AD25" s="674" t="s">
        <v>111</v>
      </c>
      <c r="AE25" s="674"/>
      <c r="AF25" s="674"/>
      <c r="AG25" s="674"/>
      <c r="AH25" s="674"/>
      <c r="AI25" s="674"/>
      <c r="AJ25" s="674"/>
      <c r="AK25" s="674"/>
      <c r="AL25" s="643" t="s">
        <v>111</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2231698</v>
      </c>
      <c r="CS25" s="639"/>
      <c r="CT25" s="639"/>
      <c r="CU25" s="639"/>
      <c r="CV25" s="639"/>
      <c r="CW25" s="639"/>
      <c r="CX25" s="639"/>
      <c r="CY25" s="640"/>
      <c r="CZ25" s="623">
        <v>20.2</v>
      </c>
      <c r="DA25" s="641"/>
      <c r="DB25" s="641"/>
      <c r="DC25" s="642"/>
      <c r="DD25" s="626">
        <v>2111158</v>
      </c>
      <c r="DE25" s="639"/>
      <c r="DF25" s="639"/>
      <c r="DG25" s="639"/>
      <c r="DH25" s="639"/>
      <c r="DI25" s="639"/>
      <c r="DJ25" s="639"/>
      <c r="DK25" s="640"/>
      <c r="DL25" s="626">
        <v>2027409</v>
      </c>
      <c r="DM25" s="639"/>
      <c r="DN25" s="639"/>
      <c r="DO25" s="639"/>
      <c r="DP25" s="639"/>
      <c r="DQ25" s="639"/>
      <c r="DR25" s="639"/>
      <c r="DS25" s="639"/>
      <c r="DT25" s="639"/>
      <c r="DU25" s="639"/>
      <c r="DV25" s="640"/>
      <c r="DW25" s="643">
        <v>32.9</v>
      </c>
      <c r="DX25" s="644"/>
      <c r="DY25" s="644"/>
      <c r="DZ25" s="644"/>
      <c r="EA25" s="644"/>
      <c r="EB25" s="644"/>
      <c r="EC25" s="645"/>
    </row>
    <row r="26" spans="2:133" ht="11.25" customHeight="1">
      <c r="B26" s="714" t="s">
        <v>276</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1434385</v>
      </c>
      <c r="CS26" s="621"/>
      <c r="CT26" s="621"/>
      <c r="CU26" s="621"/>
      <c r="CV26" s="621"/>
      <c r="CW26" s="621"/>
      <c r="CX26" s="621"/>
      <c r="CY26" s="622"/>
      <c r="CZ26" s="623">
        <v>13</v>
      </c>
      <c r="DA26" s="641"/>
      <c r="DB26" s="641"/>
      <c r="DC26" s="642"/>
      <c r="DD26" s="626">
        <v>1354669</v>
      </c>
      <c r="DE26" s="621"/>
      <c r="DF26" s="621"/>
      <c r="DG26" s="621"/>
      <c r="DH26" s="621"/>
      <c r="DI26" s="621"/>
      <c r="DJ26" s="621"/>
      <c r="DK26" s="622"/>
      <c r="DL26" s="626" t="s">
        <v>215</v>
      </c>
      <c r="DM26" s="621"/>
      <c r="DN26" s="621"/>
      <c r="DO26" s="621"/>
      <c r="DP26" s="621"/>
      <c r="DQ26" s="621"/>
      <c r="DR26" s="621"/>
      <c r="DS26" s="621"/>
      <c r="DT26" s="621"/>
      <c r="DU26" s="621"/>
      <c r="DV26" s="622"/>
      <c r="DW26" s="643" t="s">
        <v>215</v>
      </c>
      <c r="DX26" s="644"/>
      <c r="DY26" s="644"/>
      <c r="DZ26" s="644"/>
      <c r="EA26" s="644"/>
      <c r="EB26" s="644"/>
      <c r="EC26" s="645"/>
    </row>
    <row r="27" spans="2:133" ht="11.25" customHeight="1">
      <c r="B27" s="617" t="s">
        <v>279</v>
      </c>
      <c r="C27" s="618"/>
      <c r="D27" s="618"/>
      <c r="E27" s="618"/>
      <c r="F27" s="618"/>
      <c r="G27" s="618"/>
      <c r="H27" s="618"/>
      <c r="I27" s="618"/>
      <c r="J27" s="618"/>
      <c r="K27" s="618"/>
      <c r="L27" s="618"/>
      <c r="M27" s="618"/>
      <c r="N27" s="618"/>
      <c r="O27" s="618"/>
      <c r="P27" s="618"/>
      <c r="Q27" s="619"/>
      <c r="R27" s="620">
        <v>790333</v>
      </c>
      <c r="S27" s="621"/>
      <c r="T27" s="621"/>
      <c r="U27" s="621"/>
      <c r="V27" s="621"/>
      <c r="W27" s="621"/>
      <c r="X27" s="621"/>
      <c r="Y27" s="622"/>
      <c r="Z27" s="673">
        <v>6.9</v>
      </c>
      <c r="AA27" s="673"/>
      <c r="AB27" s="673"/>
      <c r="AC27" s="673"/>
      <c r="AD27" s="674" t="s">
        <v>111</v>
      </c>
      <c r="AE27" s="674"/>
      <c r="AF27" s="674"/>
      <c r="AG27" s="674"/>
      <c r="AH27" s="674"/>
      <c r="AI27" s="674"/>
      <c r="AJ27" s="674"/>
      <c r="AK27" s="674"/>
      <c r="AL27" s="643" t="s">
        <v>111</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2213473</v>
      </c>
      <c r="BH27" s="621"/>
      <c r="BI27" s="621"/>
      <c r="BJ27" s="621"/>
      <c r="BK27" s="621"/>
      <c r="BL27" s="621"/>
      <c r="BM27" s="621"/>
      <c r="BN27" s="622"/>
      <c r="BO27" s="673">
        <v>100</v>
      </c>
      <c r="BP27" s="673"/>
      <c r="BQ27" s="673"/>
      <c r="BR27" s="673"/>
      <c r="BS27" s="626">
        <v>19755</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2449884</v>
      </c>
      <c r="CS27" s="639"/>
      <c r="CT27" s="639"/>
      <c r="CU27" s="639"/>
      <c r="CV27" s="639"/>
      <c r="CW27" s="639"/>
      <c r="CX27" s="639"/>
      <c r="CY27" s="640"/>
      <c r="CZ27" s="623">
        <v>22.2</v>
      </c>
      <c r="DA27" s="641"/>
      <c r="DB27" s="641"/>
      <c r="DC27" s="642"/>
      <c r="DD27" s="626">
        <v>689018</v>
      </c>
      <c r="DE27" s="639"/>
      <c r="DF27" s="639"/>
      <c r="DG27" s="639"/>
      <c r="DH27" s="639"/>
      <c r="DI27" s="639"/>
      <c r="DJ27" s="639"/>
      <c r="DK27" s="640"/>
      <c r="DL27" s="626">
        <v>669584</v>
      </c>
      <c r="DM27" s="639"/>
      <c r="DN27" s="639"/>
      <c r="DO27" s="639"/>
      <c r="DP27" s="639"/>
      <c r="DQ27" s="639"/>
      <c r="DR27" s="639"/>
      <c r="DS27" s="639"/>
      <c r="DT27" s="639"/>
      <c r="DU27" s="639"/>
      <c r="DV27" s="640"/>
      <c r="DW27" s="643">
        <v>10.9</v>
      </c>
      <c r="DX27" s="644"/>
      <c r="DY27" s="644"/>
      <c r="DZ27" s="644"/>
      <c r="EA27" s="644"/>
      <c r="EB27" s="644"/>
      <c r="EC27" s="645"/>
    </row>
    <row r="28" spans="2:133" ht="11.25" customHeight="1">
      <c r="B28" s="617" t="s">
        <v>282</v>
      </c>
      <c r="C28" s="618"/>
      <c r="D28" s="618"/>
      <c r="E28" s="618"/>
      <c r="F28" s="618"/>
      <c r="G28" s="618"/>
      <c r="H28" s="618"/>
      <c r="I28" s="618"/>
      <c r="J28" s="618"/>
      <c r="K28" s="618"/>
      <c r="L28" s="618"/>
      <c r="M28" s="618"/>
      <c r="N28" s="618"/>
      <c r="O28" s="618"/>
      <c r="P28" s="618"/>
      <c r="Q28" s="619"/>
      <c r="R28" s="620">
        <v>141282</v>
      </c>
      <c r="S28" s="621"/>
      <c r="T28" s="621"/>
      <c r="U28" s="621"/>
      <c r="V28" s="621"/>
      <c r="W28" s="621"/>
      <c r="X28" s="621"/>
      <c r="Y28" s="622"/>
      <c r="Z28" s="673">
        <v>1.2</v>
      </c>
      <c r="AA28" s="673"/>
      <c r="AB28" s="673"/>
      <c r="AC28" s="673"/>
      <c r="AD28" s="674">
        <v>19033</v>
      </c>
      <c r="AE28" s="674"/>
      <c r="AF28" s="674"/>
      <c r="AG28" s="674"/>
      <c r="AH28" s="674"/>
      <c r="AI28" s="674"/>
      <c r="AJ28" s="674"/>
      <c r="AK28" s="674"/>
      <c r="AL28" s="643">
        <v>0.3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1303318</v>
      </c>
      <c r="CS28" s="621"/>
      <c r="CT28" s="621"/>
      <c r="CU28" s="621"/>
      <c r="CV28" s="621"/>
      <c r="CW28" s="621"/>
      <c r="CX28" s="621"/>
      <c r="CY28" s="622"/>
      <c r="CZ28" s="623">
        <v>11.8</v>
      </c>
      <c r="DA28" s="641"/>
      <c r="DB28" s="641"/>
      <c r="DC28" s="642"/>
      <c r="DD28" s="626">
        <v>1240826</v>
      </c>
      <c r="DE28" s="621"/>
      <c r="DF28" s="621"/>
      <c r="DG28" s="621"/>
      <c r="DH28" s="621"/>
      <c r="DI28" s="621"/>
      <c r="DJ28" s="621"/>
      <c r="DK28" s="622"/>
      <c r="DL28" s="626">
        <v>1191798</v>
      </c>
      <c r="DM28" s="621"/>
      <c r="DN28" s="621"/>
      <c r="DO28" s="621"/>
      <c r="DP28" s="621"/>
      <c r="DQ28" s="621"/>
      <c r="DR28" s="621"/>
      <c r="DS28" s="621"/>
      <c r="DT28" s="621"/>
      <c r="DU28" s="621"/>
      <c r="DV28" s="622"/>
      <c r="DW28" s="643">
        <v>19.399999999999999</v>
      </c>
      <c r="DX28" s="644"/>
      <c r="DY28" s="644"/>
      <c r="DZ28" s="644"/>
      <c r="EA28" s="644"/>
      <c r="EB28" s="644"/>
      <c r="EC28" s="645"/>
    </row>
    <row r="29" spans="2:133" ht="11.25" customHeight="1">
      <c r="B29" s="617" t="s">
        <v>284</v>
      </c>
      <c r="C29" s="618"/>
      <c r="D29" s="618"/>
      <c r="E29" s="618"/>
      <c r="F29" s="618"/>
      <c r="G29" s="618"/>
      <c r="H29" s="618"/>
      <c r="I29" s="618"/>
      <c r="J29" s="618"/>
      <c r="K29" s="618"/>
      <c r="L29" s="618"/>
      <c r="M29" s="618"/>
      <c r="N29" s="618"/>
      <c r="O29" s="618"/>
      <c r="P29" s="618"/>
      <c r="Q29" s="619"/>
      <c r="R29" s="620">
        <v>167921</v>
      </c>
      <c r="S29" s="621"/>
      <c r="T29" s="621"/>
      <c r="U29" s="621"/>
      <c r="V29" s="621"/>
      <c r="W29" s="621"/>
      <c r="X29" s="621"/>
      <c r="Y29" s="622"/>
      <c r="Z29" s="673">
        <v>1.5</v>
      </c>
      <c r="AA29" s="673"/>
      <c r="AB29" s="673"/>
      <c r="AC29" s="673"/>
      <c r="AD29" s="674" t="s">
        <v>111</v>
      </c>
      <c r="AE29" s="674"/>
      <c r="AF29" s="674"/>
      <c r="AG29" s="674"/>
      <c r="AH29" s="674"/>
      <c r="AI29" s="674"/>
      <c r="AJ29" s="674"/>
      <c r="AK29" s="674"/>
      <c r="AL29" s="643" t="s">
        <v>111</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58</v>
      </c>
      <c r="CG29" s="654"/>
      <c r="CH29" s="654"/>
      <c r="CI29" s="654"/>
      <c r="CJ29" s="654"/>
      <c r="CK29" s="654"/>
      <c r="CL29" s="654"/>
      <c r="CM29" s="654"/>
      <c r="CN29" s="654"/>
      <c r="CO29" s="654"/>
      <c r="CP29" s="654"/>
      <c r="CQ29" s="655"/>
      <c r="CR29" s="620">
        <v>1303028</v>
      </c>
      <c r="CS29" s="639"/>
      <c r="CT29" s="639"/>
      <c r="CU29" s="639"/>
      <c r="CV29" s="639"/>
      <c r="CW29" s="639"/>
      <c r="CX29" s="639"/>
      <c r="CY29" s="640"/>
      <c r="CZ29" s="623">
        <v>11.8</v>
      </c>
      <c r="DA29" s="641"/>
      <c r="DB29" s="641"/>
      <c r="DC29" s="642"/>
      <c r="DD29" s="626">
        <v>1240536</v>
      </c>
      <c r="DE29" s="639"/>
      <c r="DF29" s="639"/>
      <c r="DG29" s="639"/>
      <c r="DH29" s="639"/>
      <c r="DI29" s="639"/>
      <c r="DJ29" s="639"/>
      <c r="DK29" s="640"/>
      <c r="DL29" s="626">
        <v>1191508</v>
      </c>
      <c r="DM29" s="639"/>
      <c r="DN29" s="639"/>
      <c r="DO29" s="639"/>
      <c r="DP29" s="639"/>
      <c r="DQ29" s="639"/>
      <c r="DR29" s="639"/>
      <c r="DS29" s="639"/>
      <c r="DT29" s="639"/>
      <c r="DU29" s="639"/>
      <c r="DV29" s="640"/>
      <c r="DW29" s="643">
        <v>19.3</v>
      </c>
      <c r="DX29" s="644"/>
      <c r="DY29" s="644"/>
      <c r="DZ29" s="644"/>
      <c r="EA29" s="644"/>
      <c r="EB29" s="644"/>
      <c r="EC29" s="645"/>
    </row>
    <row r="30" spans="2:133" ht="11.25" customHeight="1">
      <c r="B30" s="617" t="s">
        <v>288</v>
      </c>
      <c r="C30" s="618"/>
      <c r="D30" s="618"/>
      <c r="E30" s="618"/>
      <c r="F30" s="618"/>
      <c r="G30" s="618"/>
      <c r="H30" s="618"/>
      <c r="I30" s="618"/>
      <c r="J30" s="618"/>
      <c r="K30" s="618"/>
      <c r="L30" s="618"/>
      <c r="M30" s="618"/>
      <c r="N30" s="618"/>
      <c r="O30" s="618"/>
      <c r="P30" s="618"/>
      <c r="Q30" s="619"/>
      <c r="R30" s="620">
        <v>285473</v>
      </c>
      <c r="S30" s="621"/>
      <c r="T30" s="621"/>
      <c r="U30" s="621"/>
      <c r="V30" s="621"/>
      <c r="W30" s="621"/>
      <c r="X30" s="621"/>
      <c r="Y30" s="622"/>
      <c r="Z30" s="673">
        <v>2.5</v>
      </c>
      <c r="AA30" s="673"/>
      <c r="AB30" s="673"/>
      <c r="AC30" s="673"/>
      <c r="AD30" s="674" t="s">
        <v>111</v>
      </c>
      <c r="AE30" s="674"/>
      <c r="AF30" s="674"/>
      <c r="AG30" s="674"/>
      <c r="AH30" s="674"/>
      <c r="AI30" s="674"/>
      <c r="AJ30" s="674"/>
      <c r="AK30" s="674"/>
      <c r="AL30" s="643" t="s">
        <v>111</v>
      </c>
      <c r="AM30" s="675"/>
      <c r="AN30" s="675"/>
      <c r="AO30" s="676"/>
      <c r="AP30" s="698" t="s">
        <v>289</v>
      </c>
      <c r="AQ30" s="699"/>
      <c r="AR30" s="699"/>
      <c r="AS30" s="699"/>
      <c r="AT30" s="704" t="s">
        <v>290</v>
      </c>
      <c r="AU30" s="184"/>
      <c r="AV30" s="184"/>
      <c r="AW30" s="184"/>
      <c r="AX30" s="707" t="s">
        <v>169</v>
      </c>
      <c r="AY30" s="708"/>
      <c r="AZ30" s="708"/>
      <c r="BA30" s="708"/>
      <c r="BB30" s="708"/>
      <c r="BC30" s="708"/>
      <c r="BD30" s="708"/>
      <c r="BE30" s="708"/>
      <c r="BF30" s="709"/>
      <c r="BG30" s="686">
        <v>98.8</v>
      </c>
      <c r="BH30" s="687"/>
      <c r="BI30" s="687"/>
      <c r="BJ30" s="687"/>
      <c r="BK30" s="687"/>
      <c r="BL30" s="687"/>
      <c r="BM30" s="688">
        <v>94.6</v>
      </c>
      <c r="BN30" s="687"/>
      <c r="BO30" s="687"/>
      <c r="BP30" s="687"/>
      <c r="BQ30" s="689"/>
      <c r="BR30" s="686">
        <v>98.7</v>
      </c>
      <c r="BS30" s="687"/>
      <c r="BT30" s="687"/>
      <c r="BU30" s="687"/>
      <c r="BV30" s="687"/>
      <c r="BW30" s="687"/>
      <c r="BX30" s="688">
        <v>93.9</v>
      </c>
      <c r="BY30" s="687"/>
      <c r="BZ30" s="687"/>
      <c r="CA30" s="687"/>
      <c r="CB30" s="689"/>
      <c r="CD30" s="692"/>
      <c r="CE30" s="693"/>
      <c r="CF30" s="657" t="s">
        <v>291</v>
      </c>
      <c r="CG30" s="654"/>
      <c r="CH30" s="654"/>
      <c r="CI30" s="654"/>
      <c r="CJ30" s="654"/>
      <c r="CK30" s="654"/>
      <c r="CL30" s="654"/>
      <c r="CM30" s="654"/>
      <c r="CN30" s="654"/>
      <c r="CO30" s="654"/>
      <c r="CP30" s="654"/>
      <c r="CQ30" s="655"/>
      <c r="CR30" s="620">
        <v>1207949</v>
      </c>
      <c r="CS30" s="621"/>
      <c r="CT30" s="621"/>
      <c r="CU30" s="621"/>
      <c r="CV30" s="621"/>
      <c r="CW30" s="621"/>
      <c r="CX30" s="621"/>
      <c r="CY30" s="622"/>
      <c r="CZ30" s="623">
        <v>11</v>
      </c>
      <c r="DA30" s="641"/>
      <c r="DB30" s="641"/>
      <c r="DC30" s="642"/>
      <c r="DD30" s="626">
        <v>1148581</v>
      </c>
      <c r="DE30" s="621"/>
      <c r="DF30" s="621"/>
      <c r="DG30" s="621"/>
      <c r="DH30" s="621"/>
      <c r="DI30" s="621"/>
      <c r="DJ30" s="621"/>
      <c r="DK30" s="622"/>
      <c r="DL30" s="626">
        <v>1099553</v>
      </c>
      <c r="DM30" s="621"/>
      <c r="DN30" s="621"/>
      <c r="DO30" s="621"/>
      <c r="DP30" s="621"/>
      <c r="DQ30" s="621"/>
      <c r="DR30" s="621"/>
      <c r="DS30" s="621"/>
      <c r="DT30" s="621"/>
      <c r="DU30" s="621"/>
      <c r="DV30" s="622"/>
      <c r="DW30" s="643">
        <v>17.899999999999999</v>
      </c>
      <c r="DX30" s="644"/>
      <c r="DY30" s="644"/>
      <c r="DZ30" s="644"/>
      <c r="EA30" s="644"/>
      <c r="EB30" s="644"/>
      <c r="EC30" s="645"/>
    </row>
    <row r="31" spans="2:133" ht="11.25" customHeight="1">
      <c r="B31" s="617" t="s">
        <v>292</v>
      </c>
      <c r="C31" s="618"/>
      <c r="D31" s="618"/>
      <c r="E31" s="618"/>
      <c r="F31" s="618"/>
      <c r="G31" s="618"/>
      <c r="H31" s="618"/>
      <c r="I31" s="618"/>
      <c r="J31" s="618"/>
      <c r="K31" s="618"/>
      <c r="L31" s="618"/>
      <c r="M31" s="618"/>
      <c r="N31" s="618"/>
      <c r="O31" s="618"/>
      <c r="P31" s="618"/>
      <c r="Q31" s="619"/>
      <c r="R31" s="620">
        <v>390663</v>
      </c>
      <c r="S31" s="621"/>
      <c r="T31" s="621"/>
      <c r="U31" s="621"/>
      <c r="V31" s="621"/>
      <c r="W31" s="621"/>
      <c r="X31" s="621"/>
      <c r="Y31" s="622"/>
      <c r="Z31" s="673">
        <v>3.4</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293</v>
      </c>
      <c r="AV31" s="183"/>
      <c r="AW31" s="183"/>
      <c r="AX31" s="617" t="s">
        <v>294</v>
      </c>
      <c r="AY31" s="618"/>
      <c r="AZ31" s="618"/>
      <c r="BA31" s="618"/>
      <c r="BB31" s="618"/>
      <c r="BC31" s="618"/>
      <c r="BD31" s="618"/>
      <c r="BE31" s="618"/>
      <c r="BF31" s="619"/>
      <c r="BG31" s="684">
        <v>99.2</v>
      </c>
      <c r="BH31" s="639"/>
      <c r="BI31" s="639"/>
      <c r="BJ31" s="639"/>
      <c r="BK31" s="639"/>
      <c r="BL31" s="639"/>
      <c r="BM31" s="675">
        <v>96.4</v>
      </c>
      <c r="BN31" s="685"/>
      <c r="BO31" s="685"/>
      <c r="BP31" s="685"/>
      <c r="BQ31" s="649"/>
      <c r="BR31" s="684">
        <v>99.1</v>
      </c>
      <c r="BS31" s="639"/>
      <c r="BT31" s="639"/>
      <c r="BU31" s="639"/>
      <c r="BV31" s="639"/>
      <c r="BW31" s="639"/>
      <c r="BX31" s="675">
        <v>95.7</v>
      </c>
      <c r="BY31" s="685"/>
      <c r="BZ31" s="685"/>
      <c r="CA31" s="685"/>
      <c r="CB31" s="649"/>
      <c r="CD31" s="692"/>
      <c r="CE31" s="693"/>
      <c r="CF31" s="657" t="s">
        <v>295</v>
      </c>
      <c r="CG31" s="654"/>
      <c r="CH31" s="654"/>
      <c r="CI31" s="654"/>
      <c r="CJ31" s="654"/>
      <c r="CK31" s="654"/>
      <c r="CL31" s="654"/>
      <c r="CM31" s="654"/>
      <c r="CN31" s="654"/>
      <c r="CO31" s="654"/>
      <c r="CP31" s="654"/>
      <c r="CQ31" s="655"/>
      <c r="CR31" s="620">
        <v>95079</v>
      </c>
      <c r="CS31" s="639"/>
      <c r="CT31" s="639"/>
      <c r="CU31" s="639"/>
      <c r="CV31" s="639"/>
      <c r="CW31" s="639"/>
      <c r="CX31" s="639"/>
      <c r="CY31" s="640"/>
      <c r="CZ31" s="623">
        <v>0.9</v>
      </c>
      <c r="DA31" s="641"/>
      <c r="DB31" s="641"/>
      <c r="DC31" s="642"/>
      <c r="DD31" s="626">
        <v>91955</v>
      </c>
      <c r="DE31" s="639"/>
      <c r="DF31" s="639"/>
      <c r="DG31" s="639"/>
      <c r="DH31" s="639"/>
      <c r="DI31" s="639"/>
      <c r="DJ31" s="639"/>
      <c r="DK31" s="640"/>
      <c r="DL31" s="626">
        <v>91955</v>
      </c>
      <c r="DM31" s="639"/>
      <c r="DN31" s="639"/>
      <c r="DO31" s="639"/>
      <c r="DP31" s="639"/>
      <c r="DQ31" s="639"/>
      <c r="DR31" s="639"/>
      <c r="DS31" s="639"/>
      <c r="DT31" s="639"/>
      <c r="DU31" s="639"/>
      <c r="DV31" s="640"/>
      <c r="DW31" s="643">
        <v>1.5</v>
      </c>
      <c r="DX31" s="644"/>
      <c r="DY31" s="644"/>
      <c r="DZ31" s="644"/>
      <c r="EA31" s="644"/>
      <c r="EB31" s="644"/>
      <c r="EC31" s="645"/>
    </row>
    <row r="32" spans="2:133" ht="11.25" customHeight="1">
      <c r="B32" s="617" t="s">
        <v>296</v>
      </c>
      <c r="C32" s="618"/>
      <c r="D32" s="618"/>
      <c r="E32" s="618"/>
      <c r="F32" s="618"/>
      <c r="G32" s="618"/>
      <c r="H32" s="618"/>
      <c r="I32" s="618"/>
      <c r="J32" s="618"/>
      <c r="K32" s="618"/>
      <c r="L32" s="618"/>
      <c r="M32" s="618"/>
      <c r="N32" s="618"/>
      <c r="O32" s="618"/>
      <c r="P32" s="618"/>
      <c r="Q32" s="619"/>
      <c r="R32" s="620">
        <v>305393</v>
      </c>
      <c r="S32" s="621"/>
      <c r="T32" s="621"/>
      <c r="U32" s="621"/>
      <c r="V32" s="621"/>
      <c r="W32" s="621"/>
      <c r="X32" s="621"/>
      <c r="Y32" s="622"/>
      <c r="Z32" s="673">
        <v>2.7</v>
      </c>
      <c r="AA32" s="673"/>
      <c r="AB32" s="673"/>
      <c r="AC32" s="673"/>
      <c r="AD32" s="674">
        <v>172</v>
      </c>
      <c r="AE32" s="674"/>
      <c r="AF32" s="674"/>
      <c r="AG32" s="674"/>
      <c r="AH32" s="674"/>
      <c r="AI32" s="674"/>
      <c r="AJ32" s="674"/>
      <c r="AK32" s="674"/>
      <c r="AL32" s="643">
        <v>0</v>
      </c>
      <c r="AM32" s="675"/>
      <c r="AN32" s="675"/>
      <c r="AO32" s="676"/>
      <c r="AP32" s="702"/>
      <c r="AQ32" s="703"/>
      <c r="AR32" s="703"/>
      <c r="AS32" s="703"/>
      <c r="AT32" s="706"/>
      <c r="AU32" s="185"/>
      <c r="AV32" s="185"/>
      <c r="AW32" s="185"/>
      <c r="AX32" s="601" t="s">
        <v>297</v>
      </c>
      <c r="AY32" s="602"/>
      <c r="AZ32" s="602"/>
      <c r="BA32" s="602"/>
      <c r="BB32" s="602"/>
      <c r="BC32" s="602"/>
      <c r="BD32" s="602"/>
      <c r="BE32" s="602"/>
      <c r="BF32" s="603"/>
      <c r="BG32" s="683">
        <v>98.3</v>
      </c>
      <c r="BH32" s="605"/>
      <c r="BI32" s="605"/>
      <c r="BJ32" s="605"/>
      <c r="BK32" s="605"/>
      <c r="BL32" s="605"/>
      <c r="BM32" s="668">
        <v>92.3</v>
      </c>
      <c r="BN32" s="605"/>
      <c r="BO32" s="605"/>
      <c r="BP32" s="605"/>
      <c r="BQ32" s="662"/>
      <c r="BR32" s="683">
        <v>98.1</v>
      </c>
      <c r="BS32" s="605"/>
      <c r="BT32" s="605"/>
      <c r="BU32" s="605"/>
      <c r="BV32" s="605"/>
      <c r="BW32" s="605"/>
      <c r="BX32" s="668">
        <v>91.3</v>
      </c>
      <c r="BY32" s="605"/>
      <c r="BZ32" s="605"/>
      <c r="CA32" s="605"/>
      <c r="CB32" s="662"/>
      <c r="CD32" s="694"/>
      <c r="CE32" s="695"/>
      <c r="CF32" s="657" t="s">
        <v>298</v>
      </c>
      <c r="CG32" s="654"/>
      <c r="CH32" s="654"/>
      <c r="CI32" s="654"/>
      <c r="CJ32" s="654"/>
      <c r="CK32" s="654"/>
      <c r="CL32" s="654"/>
      <c r="CM32" s="654"/>
      <c r="CN32" s="654"/>
      <c r="CO32" s="654"/>
      <c r="CP32" s="654"/>
      <c r="CQ32" s="655"/>
      <c r="CR32" s="620">
        <v>290</v>
      </c>
      <c r="CS32" s="621"/>
      <c r="CT32" s="621"/>
      <c r="CU32" s="621"/>
      <c r="CV32" s="621"/>
      <c r="CW32" s="621"/>
      <c r="CX32" s="621"/>
      <c r="CY32" s="622"/>
      <c r="CZ32" s="623">
        <v>0</v>
      </c>
      <c r="DA32" s="641"/>
      <c r="DB32" s="641"/>
      <c r="DC32" s="642"/>
      <c r="DD32" s="626">
        <v>290</v>
      </c>
      <c r="DE32" s="621"/>
      <c r="DF32" s="621"/>
      <c r="DG32" s="621"/>
      <c r="DH32" s="621"/>
      <c r="DI32" s="621"/>
      <c r="DJ32" s="621"/>
      <c r="DK32" s="622"/>
      <c r="DL32" s="626">
        <v>290</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299</v>
      </c>
      <c r="C33" s="618"/>
      <c r="D33" s="618"/>
      <c r="E33" s="618"/>
      <c r="F33" s="618"/>
      <c r="G33" s="618"/>
      <c r="H33" s="618"/>
      <c r="I33" s="618"/>
      <c r="J33" s="618"/>
      <c r="K33" s="618"/>
      <c r="L33" s="618"/>
      <c r="M33" s="618"/>
      <c r="N33" s="618"/>
      <c r="O33" s="618"/>
      <c r="P33" s="618"/>
      <c r="Q33" s="619"/>
      <c r="R33" s="620">
        <v>1157259</v>
      </c>
      <c r="S33" s="621"/>
      <c r="T33" s="621"/>
      <c r="U33" s="621"/>
      <c r="V33" s="621"/>
      <c r="W33" s="621"/>
      <c r="X33" s="621"/>
      <c r="Y33" s="622"/>
      <c r="Z33" s="673">
        <v>10.1</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300</v>
      </c>
      <c r="CE33" s="654"/>
      <c r="CF33" s="654"/>
      <c r="CG33" s="654"/>
      <c r="CH33" s="654"/>
      <c r="CI33" s="654"/>
      <c r="CJ33" s="654"/>
      <c r="CK33" s="654"/>
      <c r="CL33" s="654"/>
      <c r="CM33" s="654"/>
      <c r="CN33" s="654"/>
      <c r="CO33" s="654"/>
      <c r="CP33" s="654"/>
      <c r="CQ33" s="655"/>
      <c r="CR33" s="620">
        <v>3497866</v>
      </c>
      <c r="CS33" s="639"/>
      <c r="CT33" s="639"/>
      <c r="CU33" s="639"/>
      <c r="CV33" s="639"/>
      <c r="CW33" s="639"/>
      <c r="CX33" s="639"/>
      <c r="CY33" s="640"/>
      <c r="CZ33" s="623">
        <v>31.7</v>
      </c>
      <c r="DA33" s="641"/>
      <c r="DB33" s="641"/>
      <c r="DC33" s="642"/>
      <c r="DD33" s="626">
        <v>2677973</v>
      </c>
      <c r="DE33" s="639"/>
      <c r="DF33" s="639"/>
      <c r="DG33" s="639"/>
      <c r="DH33" s="639"/>
      <c r="DI33" s="639"/>
      <c r="DJ33" s="639"/>
      <c r="DK33" s="640"/>
      <c r="DL33" s="626">
        <v>1881703</v>
      </c>
      <c r="DM33" s="639"/>
      <c r="DN33" s="639"/>
      <c r="DO33" s="639"/>
      <c r="DP33" s="639"/>
      <c r="DQ33" s="639"/>
      <c r="DR33" s="639"/>
      <c r="DS33" s="639"/>
      <c r="DT33" s="639"/>
      <c r="DU33" s="639"/>
      <c r="DV33" s="640"/>
      <c r="DW33" s="643">
        <v>30.6</v>
      </c>
      <c r="DX33" s="644"/>
      <c r="DY33" s="644"/>
      <c r="DZ33" s="644"/>
      <c r="EA33" s="644"/>
      <c r="EB33" s="644"/>
      <c r="EC33" s="645"/>
    </row>
    <row r="34" spans="2:133" ht="11.25" customHeight="1">
      <c r="B34" s="617" t="s">
        <v>301</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302</v>
      </c>
      <c r="AR34" s="681"/>
      <c r="AS34" s="681"/>
      <c r="AT34" s="681"/>
      <c r="AU34" s="681"/>
      <c r="AV34" s="681"/>
      <c r="AW34" s="681"/>
      <c r="AX34" s="681"/>
      <c r="AY34" s="681"/>
      <c r="AZ34" s="681"/>
      <c r="BA34" s="681"/>
      <c r="BB34" s="681"/>
      <c r="BC34" s="681"/>
      <c r="BD34" s="681"/>
      <c r="BE34" s="681"/>
      <c r="BF34" s="682"/>
      <c r="BG34" s="680" t="s">
        <v>303</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304</v>
      </c>
      <c r="CE34" s="654"/>
      <c r="CF34" s="654"/>
      <c r="CG34" s="654"/>
      <c r="CH34" s="654"/>
      <c r="CI34" s="654"/>
      <c r="CJ34" s="654"/>
      <c r="CK34" s="654"/>
      <c r="CL34" s="654"/>
      <c r="CM34" s="654"/>
      <c r="CN34" s="654"/>
      <c r="CO34" s="654"/>
      <c r="CP34" s="654"/>
      <c r="CQ34" s="655"/>
      <c r="CR34" s="620">
        <v>793506</v>
      </c>
      <c r="CS34" s="621"/>
      <c r="CT34" s="621"/>
      <c r="CU34" s="621"/>
      <c r="CV34" s="621"/>
      <c r="CW34" s="621"/>
      <c r="CX34" s="621"/>
      <c r="CY34" s="622"/>
      <c r="CZ34" s="623">
        <v>7.2</v>
      </c>
      <c r="DA34" s="641"/>
      <c r="DB34" s="641"/>
      <c r="DC34" s="642"/>
      <c r="DD34" s="626">
        <v>618669</v>
      </c>
      <c r="DE34" s="621"/>
      <c r="DF34" s="621"/>
      <c r="DG34" s="621"/>
      <c r="DH34" s="621"/>
      <c r="DI34" s="621"/>
      <c r="DJ34" s="621"/>
      <c r="DK34" s="622"/>
      <c r="DL34" s="626">
        <v>490656</v>
      </c>
      <c r="DM34" s="621"/>
      <c r="DN34" s="621"/>
      <c r="DO34" s="621"/>
      <c r="DP34" s="621"/>
      <c r="DQ34" s="621"/>
      <c r="DR34" s="621"/>
      <c r="DS34" s="621"/>
      <c r="DT34" s="621"/>
      <c r="DU34" s="621"/>
      <c r="DV34" s="622"/>
      <c r="DW34" s="643">
        <v>8</v>
      </c>
      <c r="DX34" s="644"/>
      <c r="DY34" s="644"/>
      <c r="DZ34" s="644"/>
      <c r="EA34" s="644"/>
      <c r="EB34" s="644"/>
      <c r="EC34" s="645"/>
    </row>
    <row r="35" spans="2:133" ht="11.25" customHeight="1">
      <c r="B35" s="617" t="s">
        <v>305</v>
      </c>
      <c r="C35" s="618"/>
      <c r="D35" s="618"/>
      <c r="E35" s="618"/>
      <c r="F35" s="618"/>
      <c r="G35" s="618"/>
      <c r="H35" s="618"/>
      <c r="I35" s="618"/>
      <c r="J35" s="618"/>
      <c r="K35" s="618"/>
      <c r="L35" s="618"/>
      <c r="M35" s="618"/>
      <c r="N35" s="618"/>
      <c r="O35" s="618"/>
      <c r="P35" s="618"/>
      <c r="Q35" s="619"/>
      <c r="R35" s="620">
        <v>286459</v>
      </c>
      <c r="S35" s="621"/>
      <c r="T35" s="621"/>
      <c r="U35" s="621"/>
      <c r="V35" s="621"/>
      <c r="W35" s="621"/>
      <c r="X35" s="621"/>
      <c r="Y35" s="622"/>
      <c r="Z35" s="673">
        <v>2.5</v>
      </c>
      <c r="AA35" s="673"/>
      <c r="AB35" s="673"/>
      <c r="AC35" s="673"/>
      <c r="AD35" s="674" t="s">
        <v>111</v>
      </c>
      <c r="AE35" s="674"/>
      <c r="AF35" s="674"/>
      <c r="AG35" s="674"/>
      <c r="AH35" s="674"/>
      <c r="AI35" s="674"/>
      <c r="AJ35" s="674"/>
      <c r="AK35" s="674"/>
      <c r="AL35" s="643" t="s">
        <v>111</v>
      </c>
      <c r="AM35" s="675"/>
      <c r="AN35" s="675"/>
      <c r="AO35" s="676"/>
      <c r="AP35" s="188"/>
      <c r="AQ35" s="677" t="s">
        <v>306</v>
      </c>
      <c r="AR35" s="678"/>
      <c r="AS35" s="678"/>
      <c r="AT35" s="678"/>
      <c r="AU35" s="678"/>
      <c r="AV35" s="678"/>
      <c r="AW35" s="678"/>
      <c r="AX35" s="678"/>
      <c r="AY35" s="679"/>
      <c r="AZ35" s="670">
        <v>1652912</v>
      </c>
      <c r="BA35" s="671"/>
      <c r="BB35" s="671"/>
      <c r="BC35" s="671"/>
      <c r="BD35" s="671"/>
      <c r="BE35" s="671"/>
      <c r="BF35" s="672"/>
      <c r="BG35" s="677" t="s">
        <v>307</v>
      </c>
      <c r="BH35" s="678"/>
      <c r="BI35" s="678"/>
      <c r="BJ35" s="678"/>
      <c r="BK35" s="678"/>
      <c r="BL35" s="678"/>
      <c r="BM35" s="678"/>
      <c r="BN35" s="678"/>
      <c r="BO35" s="678"/>
      <c r="BP35" s="678"/>
      <c r="BQ35" s="678"/>
      <c r="BR35" s="678"/>
      <c r="BS35" s="678"/>
      <c r="BT35" s="678"/>
      <c r="BU35" s="679"/>
      <c r="BV35" s="670">
        <v>3988</v>
      </c>
      <c r="BW35" s="671"/>
      <c r="BX35" s="671"/>
      <c r="BY35" s="671"/>
      <c r="BZ35" s="671"/>
      <c r="CA35" s="671"/>
      <c r="CB35" s="672"/>
      <c r="CD35" s="657" t="s">
        <v>308</v>
      </c>
      <c r="CE35" s="654"/>
      <c r="CF35" s="654"/>
      <c r="CG35" s="654"/>
      <c r="CH35" s="654"/>
      <c r="CI35" s="654"/>
      <c r="CJ35" s="654"/>
      <c r="CK35" s="654"/>
      <c r="CL35" s="654"/>
      <c r="CM35" s="654"/>
      <c r="CN35" s="654"/>
      <c r="CO35" s="654"/>
      <c r="CP35" s="654"/>
      <c r="CQ35" s="655"/>
      <c r="CR35" s="620">
        <v>58746</v>
      </c>
      <c r="CS35" s="639"/>
      <c r="CT35" s="639"/>
      <c r="CU35" s="639"/>
      <c r="CV35" s="639"/>
      <c r="CW35" s="639"/>
      <c r="CX35" s="639"/>
      <c r="CY35" s="640"/>
      <c r="CZ35" s="623">
        <v>0.5</v>
      </c>
      <c r="DA35" s="641"/>
      <c r="DB35" s="641"/>
      <c r="DC35" s="642"/>
      <c r="DD35" s="626">
        <v>52350</v>
      </c>
      <c r="DE35" s="639"/>
      <c r="DF35" s="639"/>
      <c r="DG35" s="639"/>
      <c r="DH35" s="639"/>
      <c r="DI35" s="639"/>
      <c r="DJ35" s="639"/>
      <c r="DK35" s="640"/>
      <c r="DL35" s="626">
        <v>52350</v>
      </c>
      <c r="DM35" s="639"/>
      <c r="DN35" s="639"/>
      <c r="DO35" s="639"/>
      <c r="DP35" s="639"/>
      <c r="DQ35" s="639"/>
      <c r="DR35" s="639"/>
      <c r="DS35" s="639"/>
      <c r="DT35" s="639"/>
      <c r="DU35" s="639"/>
      <c r="DV35" s="640"/>
      <c r="DW35" s="643">
        <v>0.8</v>
      </c>
      <c r="DX35" s="644"/>
      <c r="DY35" s="644"/>
      <c r="DZ35" s="644"/>
      <c r="EA35" s="644"/>
      <c r="EB35" s="644"/>
      <c r="EC35" s="645"/>
    </row>
    <row r="36" spans="2:133" ht="11.25" customHeight="1">
      <c r="B36" s="601" t="s">
        <v>309</v>
      </c>
      <c r="C36" s="602"/>
      <c r="D36" s="602"/>
      <c r="E36" s="602"/>
      <c r="F36" s="602"/>
      <c r="G36" s="602"/>
      <c r="H36" s="602"/>
      <c r="I36" s="602"/>
      <c r="J36" s="602"/>
      <c r="K36" s="602"/>
      <c r="L36" s="602"/>
      <c r="M36" s="602"/>
      <c r="N36" s="602"/>
      <c r="O36" s="602"/>
      <c r="P36" s="602"/>
      <c r="Q36" s="603"/>
      <c r="R36" s="604">
        <v>11404282</v>
      </c>
      <c r="S36" s="661"/>
      <c r="T36" s="661"/>
      <c r="U36" s="661"/>
      <c r="V36" s="661"/>
      <c r="W36" s="661"/>
      <c r="X36" s="661"/>
      <c r="Y36" s="664"/>
      <c r="Z36" s="665">
        <v>100</v>
      </c>
      <c r="AA36" s="665"/>
      <c r="AB36" s="665"/>
      <c r="AC36" s="665"/>
      <c r="AD36" s="666">
        <v>5872562</v>
      </c>
      <c r="AE36" s="666"/>
      <c r="AF36" s="666"/>
      <c r="AG36" s="666"/>
      <c r="AH36" s="666"/>
      <c r="AI36" s="666"/>
      <c r="AJ36" s="666"/>
      <c r="AK36" s="666"/>
      <c r="AL36" s="667">
        <v>100</v>
      </c>
      <c r="AM36" s="668"/>
      <c r="AN36" s="668"/>
      <c r="AO36" s="669"/>
      <c r="AQ36" s="646" t="s">
        <v>310</v>
      </c>
      <c r="AR36" s="647"/>
      <c r="AS36" s="647"/>
      <c r="AT36" s="647"/>
      <c r="AU36" s="647"/>
      <c r="AV36" s="647"/>
      <c r="AW36" s="647"/>
      <c r="AX36" s="647"/>
      <c r="AY36" s="648"/>
      <c r="AZ36" s="620">
        <v>240494</v>
      </c>
      <c r="BA36" s="621"/>
      <c r="BB36" s="621"/>
      <c r="BC36" s="621"/>
      <c r="BD36" s="639"/>
      <c r="BE36" s="639"/>
      <c r="BF36" s="649"/>
      <c r="BG36" s="657" t="s">
        <v>311</v>
      </c>
      <c r="BH36" s="654"/>
      <c r="BI36" s="654"/>
      <c r="BJ36" s="654"/>
      <c r="BK36" s="654"/>
      <c r="BL36" s="654"/>
      <c r="BM36" s="654"/>
      <c r="BN36" s="654"/>
      <c r="BO36" s="654"/>
      <c r="BP36" s="654"/>
      <c r="BQ36" s="654"/>
      <c r="BR36" s="654"/>
      <c r="BS36" s="654"/>
      <c r="BT36" s="654"/>
      <c r="BU36" s="655"/>
      <c r="BV36" s="620">
        <v>-261686</v>
      </c>
      <c r="BW36" s="621"/>
      <c r="BX36" s="621"/>
      <c r="BY36" s="621"/>
      <c r="BZ36" s="621"/>
      <c r="CA36" s="621"/>
      <c r="CB36" s="656"/>
      <c r="CD36" s="657" t="s">
        <v>312</v>
      </c>
      <c r="CE36" s="654"/>
      <c r="CF36" s="654"/>
      <c r="CG36" s="654"/>
      <c r="CH36" s="654"/>
      <c r="CI36" s="654"/>
      <c r="CJ36" s="654"/>
      <c r="CK36" s="654"/>
      <c r="CL36" s="654"/>
      <c r="CM36" s="654"/>
      <c r="CN36" s="654"/>
      <c r="CO36" s="654"/>
      <c r="CP36" s="654"/>
      <c r="CQ36" s="655"/>
      <c r="CR36" s="620">
        <v>607304</v>
      </c>
      <c r="CS36" s="621"/>
      <c r="CT36" s="621"/>
      <c r="CU36" s="621"/>
      <c r="CV36" s="621"/>
      <c r="CW36" s="621"/>
      <c r="CX36" s="621"/>
      <c r="CY36" s="622"/>
      <c r="CZ36" s="623">
        <v>5.5</v>
      </c>
      <c r="DA36" s="641"/>
      <c r="DB36" s="641"/>
      <c r="DC36" s="642"/>
      <c r="DD36" s="626">
        <v>464045</v>
      </c>
      <c r="DE36" s="621"/>
      <c r="DF36" s="621"/>
      <c r="DG36" s="621"/>
      <c r="DH36" s="621"/>
      <c r="DI36" s="621"/>
      <c r="DJ36" s="621"/>
      <c r="DK36" s="622"/>
      <c r="DL36" s="626">
        <v>236876</v>
      </c>
      <c r="DM36" s="621"/>
      <c r="DN36" s="621"/>
      <c r="DO36" s="621"/>
      <c r="DP36" s="621"/>
      <c r="DQ36" s="621"/>
      <c r="DR36" s="621"/>
      <c r="DS36" s="621"/>
      <c r="DT36" s="621"/>
      <c r="DU36" s="621"/>
      <c r="DV36" s="622"/>
      <c r="DW36" s="643">
        <v>3.8</v>
      </c>
      <c r="DX36" s="644"/>
      <c r="DY36" s="644"/>
      <c r="DZ36" s="644"/>
      <c r="EA36" s="644"/>
      <c r="EB36" s="644"/>
      <c r="EC36" s="645"/>
    </row>
    <row r="37" spans="2:133" ht="11.25" customHeight="1">
      <c r="AQ37" s="646" t="s">
        <v>313</v>
      </c>
      <c r="AR37" s="647"/>
      <c r="AS37" s="647"/>
      <c r="AT37" s="647"/>
      <c r="AU37" s="647"/>
      <c r="AV37" s="647"/>
      <c r="AW37" s="647"/>
      <c r="AX37" s="647"/>
      <c r="AY37" s="648"/>
      <c r="AZ37" s="620">
        <v>99465</v>
      </c>
      <c r="BA37" s="621"/>
      <c r="BB37" s="621"/>
      <c r="BC37" s="621"/>
      <c r="BD37" s="639"/>
      <c r="BE37" s="639"/>
      <c r="BF37" s="649"/>
      <c r="BG37" s="657" t="s">
        <v>314</v>
      </c>
      <c r="BH37" s="654"/>
      <c r="BI37" s="654"/>
      <c r="BJ37" s="654"/>
      <c r="BK37" s="654"/>
      <c r="BL37" s="654"/>
      <c r="BM37" s="654"/>
      <c r="BN37" s="654"/>
      <c r="BO37" s="654"/>
      <c r="BP37" s="654"/>
      <c r="BQ37" s="654"/>
      <c r="BR37" s="654"/>
      <c r="BS37" s="654"/>
      <c r="BT37" s="654"/>
      <c r="BU37" s="655"/>
      <c r="BV37" s="620">
        <v>3939</v>
      </c>
      <c r="BW37" s="621"/>
      <c r="BX37" s="621"/>
      <c r="BY37" s="621"/>
      <c r="BZ37" s="621"/>
      <c r="CA37" s="621"/>
      <c r="CB37" s="656"/>
      <c r="CD37" s="657" t="s">
        <v>315</v>
      </c>
      <c r="CE37" s="654"/>
      <c r="CF37" s="654"/>
      <c r="CG37" s="654"/>
      <c r="CH37" s="654"/>
      <c r="CI37" s="654"/>
      <c r="CJ37" s="654"/>
      <c r="CK37" s="654"/>
      <c r="CL37" s="654"/>
      <c r="CM37" s="654"/>
      <c r="CN37" s="654"/>
      <c r="CO37" s="654"/>
      <c r="CP37" s="654"/>
      <c r="CQ37" s="655"/>
      <c r="CR37" s="620">
        <v>156763</v>
      </c>
      <c r="CS37" s="639"/>
      <c r="CT37" s="639"/>
      <c r="CU37" s="639"/>
      <c r="CV37" s="639"/>
      <c r="CW37" s="639"/>
      <c r="CX37" s="639"/>
      <c r="CY37" s="640"/>
      <c r="CZ37" s="623">
        <v>1.4</v>
      </c>
      <c r="DA37" s="641"/>
      <c r="DB37" s="641"/>
      <c r="DC37" s="642"/>
      <c r="DD37" s="626">
        <v>156763</v>
      </c>
      <c r="DE37" s="639"/>
      <c r="DF37" s="639"/>
      <c r="DG37" s="639"/>
      <c r="DH37" s="639"/>
      <c r="DI37" s="639"/>
      <c r="DJ37" s="639"/>
      <c r="DK37" s="640"/>
      <c r="DL37" s="626">
        <v>115189</v>
      </c>
      <c r="DM37" s="639"/>
      <c r="DN37" s="639"/>
      <c r="DO37" s="639"/>
      <c r="DP37" s="639"/>
      <c r="DQ37" s="639"/>
      <c r="DR37" s="639"/>
      <c r="DS37" s="639"/>
      <c r="DT37" s="639"/>
      <c r="DU37" s="639"/>
      <c r="DV37" s="640"/>
      <c r="DW37" s="643">
        <v>1.9</v>
      </c>
      <c r="DX37" s="644"/>
      <c r="DY37" s="644"/>
      <c r="DZ37" s="644"/>
      <c r="EA37" s="644"/>
      <c r="EB37" s="644"/>
      <c r="EC37" s="645"/>
    </row>
    <row r="38" spans="2:133" ht="11.25" customHeight="1">
      <c r="AQ38" s="646" t="s">
        <v>316</v>
      </c>
      <c r="AR38" s="647"/>
      <c r="AS38" s="647"/>
      <c r="AT38" s="647"/>
      <c r="AU38" s="647"/>
      <c r="AV38" s="647"/>
      <c r="AW38" s="647"/>
      <c r="AX38" s="647"/>
      <c r="AY38" s="648"/>
      <c r="AZ38" s="620">
        <v>1317</v>
      </c>
      <c r="BA38" s="621"/>
      <c r="BB38" s="621"/>
      <c r="BC38" s="621"/>
      <c r="BD38" s="639"/>
      <c r="BE38" s="639"/>
      <c r="BF38" s="649"/>
      <c r="BG38" s="657" t="s">
        <v>317</v>
      </c>
      <c r="BH38" s="654"/>
      <c r="BI38" s="654"/>
      <c r="BJ38" s="654"/>
      <c r="BK38" s="654"/>
      <c r="BL38" s="654"/>
      <c r="BM38" s="654"/>
      <c r="BN38" s="654"/>
      <c r="BO38" s="654"/>
      <c r="BP38" s="654"/>
      <c r="BQ38" s="654"/>
      <c r="BR38" s="654"/>
      <c r="BS38" s="654"/>
      <c r="BT38" s="654"/>
      <c r="BU38" s="655"/>
      <c r="BV38" s="620">
        <v>6329</v>
      </c>
      <c r="BW38" s="621"/>
      <c r="BX38" s="621"/>
      <c r="BY38" s="621"/>
      <c r="BZ38" s="621"/>
      <c r="CA38" s="621"/>
      <c r="CB38" s="656"/>
      <c r="CD38" s="657" t="s">
        <v>318</v>
      </c>
      <c r="CE38" s="654"/>
      <c r="CF38" s="654"/>
      <c r="CG38" s="654"/>
      <c r="CH38" s="654"/>
      <c r="CI38" s="654"/>
      <c r="CJ38" s="654"/>
      <c r="CK38" s="654"/>
      <c r="CL38" s="654"/>
      <c r="CM38" s="654"/>
      <c r="CN38" s="654"/>
      <c r="CO38" s="654"/>
      <c r="CP38" s="654"/>
      <c r="CQ38" s="655"/>
      <c r="CR38" s="620">
        <v>1552130</v>
      </c>
      <c r="CS38" s="621"/>
      <c r="CT38" s="621"/>
      <c r="CU38" s="621"/>
      <c r="CV38" s="621"/>
      <c r="CW38" s="621"/>
      <c r="CX38" s="621"/>
      <c r="CY38" s="622"/>
      <c r="CZ38" s="623">
        <v>14.1</v>
      </c>
      <c r="DA38" s="641"/>
      <c r="DB38" s="641"/>
      <c r="DC38" s="642"/>
      <c r="DD38" s="626">
        <v>1343818</v>
      </c>
      <c r="DE38" s="621"/>
      <c r="DF38" s="621"/>
      <c r="DG38" s="621"/>
      <c r="DH38" s="621"/>
      <c r="DI38" s="621"/>
      <c r="DJ38" s="621"/>
      <c r="DK38" s="622"/>
      <c r="DL38" s="626">
        <v>1101821</v>
      </c>
      <c r="DM38" s="621"/>
      <c r="DN38" s="621"/>
      <c r="DO38" s="621"/>
      <c r="DP38" s="621"/>
      <c r="DQ38" s="621"/>
      <c r="DR38" s="621"/>
      <c r="DS38" s="621"/>
      <c r="DT38" s="621"/>
      <c r="DU38" s="621"/>
      <c r="DV38" s="622"/>
      <c r="DW38" s="643">
        <v>17.899999999999999</v>
      </c>
      <c r="DX38" s="644"/>
      <c r="DY38" s="644"/>
      <c r="DZ38" s="644"/>
      <c r="EA38" s="644"/>
      <c r="EB38" s="644"/>
      <c r="EC38" s="645"/>
    </row>
    <row r="39" spans="2:133" ht="11.25" customHeight="1">
      <c r="AQ39" s="646" t="s">
        <v>319</v>
      </c>
      <c r="AR39" s="647"/>
      <c r="AS39" s="647"/>
      <c r="AT39" s="647"/>
      <c r="AU39" s="647"/>
      <c r="AV39" s="647"/>
      <c r="AW39" s="647"/>
      <c r="AX39" s="647"/>
      <c r="AY39" s="648"/>
      <c r="AZ39" s="620" t="s">
        <v>320</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88</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368530</v>
      </c>
      <c r="CS39" s="639"/>
      <c r="CT39" s="639"/>
      <c r="CU39" s="639"/>
      <c r="CV39" s="639"/>
      <c r="CW39" s="639"/>
      <c r="CX39" s="639"/>
      <c r="CY39" s="640"/>
      <c r="CZ39" s="623">
        <v>3.3</v>
      </c>
      <c r="DA39" s="641"/>
      <c r="DB39" s="641"/>
      <c r="DC39" s="642"/>
      <c r="DD39" s="626">
        <v>198141</v>
      </c>
      <c r="DE39" s="639"/>
      <c r="DF39" s="639"/>
      <c r="DG39" s="639"/>
      <c r="DH39" s="639"/>
      <c r="DI39" s="639"/>
      <c r="DJ39" s="639"/>
      <c r="DK39" s="640"/>
      <c r="DL39" s="626" t="s">
        <v>320</v>
      </c>
      <c r="DM39" s="639"/>
      <c r="DN39" s="639"/>
      <c r="DO39" s="639"/>
      <c r="DP39" s="639"/>
      <c r="DQ39" s="639"/>
      <c r="DR39" s="639"/>
      <c r="DS39" s="639"/>
      <c r="DT39" s="639"/>
      <c r="DU39" s="639"/>
      <c r="DV39" s="640"/>
      <c r="DW39" s="643" t="s">
        <v>320</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324</v>
      </c>
      <c r="AR40" s="647"/>
      <c r="AS40" s="647"/>
      <c r="AT40" s="647"/>
      <c r="AU40" s="647"/>
      <c r="AV40" s="647"/>
      <c r="AW40" s="647"/>
      <c r="AX40" s="647"/>
      <c r="AY40" s="648"/>
      <c r="AZ40" s="620">
        <v>424731</v>
      </c>
      <c r="BA40" s="621"/>
      <c r="BB40" s="621"/>
      <c r="BC40" s="621"/>
      <c r="BD40" s="639"/>
      <c r="BE40" s="639"/>
      <c r="BF40" s="649"/>
      <c r="BG40" s="650"/>
      <c r="BH40" s="651"/>
      <c r="BI40" s="651"/>
      <c r="BJ40" s="651"/>
      <c r="BK40" s="651"/>
      <c r="BL40" s="189"/>
      <c r="BM40" s="654" t="s">
        <v>325</v>
      </c>
      <c r="BN40" s="654"/>
      <c r="BO40" s="654"/>
      <c r="BP40" s="654"/>
      <c r="BQ40" s="654"/>
      <c r="BR40" s="654"/>
      <c r="BS40" s="654"/>
      <c r="BT40" s="654"/>
      <c r="BU40" s="655"/>
      <c r="BV40" s="620">
        <v>170</v>
      </c>
      <c r="BW40" s="621"/>
      <c r="BX40" s="621"/>
      <c r="BY40" s="621"/>
      <c r="BZ40" s="621"/>
      <c r="CA40" s="621"/>
      <c r="CB40" s="656"/>
      <c r="CD40" s="657" t="s">
        <v>326</v>
      </c>
      <c r="CE40" s="654"/>
      <c r="CF40" s="654"/>
      <c r="CG40" s="654"/>
      <c r="CH40" s="654"/>
      <c r="CI40" s="654"/>
      <c r="CJ40" s="654"/>
      <c r="CK40" s="654"/>
      <c r="CL40" s="654"/>
      <c r="CM40" s="654"/>
      <c r="CN40" s="654"/>
      <c r="CO40" s="654"/>
      <c r="CP40" s="654"/>
      <c r="CQ40" s="655"/>
      <c r="CR40" s="620">
        <v>117650</v>
      </c>
      <c r="CS40" s="621"/>
      <c r="CT40" s="621"/>
      <c r="CU40" s="621"/>
      <c r="CV40" s="621"/>
      <c r="CW40" s="621"/>
      <c r="CX40" s="621"/>
      <c r="CY40" s="622"/>
      <c r="CZ40" s="623">
        <v>1.1000000000000001</v>
      </c>
      <c r="DA40" s="641"/>
      <c r="DB40" s="641"/>
      <c r="DC40" s="642"/>
      <c r="DD40" s="626">
        <v>950</v>
      </c>
      <c r="DE40" s="621"/>
      <c r="DF40" s="621"/>
      <c r="DG40" s="621"/>
      <c r="DH40" s="621"/>
      <c r="DI40" s="621"/>
      <c r="DJ40" s="621"/>
      <c r="DK40" s="622"/>
      <c r="DL40" s="626" t="s">
        <v>320</v>
      </c>
      <c r="DM40" s="621"/>
      <c r="DN40" s="621"/>
      <c r="DO40" s="621"/>
      <c r="DP40" s="621"/>
      <c r="DQ40" s="621"/>
      <c r="DR40" s="621"/>
      <c r="DS40" s="621"/>
      <c r="DT40" s="621"/>
      <c r="DU40" s="621"/>
      <c r="DV40" s="622"/>
      <c r="DW40" s="643" t="s">
        <v>320</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327</v>
      </c>
      <c r="AR41" s="659"/>
      <c r="AS41" s="659"/>
      <c r="AT41" s="659"/>
      <c r="AU41" s="659"/>
      <c r="AV41" s="659"/>
      <c r="AW41" s="659"/>
      <c r="AX41" s="659"/>
      <c r="AY41" s="660"/>
      <c r="AZ41" s="604">
        <v>886905</v>
      </c>
      <c r="BA41" s="661"/>
      <c r="BB41" s="661"/>
      <c r="BC41" s="661"/>
      <c r="BD41" s="605"/>
      <c r="BE41" s="605"/>
      <c r="BF41" s="662"/>
      <c r="BG41" s="652"/>
      <c r="BH41" s="653"/>
      <c r="BI41" s="653"/>
      <c r="BJ41" s="653"/>
      <c r="BK41" s="653"/>
      <c r="BL41" s="191"/>
      <c r="BM41" s="659" t="s">
        <v>328</v>
      </c>
      <c r="BN41" s="659"/>
      <c r="BO41" s="659"/>
      <c r="BP41" s="659"/>
      <c r="BQ41" s="659"/>
      <c r="BR41" s="659"/>
      <c r="BS41" s="659"/>
      <c r="BT41" s="659"/>
      <c r="BU41" s="660"/>
      <c r="BV41" s="604">
        <v>424</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330</v>
      </c>
      <c r="CS41" s="639"/>
      <c r="CT41" s="639"/>
      <c r="CU41" s="639"/>
      <c r="CV41" s="639"/>
      <c r="CW41" s="639"/>
      <c r="CX41" s="639"/>
      <c r="CY41" s="640"/>
      <c r="CZ41" s="623" t="s">
        <v>330</v>
      </c>
      <c r="DA41" s="641"/>
      <c r="DB41" s="641"/>
      <c r="DC41" s="642"/>
      <c r="DD41" s="626" t="s">
        <v>330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1543852</v>
      </c>
      <c r="CS42" s="621"/>
      <c r="CT42" s="621"/>
      <c r="CU42" s="621"/>
      <c r="CV42" s="621"/>
      <c r="CW42" s="621"/>
      <c r="CX42" s="621"/>
      <c r="CY42" s="622"/>
      <c r="CZ42" s="623">
        <v>14</v>
      </c>
      <c r="DA42" s="624"/>
      <c r="DB42" s="624"/>
      <c r="DC42" s="625"/>
      <c r="DD42" s="626">
        <v>376228</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v>134314</v>
      </c>
      <c r="CS43" s="639"/>
      <c r="CT43" s="639"/>
      <c r="CU43" s="639"/>
      <c r="CV43" s="639"/>
      <c r="CW43" s="639"/>
      <c r="CX43" s="639"/>
      <c r="CY43" s="640"/>
      <c r="CZ43" s="623">
        <v>1.2</v>
      </c>
      <c r="DA43" s="641"/>
      <c r="DB43" s="641"/>
      <c r="DC43" s="642"/>
      <c r="DD43" s="626">
        <v>125331</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335</v>
      </c>
      <c r="CD44" s="633" t="s">
        <v>287</v>
      </c>
      <c r="CE44" s="634"/>
      <c r="CF44" s="617" t="s">
        <v>336</v>
      </c>
      <c r="CG44" s="618"/>
      <c r="CH44" s="618"/>
      <c r="CI44" s="618"/>
      <c r="CJ44" s="618"/>
      <c r="CK44" s="618"/>
      <c r="CL44" s="618"/>
      <c r="CM44" s="618"/>
      <c r="CN44" s="618"/>
      <c r="CO44" s="618"/>
      <c r="CP44" s="618"/>
      <c r="CQ44" s="619"/>
      <c r="CR44" s="620">
        <v>1476789</v>
      </c>
      <c r="CS44" s="621"/>
      <c r="CT44" s="621"/>
      <c r="CU44" s="621"/>
      <c r="CV44" s="621"/>
      <c r="CW44" s="621"/>
      <c r="CX44" s="621"/>
      <c r="CY44" s="622"/>
      <c r="CZ44" s="623">
        <v>13.4</v>
      </c>
      <c r="DA44" s="624"/>
      <c r="DB44" s="624"/>
      <c r="DC44" s="625"/>
      <c r="DD44" s="626">
        <v>334220</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337</v>
      </c>
      <c r="CG45" s="618"/>
      <c r="CH45" s="618"/>
      <c r="CI45" s="618"/>
      <c r="CJ45" s="618"/>
      <c r="CK45" s="618"/>
      <c r="CL45" s="618"/>
      <c r="CM45" s="618"/>
      <c r="CN45" s="618"/>
      <c r="CO45" s="618"/>
      <c r="CP45" s="618"/>
      <c r="CQ45" s="619"/>
      <c r="CR45" s="620">
        <v>389196</v>
      </c>
      <c r="CS45" s="639"/>
      <c r="CT45" s="639"/>
      <c r="CU45" s="639"/>
      <c r="CV45" s="639"/>
      <c r="CW45" s="639"/>
      <c r="CX45" s="639"/>
      <c r="CY45" s="640"/>
      <c r="CZ45" s="623">
        <v>3.5</v>
      </c>
      <c r="DA45" s="641"/>
      <c r="DB45" s="641"/>
      <c r="DC45" s="642"/>
      <c r="DD45" s="626">
        <v>12489</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338</v>
      </c>
      <c r="CG46" s="618"/>
      <c r="CH46" s="618"/>
      <c r="CI46" s="618"/>
      <c r="CJ46" s="618"/>
      <c r="CK46" s="618"/>
      <c r="CL46" s="618"/>
      <c r="CM46" s="618"/>
      <c r="CN46" s="618"/>
      <c r="CO46" s="618"/>
      <c r="CP46" s="618"/>
      <c r="CQ46" s="619"/>
      <c r="CR46" s="620">
        <v>988069</v>
      </c>
      <c r="CS46" s="621"/>
      <c r="CT46" s="621"/>
      <c r="CU46" s="621"/>
      <c r="CV46" s="621"/>
      <c r="CW46" s="621"/>
      <c r="CX46" s="621"/>
      <c r="CY46" s="622"/>
      <c r="CZ46" s="623">
        <v>9</v>
      </c>
      <c r="DA46" s="624"/>
      <c r="DB46" s="624"/>
      <c r="DC46" s="625"/>
      <c r="DD46" s="626">
        <v>320237</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339</v>
      </c>
      <c r="CG47" s="618"/>
      <c r="CH47" s="618"/>
      <c r="CI47" s="618"/>
      <c r="CJ47" s="618"/>
      <c r="CK47" s="618"/>
      <c r="CL47" s="618"/>
      <c r="CM47" s="618"/>
      <c r="CN47" s="618"/>
      <c r="CO47" s="618"/>
      <c r="CP47" s="618"/>
      <c r="CQ47" s="619"/>
      <c r="CR47" s="620">
        <v>67063</v>
      </c>
      <c r="CS47" s="639"/>
      <c r="CT47" s="639"/>
      <c r="CU47" s="639"/>
      <c r="CV47" s="639"/>
      <c r="CW47" s="639"/>
      <c r="CX47" s="639"/>
      <c r="CY47" s="640"/>
      <c r="CZ47" s="623">
        <v>0.6</v>
      </c>
      <c r="DA47" s="641"/>
      <c r="DB47" s="641"/>
      <c r="DC47" s="642"/>
      <c r="DD47" s="626">
        <v>42008</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340</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341</v>
      </c>
      <c r="CE49" s="602"/>
      <c r="CF49" s="602"/>
      <c r="CG49" s="602"/>
      <c r="CH49" s="602"/>
      <c r="CI49" s="602"/>
      <c r="CJ49" s="602"/>
      <c r="CK49" s="602"/>
      <c r="CL49" s="602"/>
      <c r="CM49" s="602"/>
      <c r="CN49" s="602"/>
      <c r="CO49" s="602"/>
      <c r="CP49" s="602"/>
      <c r="CQ49" s="603"/>
      <c r="CR49" s="604">
        <v>11026618</v>
      </c>
      <c r="CS49" s="605"/>
      <c r="CT49" s="605"/>
      <c r="CU49" s="605"/>
      <c r="CV49" s="605"/>
      <c r="CW49" s="605"/>
      <c r="CX49" s="605"/>
      <c r="CY49" s="606"/>
      <c r="CZ49" s="607">
        <v>100</v>
      </c>
      <c r="DA49" s="608"/>
      <c r="DB49" s="608"/>
      <c r="DC49" s="609"/>
      <c r="DD49" s="610">
        <v>7095203</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343</v>
      </c>
      <c r="DK2" s="1140"/>
      <c r="DL2" s="1140"/>
      <c r="DM2" s="1140"/>
      <c r="DN2" s="1140"/>
      <c r="DO2" s="1141"/>
      <c r="DP2" s="202"/>
      <c r="DQ2" s="1139" t="s">
        <v>344</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345</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347</v>
      </c>
      <c r="B5" s="1025"/>
      <c r="C5" s="1025"/>
      <c r="D5" s="1025"/>
      <c r="E5" s="1025"/>
      <c r="F5" s="1025"/>
      <c r="G5" s="1025"/>
      <c r="H5" s="1025"/>
      <c r="I5" s="1025"/>
      <c r="J5" s="1025"/>
      <c r="K5" s="1025"/>
      <c r="L5" s="1025"/>
      <c r="M5" s="1025"/>
      <c r="N5" s="1025"/>
      <c r="O5" s="1025"/>
      <c r="P5" s="1026"/>
      <c r="Q5" s="1030" t="s">
        <v>348</v>
      </c>
      <c r="R5" s="1031"/>
      <c r="S5" s="1031"/>
      <c r="T5" s="1031"/>
      <c r="U5" s="1032"/>
      <c r="V5" s="1030" t="s">
        <v>349</v>
      </c>
      <c r="W5" s="1031"/>
      <c r="X5" s="1031"/>
      <c r="Y5" s="1031"/>
      <c r="Z5" s="1032"/>
      <c r="AA5" s="1030" t="s">
        <v>350</v>
      </c>
      <c r="AB5" s="1031"/>
      <c r="AC5" s="1031"/>
      <c r="AD5" s="1031"/>
      <c r="AE5" s="1031"/>
      <c r="AF5" s="1142" t="s">
        <v>351</v>
      </c>
      <c r="AG5" s="1031"/>
      <c r="AH5" s="1031"/>
      <c r="AI5" s="1031"/>
      <c r="AJ5" s="1046"/>
      <c r="AK5" s="1031" t="s">
        <v>352</v>
      </c>
      <c r="AL5" s="1031"/>
      <c r="AM5" s="1031"/>
      <c r="AN5" s="1031"/>
      <c r="AO5" s="1032"/>
      <c r="AP5" s="1030" t="s">
        <v>353</v>
      </c>
      <c r="AQ5" s="1031"/>
      <c r="AR5" s="1031"/>
      <c r="AS5" s="1031"/>
      <c r="AT5" s="1032"/>
      <c r="AU5" s="1030" t="s">
        <v>354</v>
      </c>
      <c r="AV5" s="1031"/>
      <c r="AW5" s="1031"/>
      <c r="AX5" s="1031"/>
      <c r="AY5" s="1046"/>
      <c r="AZ5" s="209"/>
      <c r="BA5" s="209"/>
      <c r="BB5" s="209"/>
      <c r="BC5" s="209"/>
      <c r="BD5" s="209"/>
      <c r="BE5" s="210"/>
      <c r="BF5" s="210"/>
      <c r="BG5" s="210"/>
      <c r="BH5" s="210"/>
      <c r="BI5" s="210"/>
      <c r="BJ5" s="210"/>
      <c r="BK5" s="210"/>
      <c r="BL5" s="210"/>
      <c r="BM5" s="210"/>
      <c r="BN5" s="210"/>
      <c r="BO5" s="210"/>
      <c r="BP5" s="210"/>
      <c r="BQ5" s="1024" t="s">
        <v>355</v>
      </c>
      <c r="BR5" s="1025"/>
      <c r="BS5" s="1025"/>
      <c r="BT5" s="1025"/>
      <c r="BU5" s="1025"/>
      <c r="BV5" s="1025"/>
      <c r="BW5" s="1025"/>
      <c r="BX5" s="1025"/>
      <c r="BY5" s="1025"/>
      <c r="BZ5" s="1025"/>
      <c r="CA5" s="1025"/>
      <c r="CB5" s="1025"/>
      <c r="CC5" s="1025"/>
      <c r="CD5" s="1025"/>
      <c r="CE5" s="1025"/>
      <c r="CF5" s="1025"/>
      <c r="CG5" s="1026"/>
      <c r="CH5" s="1030" t="s">
        <v>356</v>
      </c>
      <c r="CI5" s="1031"/>
      <c r="CJ5" s="1031"/>
      <c r="CK5" s="1031"/>
      <c r="CL5" s="1032"/>
      <c r="CM5" s="1030" t="s">
        <v>357</v>
      </c>
      <c r="CN5" s="1031"/>
      <c r="CO5" s="1031"/>
      <c r="CP5" s="1031"/>
      <c r="CQ5" s="1032"/>
      <c r="CR5" s="1030" t="s">
        <v>358</v>
      </c>
      <c r="CS5" s="1031"/>
      <c r="CT5" s="1031"/>
      <c r="CU5" s="1031"/>
      <c r="CV5" s="1032"/>
      <c r="CW5" s="1030" t="s">
        <v>359</v>
      </c>
      <c r="CX5" s="1031"/>
      <c r="CY5" s="1031"/>
      <c r="CZ5" s="1031"/>
      <c r="DA5" s="1032"/>
      <c r="DB5" s="1030" t="s">
        <v>360</v>
      </c>
      <c r="DC5" s="1031"/>
      <c r="DD5" s="1031"/>
      <c r="DE5" s="1031"/>
      <c r="DF5" s="1032"/>
      <c r="DG5" s="1127" t="s">
        <v>361</v>
      </c>
      <c r="DH5" s="1128"/>
      <c r="DI5" s="1128"/>
      <c r="DJ5" s="1128"/>
      <c r="DK5" s="1129"/>
      <c r="DL5" s="1127" t="s">
        <v>362</v>
      </c>
      <c r="DM5" s="1128"/>
      <c r="DN5" s="1128"/>
      <c r="DO5" s="1128"/>
      <c r="DP5" s="1129"/>
      <c r="DQ5" s="1030" t="s">
        <v>363</v>
      </c>
      <c r="DR5" s="1031"/>
      <c r="DS5" s="1031"/>
      <c r="DT5" s="1031"/>
      <c r="DU5" s="1032"/>
      <c r="DV5" s="1030" t="s">
        <v>354</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364</v>
      </c>
      <c r="C7" s="1080"/>
      <c r="D7" s="1080"/>
      <c r="E7" s="1080"/>
      <c r="F7" s="1080"/>
      <c r="G7" s="1080"/>
      <c r="H7" s="1080"/>
      <c r="I7" s="1080"/>
      <c r="J7" s="1080"/>
      <c r="K7" s="1080"/>
      <c r="L7" s="1080"/>
      <c r="M7" s="1080"/>
      <c r="N7" s="1080"/>
      <c r="O7" s="1080"/>
      <c r="P7" s="1081"/>
      <c r="Q7" s="1133">
        <v>11428</v>
      </c>
      <c r="R7" s="1134"/>
      <c r="S7" s="1134"/>
      <c r="T7" s="1134"/>
      <c r="U7" s="1134"/>
      <c r="V7" s="1134">
        <v>11050</v>
      </c>
      <c r="W7" s="1134"/>
      <c r="X7" s="1134"/>
      <c r="Y7" s="1134"/>
      <c r="Z7" s="1134"/>
      <c r="AA7" s="1134">
        <v>378</v>
      </c>
      <c r="AB7" s="1134"/>
      <c r="AC7" s="1134"/>
      <c r="AD7" s="1134"/>
      <c r="AE7" s="1135"/>
      <c r="AF7" s="1136">
        <v>358</v>
      </c>
      <c r="AG7" s="1137"/>
      <c r="AH7" s="1137"/>
      <c r="AI7" s="1137"/>
      <c r="AJ7" s="1138"/>
      <c r="AK7" s="1120">
        <v>285</v>
      </c>
      <c r="AL7" s="1121"/>
      <c r="AM7" s="1121"/>
      <c r="AN7" s="1121"/>
      <c r="AO7" s="1121"/>
      <c r="AP7" s="1121">
        <v>10669</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541</v>
      </c>
      <c r="BT7" s="1125"/>
      <c r="BU7" s="1125"/>
      <c r="BV7" s="1125"/>
      <c r="BW7" s="1125"/>
      <c r="BX7" s="1125"/>
      <c r="BY7" s="1125"/>
      <c r="BZ7" s="1125"/>
      <c r="CA7" s="1125"/>
      <c r="CB7" s="1125"/>
      <c r="CC7" s="1125"/>
      <c r="CD7" s="1125"/>
      <c r="CE7" s="1125"/>
      <c r="CF7" s="1125"/>
      <c r="CG7" s="1126"/>
      <c r="CH7" s="1117">
        <v>-5</v>
      </c>
      <c r="CI7" s="1118"/>
      <c r="CJ7" s="1118"/>
      <c r="CK7" s="1118"/>
      <c r="CL7" s="1119"/>
      <c r="CM7" s="1117">
        <v>246</v>
      </c>
      <c r="CN7" s="1118"/>
      <c r="CO7" s="1118"/>
      <c r="CP7" s="1118"/>
      <c r="CQ7" s="1119"/>
      <c r="CR7" s="1117">
        <v>15</v>
      </c>
      <c r="CS7" s="1118"/>
      <c r="CT7" s="1118"/>
      <c r="CU7" s="1118"/>
      <c r="CV7" s="1119"/>
      <c r="CW7" s="1117" t="s">
        <v>548</v>
      </c>
      <c r="CX7" s="1118"/>
      <c r="CY7" s="1118"/>
      <c r="CZ7" s="1118"/>
      <c r="DA7" s="1119"/>
      <c r="DB7" s="1117" t="s">
        <v>549</v>
      </c>
      <c r="DC7" s="1118"/>
      <c r="DD7" s="1118"/>
      <c r="DE7" s="1118"/>
      <c r="DF7" s="1119"/>
      <c r="DG7" s="1117" t="s">
        <v>551</v>
      </c>
      <c r="DH7" s="1118"/>
      <c r="DI7" s="1118"/>
      <c r="DJ7" s="1118"/>
      <c r="DK7" s="1119"/>
      <c r="DL7" s="1117" t="s">
        <v>549</v>
      </c>
      <c r="DM7" s="1118"/>
      <c r="DN7" s="1118"/>
      <c r="DO7" s="1118"/>
      <c r="DP7" s="1119"/>
      <c r="DQ7" s="1117" t="s">
        <v>548</v>
      </c>
      <c r="DR7" s="1118"/>
      <c r="DS7" s="1118"/>
      <c r="DT7" s="1118"/>
      <c r="DU7" s="1119"/>
      <c r="DV7" s="1144"/>
      <c r="DW7" s="1145"/>
      <c r="DX7" s="1145"/>
      <c r="DY7" s="1145"/>
      <c r="DZ7" s="1146"/>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542</v>
      </c>
      <c r="BT8" s="1044"/>
      <c r="BU8" s="1044"/>
      <c r="BV8" s="1044"/>
      <c r="BW8" s="1044"/>
      <c r="BX8" s="1044"/>
      <c r="BY8" s="1044"/>
      <c r="BZ8" s="1044"/>
      <c r="CA8" s="1044"/>
      <c r="CB8" s="1044"/>
      <c r="CC8" s="1044"/>
      <c r="CD8" s="1044"/>
      <c r="CE8" s="1044"/>
      <c r="CF8" s="1044"/>
      <c r="CG8" s="1045"/>
      <c r="CH8" s="1018">
        <v>4</v>
      </c>
      <c r="CI8" s="1019"/>
      <c r="CJ8" s="1019"/>
      <c r="CK8" s="1019"/>
      <c r="CL8" s="1020"/>
      <c r="CM8" s="1018">
        <v>21</v>
      </c>
      <c r="CN8" s="1019"/>
      <c r="CO8" s="1019"/>
      <c r="CP8" s="1019"/>
      <c r="CQ8" s="1020"/>
      <c r="CR8" s="1018">
        <v>80</v>
      </c>
      <c r="CS8" s="1019"/>
      <c r="CT8" s="1019"/>
      <c r="CU8" s="1019"/>
      <c r="CV8" s="1020"/>
      <c r="CW8" s="1018" t="s">
        <v>549</v>
      </c>
      <c r="CX8" s="1019"/>
      <c r="CY8" s="1019"/>
      <c r="CZ8" s="1019"/>
      <c r="DA8" s="1020"/>
      <c r="DB8" s="1018" t="s">
        <v>549</v>
      </c>
      <c r="DC8" s="1019"/>
      <c r="DD8" s="1019"/>
      <c r="DE8" s="1019"/>
      <c r="DF8" s="1020"/>
      <c r="DG8" s="1018" t="s">
        <v>550</v>
      </c>
      <c r="DH8" s="1019"/>
      <c r="DI8" s="1019"/>
      <c r="DJ8" s="1019"/>
      <c r="DK8" s="1020"/>
      <c r="DL8" s="1018" t="s">
        <v>550</v>
      </c>
      <c r="DM8" s="1019"/>
      <c r="DN8" s="1019"/>
      <c r="DO8" s="1019"/>
      <c r="DP8" s="1020"/>
      <c r="DQ8" s="1018" t="s">
        <v>549</v>
      </c>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t="s">
        <v>547</v>
      </c>
      <c r="BS9" s="1043" t="s">
        <v>543</v>
      </c>
      <c r="BT9" s="1044"/>
      <c r="BU9" s="1044"/>
      <c r="BV9" s="1044"/>
      <c r="BW9" s="1044"/>
      <c r="BX9" s="1044"/>
      <c r="BY9" s="1044"/>
      <c r="BZ9" s="1044"/>
      <c r="CA9" s="1044"/>
      <c r="CB9" s="1044"/>
      <c r="CC9" s="1044"/>
      <c r="CD9" s="1044"/>
      <c r="CE9" s="1044"/>
      <c r="CF9" s="1044"/>
      <c r="CG9" s="1045"/>
      <c r="CH9" s="1018">
        <v>5</v>
      </c>
      <c r="CI9" s="1019"/>
      <c r="CJ9" s="1019"/>
      <c r="CK9" s="1019"/>
      <c r="CL9" s="1020"/>
      <c r="CM9" s="1018">
        <v>-6</v>
      </c>
      <c r="CN9" s="1019"/>
      <c r="CO9" s="1019"/>
      <c r="CP9" s="1019"/>
      <c r="CQ9" s="1020"/>
      <c r="CR9" s="1018">
        <v>26</v>
      </c>
      <c r="CS9" s="1019"/>
      <c r="CT9" s="1019"/>
      <c r="CU9" s="1019"/>
      <c r="CV9" s="1020"/>
      <c r="CW9" s="1018" t="s">
        <v>549</v>
      </c>
      <c r="CX9" s="1019"/>
      <c r="CY9" s="1019"/>
      <c r="CZ9" s="1019"/>
      <c r="DA9" s="1020"/>
      <c r="DB9" s="1018" t="s">
        <v>550</v>
      </c>
      <c r="DC9" s="1019"/>
      <c r="DD9" s="1019"/>
      <c r="DE9" s="1019"/>
      <c r="DF9" s="1020"/>
      <c r="DG9" s="1018" t="s">
        <v>549</v>
      </c>
      <c r="DH9" s="1019"/>
      <c r="DI9" s="1019"/>
      <c r="DJ9" s="1019"/>
      <c r="DK9" s="1020"/>
      <c r="DL9" s="1018">
        <v>149</v>
      </c>
      <c r="DM9" s="1019"/>
      <c r="DN9" s="1019"/>
      <c r="DO9" s="1019"/>
      <c r="DP9" s="1020"/>
      <c r="DQ9" s="1018">
        <v>45</v>
      </c>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544</v>
      </c>
      <c r="BT10" s="1044"/>
      <c r="BU10" s="1044"/>
      <c r="BV10" s="1044"/>
      <c r="BW10" s="1044"/>
      <c r="BX10" s="1044"/>
      <c r="BY10" s="1044"/>
      <c r="BZ10" s="1044"/>
      <c r="CA10" s="1044"/>
      <c r="CB10" s="1044"/>
      <c r="CC10" s="1044"/>
      <c r="CD10" s="1044"/>
      <c r="CE10" s="1044"/>
      <c r="CF10" s="1044"/>
      <c r="CG10" s="1045"/>
      <c r="CH10" s="1018">
        <v>11</v>
      </c>
      <c r="CI10" s="1019"/>
      <c r="CJ10" s="1019"/>
      <c r="CK10" s="1019"/>
      <c r="CL10" s="1020"/>
      <c r="CM10" s="1018">
        <v>322</v>
      </c>
      <c r="CN10" s="1019"/>
      <c r="CO10" s="1019"/>
      <c r="CP10" s="1019"/>
      <c r="CQ10" s="1020"/>
      <c r="CR10" s="1018">
        <v>15</v>
      </c>
      <c r="CS10" s="1019"/>
      <c r="CT10" s="1019"/>
      <c r="CU10" s="1019"/>
      <c r="CV10" s="1020"/>
      <c r="CW10" s="1018" t="s">
        <v>549</v>
      </c>
      <c r="CX10" s="1019"/>
      <c r="CY10" s="1019"/>
      <c r="CZ10" s="1019"/>
      <c r="DA10" s="1020"/>
      <c r="DB10" s="1018" t="s">
        <v>549</v>
      </c>
      <c r="DC10" s="1019"/>
      <c r="DD10" s="1019"/>
      <c r="DE10" s="1019"/>
      <c r="DF10" s="1020"/>
      <c r="DG10" s="1018" t="s">
        <v>549</v>
      </c>
      <c r="DH10" s="1019"/>
      <c r="DI10" s="1019"/>
      <c r="DJ10" s="1019"/>
      <c r="DK10" s="1020"/>
      <c r="DL10" s="1018" t="s">
        <v>550</v>
      </c>
      <c r="DM10" s="1019"/>
      <c r="DN10" s="1019"/>
      <c r="DO10" s="1019"/>
      <c r="DP10" s="1020"/>
      <c r="DQ10" s="1018" t="s">
        <v>549</v>
      </c>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t="s">
        <v>547</v>
      </c>
      <c r="BS11" s="1043" t="s">
        <v>545</v>
      </c>
      <c r="BT11" s="1044"/>
      <c r="BU11" s="1044"/>
      <c r="BV11" s="1044"/>
      <c r="BW11" s="1044"/>
      <c r="BX11" s="1044"/>
      <c r="BY11" s="1044"/>
      <c r="BZ11" s="1044"/>
      <c r="CA11" s="1044"/>
      <c r="CB11" s="1044"/>
      <c r="CC11" s="1044"/>
      <c r="CD11" s="1044"/>
      <c r="CE11" s="1044"/>
      <c r="CF11" s="1044"/>
      <c r="CG11" s="1045"/>
      <c r="CH11" s="1018">
        <v>1</v>
      </c>
      <c r="CI11" s="1019"/>
      <c r="CJ11" s="1019"/>
      <c r="CK11" s="1019"/>
      <c r="CL11" s="1020"/>
      <c r="CM11" s="1018">
        <v>9</v>
      </c>
      <c r="CN11" s="1019"/>
      <c r="CO11" s="1019"/>
      <c r="CP11" s="1019"/>
      <c r="CQ11" s="1020"/>
      <c r="CR11" s="1018">
        <v>2</v>
      </c>
      <c r="CS11" s="1019"/>
      <c r="CT11" s="1019"/>
      <c r="CU11" s="1019"/>
      <c r="CV11" s="1020"/>
      <c r="CW11" s="1018" t="s">
        <v>550</v>
      </c>
      <c r="CX11" s="1019"/>
      <c r="CY11" s="1019"/>
      <c r="CZ11" s="1019"/>
      <c r="DA11" s="1020"/>
      <c r="DB11" s="1018" t="s">
        <v>549</v>
      </c>
      <c r="DC11" s="1019"/>
      <c r="DD11" s="1019"/>
      <c r="DE11" s="1019"/>
      <c r="DF11" s="1020"/>
      <c r="DG11" s="1018">
        <v>68</v>
      </c>
      <c r="DH11" s="1019"/>
      <c r="DI11" s="1019"/>
      <c r="DJ11" s="1019"/>
      <c r="DK11" s="1020"/>
      <c r="DL11" s="1018" t="s">
        <v>549</v>
      </c>
      <c r="DM11" s="1019"/>
      <c r="DN11" s="1019"/>
      <c r="DO11" s="1019"/>
      <c r="DP11" s="1020"/>
      <c r="DQ11" s="1018">
        <v>65</v>
      </c>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t="s">
        <v>546</v>
      </c>
      <c r="BT12" s="1044"/>
      <c r="BU12" s="1044"/>
      <c r="BV12" s="1044"/>
      <c r="BW12" s="1044"/>
      <c r="BX12" s="1044"/>
      <c r="BY12" s="1044"/>
      <c r="BZ12" s="1044"/>
      <c r="CA12" s="1044"/>
      <c r="CB12" s="1044"/>
      <c r="CC12" s="1044"/>
      <c r="CD12" s="1044"/>
      <c r="CE12" s="1044"/>
      <c r="CF12" s="1044"/>
      <c r="CG12" s="1045"/>
      <c r="CH12" s="1018">
        <v>-10</v>
      </c>
      <c r="CI12" s="1019"/>
      <c r="CJ12" s="1019"/>
      <c r="CK12" s="1019"/>
      <c r="CL12" s="1020"/>
      <c r="CM12" s="1018">
        <v>275</v>
      </c>
      <c r="CN12" s="1019"/>
      <c r="CO12" s="1019"/>
      <c r="CP12" s="1019"/>
      <c r="CQ12" s="1020"/>
      <c r="CR12" s="1018">
        <v>13</v>
      </c>
      <c r="CS12" s="1019"/>
      <c r="CT12" s="1019"/>
      <c r="CU12" s="1019"/>
      <c r="CV12" s="1020"/>
      <c r="CW12" s="1018" t="s">
        <v>551</v>
      </c>
      <c r="CX12" s="1019"/>
      <c r="CY12" s="1019"/>
      <c r="CZ12" s="1019"/>
      <c r="DA12" s="1020"/>
      <c r="DB12" s="1018" t="s">
        <v>549</v>
      </c>
      <c r="DC12" s="1019"/>
      <c r="DD12" s="1019"/>
      <c r="DE12" s="1019"/>
      <c r="DF12" s="1020"/>
      <c r="DG12" s="1018" t="s">
        <v>548</v>
      </c>
      <c r="DH12" s="1019"/>
      <c r="DI12" s="1019"/>
      <c r="DJ12" s="1019"/>
      <c r="DK12" s="1020"/>
      <c r="DL12" s="1018" t="s">
        <v>550</v>
      </c>
      <c r="DM12" s="1019"/>
      <c r="DN12" s="1019"/>
      <c r="DO12" s="1019"/>
      <c r="DP12" s="1020"/>
      <c r="DQ12" s="1018" t="s">
        <v>552</v>
      </c>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365</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366</v>
      </c>
      <c r="B23" s="973" t="s">
        <v>367</v>
      </c>
      <c r="C23" s="974"/>
      <c r="D23" s="974"/>
      <c r="E23" s="974"/>
      <c r="F23" s="974"/>
      <c r="G23" s="974"/>
      <c r="H23" s="974"/>
      <c r="I23" s="974"/>
      <c r="J23" s="974"/>
      <c r="K23" s="974"/>
      <c r="L23" s="974"/>
      <c r="M23" s="974"/>
      <c r="N23" s="974"/>
      <c r="O23" s="974"/>
      <c r="P23" s="975"/>
      <c r="Q23" s="1097">
        <v>11428</v>
      </c>
      <c r="R23" s="1098"/>
      <c r="S23" s="1098"/>
      <c r="T23" s="1098"/>
      <c r="U23" s="1098"/>
      <c r="V23" s="1098">
        <v>11050</v>
      </c>
      <c r="W23" s="1098"/>
      <c r="X23" s="1098"/>
      <c r="Y23" s="1098"/>
      <c r="Z23" s="1098"/>
      <c r="AA23" s="1098">
        <v>378</v>
      </c>
      <c r="AB23" s="1098"/>
      <c r="AC23" s="1098"/>
      <c r="AD23" s="1098"/>
      <c r="AE23" s="1099"/>
      <c r="AF23" s="1100">
        <v>358</v>
      </c>
      <c r="AG23" s="1098"/>
      <c r="AH23" s="1098"/>
      <c r="AI23" s="1098"/>
      <c r="AJ23" s="1101"/>
      <c r="AK23" s="1102"/>
      <c r="AL23" s="1103"/>
      <c r="AM23" s="1103"/>
      <c r="AN23" s="1103"/>
      <c r="AO23" s="1103"/>
      <c r="AP23" s="1098">
        <v>10669</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368</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369</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347</v>
      </c>
      <c r="B26" s="1025"/>
      <c r="C26" s="1025"/>
      <c r="D26" s="1025"/>
      <c r="E26" s="1025"/>
      <c r="F26" s="1025"/>
      <c r="G26" s="1025"/>
      <c r="H26" s="1025"/>
      <c r="I26" s="1025"/>
      <c r="J26" s="1025"/>
      <c r="K26" s="1025"/>
      <c r="L26" s="1025"/>
      <c r="M26" s="1025"/>
      <c r="N26" s="1025"/>
      <c r="O26" s="1025"/>
      <c r="P26" s="1026"/>
      <c r="Q26" s="1030" t="s">
        <v>370</v>
      </c>
      <c r="R26" s="1031"/>
      <c r="S26" s="1031"/>
      <c r="T26" s="1031"/>
      <c r="U26" s="1032"/>
      <c r="V26" s="1030" t="s">
        <v>371</v>
      </c>
      <c r="W26" s="1031"/>
      <c r="X26" s="1031"/>
      <c r="Y26" s="1031"/>
      <c r="Z26" s="1032"/>
      <c r="AA26" s="1030" t="s">
        <v>372</v>
      </c>
      <c r="AB26" s="1031"/>
      <c r="AC26" s="1031"/>
      <c r="AD26" s="1031"/>
      <c r="AE26" s="1031"/>
      <c r="AF26" s="1088" t="s">
        <v>373</v>
      </c>
      <c r="AG26" s="1037"/>
      <c r="AH26" s="1037"/>
      <c r="AI26" s="1037"/>
      <c r="AJ26" s="1089"/>
      <c r="AK26" s="1031" t="s">
        <v>374</v>
      </c>
      <c r="AL26" s="1031"/>
      <c r="AM26" s="1031"/>
      <c r="AN26" s="1031"/>
      <c r="AO26" s="1032"/>
      <c r="AP26" s="1030" t="s">
        <v>375</v>
      </c>
      <c r="AQ26" s="1031"/>
      <c r="AR26" s="1031"/>
      <c r="AS26" s="1031"/>
      <c r="AT26" s="1032"/>
      <c r="AU26" s="1030" t="s">
        <v>376</v>
      </c>
      <c r="AV26" s="1031"/>
      <c r="AW26" s="1031"/>
      <c r="AX26" s="1031"/>
      <c r="AY26" s="1032"/>
      <c r="AZ26" s="1030" t="s">
        <v>377</v>
      </c>
      <c r="BA26" s="1031"/>
      <c r="BB26" s="1031"/>
      <c r="BC26" s="1031"/>
      <c r="BD26" s="1032"/>
      <c r="BE26" s="1030" t="s">
        <v>354</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378</v>
      </c>
      <c r="C28" s="1080"/>
      <c r="D28" s="1080"/>
      <c r="E28" s="1080"/>
      <c r="F28" s="1080"/>
      <c r="G28" s="1080"/>
      <c r="H28" s="1080"/>
      <c r="I28" s="1080"/>
      <c r="J28" s="1080"/>
      <c r="K28" s="1080"/>
      <c r="L28" s="1080"/>
      <c r="M28" s="1080"/>
      <c r="N28" s="1080"/>
      <c r="O28" s="1080"/>
      <c r="P28" s="1081"/>
      <c r="Q28" s="1082">
        <v>4418</v>
      </c>
      <c r="R28" s="1083"/>
      <c r="S28" s="1083"/>
      <c r="T28" s="1083"/>
      <c r="U28" s="1083"/>
      <c r="V28" s="1083">
        <v>4414</v>
      </c>
      <c r="W28" s="1083"/>
      <c r="X28" s="1083"/>
      <c r="Y28" s="1083"/>
      <c r="Z28" s="1083"/>
      <c r="AA28" s="1083">
        <v>4</v>
      </c>
      <c r="AB28" s="1083"/>
      <c r="AC28" s="1083"/>
      <c r="AD28" s="1083"/>
      <c r="AE28" s="1084"/>
      <c r="AF28" s="1085">
        <v>4</v>
      </c>
      <c r="AG28" s="1083"/>
      <c r="AH28" s="1083"/>
      <c r="AI28" s="1083"/>
      <c r="AJ28" s="1086"/>
      <c r="AK28" s="1087">
        <v>368</v>
      </c>
      <c r="AL28" s="1075"/>
      <c r="AM28" s="1075"/>
      <c r="AN28" s="1075"/>
      <c r="AO28" s="1075"/>
      <c r="AP28" s="1075" t="s">
        <v>548</v>
      </c>
      <c r="AQ28" s="1075"/>
      <c r="AR28" s="1075"/>
      <c r="AS28" s="1075"/>
      <c r="AT28" s="1075"/>
      <c r="AU28" s="1075" t="s">
        <v>549</v>
      </c>
      <c r="AV28" s="1075"/>
      <c r="AW28" s="1075"/>
      <c r="AX28" s="1075"/>
      <c r="AY28" s="1075"/>
      <c r="AZ28" s="1076" t="s">
        <v>549</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379</v>
      </c>
      <c r="C29" s="1067"/>
      <c r="D29" s="1067"/>
      <c r="E29" s="1067"/>
      <c r="F29" s="1067"/>
      <c r="G29" s="1067"/>
      <c r="H29" s="1067"/>
      <c r="I29" s="1067"/>
      <c r="J29" s="1067"/>
      <c r="K29" s="1067"/>
      <c r="L29" s="1067"/>
      <c r="M29" s="1067"/>
      <c r="N29" s="1067"/>
      <c r="O29" s="1067"/>
      <c r="P29" s="1068"/>
      <c r="Q29" s="1072">
        <v>2400</v>
      </c>
      <c r="R29" s="1073"/>
      <c r="S29" s="1073"/>
      <c r="T29" s="1073"/>
      <c r="U29" s="1073"/>
      <c r="V29" s="1073">
        <v>2272</v>
      </c>
      <c r="W29" s="1073"/>
      <c r="X29" s="1073"/>
      <c r="Y29" s="1073"/>
      <c r="Z29" s="1073"/>
      <c r="AA29" s="1073">
        <v>128</v>
      </c>
      <c r="AB29" s="1073"/>
      <c r="AC29" s="1073"/>
      <c r="AD29" s="1073"/>
      <c r="AE29" s="1074"/>
      <c r="AF29" s="1048">
        <v>128</v>
      </c>
      <c r="AG29" s="1049"/>
      <c r="AH29" s="1049"/>
      <c r="AI29" s="1049"/>
      <c r="AJ29" s="1050"/>
      <c r="AK29" s="1009">
        <v>357</v>
      </c>
      <c r="AL29" s="1000"/>
      <c r="AM29" s="1000"/>
      <c r="AN29" s="1000"/>
      <c r="AO29" s="1000"/>
      <c r="AP29" s="1000" t="s">
        <v>549</v>
      </c>
      <c r="AQ29" s="1000"/>
      <c r="AR29" s="1000"/>
      <c r="AS29" s="1000"/>
      <c r="AT29" s="1000"/>
      <c r="AU29" s="1000" t="s">
        <v>549</v>
      </c>
      <c r="AV29" s="1000"/>
      <c r="AW29" s="1000"/>
      <c r="AX29" s="1000"/>
      <c r="AY29" s="1000"/>
      <c r="AZ29" s="1071" t="s">
        <v>549</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380</v>
      </c>
      <c r="C30" s="1067"/>
      <c r="D30" s="1067"/>
      <c r="E30" s="1067"/>
      <c r="F30" s="1067"/>
      <c r="G30" s="1067"/>
      <c r="H30" s="1067"/>
      <c r="I30" s="1067"/>
      <c r="J30" s="1067"/>
      <c r="K30" s="1067"/>
      <c r="L30" s="1067"/>
      <c r="M30" s="1067"/>
      <c r="N30" s="1067"/>
      <c r="O30" s="1067"/>
      <c r="P30" s="1068"/>
      <c r="Q30" s="1072">
        <v>322</v>
      </c>
      <c r="R30" s="1073"/>
      <c r="S30" s="1073"/>
      <c r="T30" s="1073"/>
      <c r="U30" s="1073"/>
      <c r="V30" s="1073">
        <v>320</v>
      </c>
      <c r="W30" s="1073"/>
      <c r="X30" s="1073"/>
      <c r="Y30" s="1073"/>
      <c r="Z30" s="1073"/>
      <c r="AA30" s="1073">
        <v>2</v>
      </c>
      <c r="AB30" s="1073"/>
      <c r="AC30" s="1073"/>
      <c r="AD30" s="1073"/>
      <c r="AE30" s="1074"/>
      <c r="AF30" s="1048">
        <v>2</v>
      </c>
      <c r="AG30" s="1049"/>
      <c r="AH30" s="1049"/>
      <c r="AI30" s="1049"/>
      <c r="AJ30" s="1050"/>
      <c r="AK30" s="1009">
        <v>112</v>
      </c>
      <c r="AL30" s="1000"/>
      <c r="AM30" s="1000"/>
      <c r="AN30" s="1000"/>
      <c r="AO30" s="1000"/>
      <c r="AP30" s="1000" t="s">
        <v>551</v>
      </c>
      <c r="AQ30" s="1000"/>
      <c r="AR30" s="1000"/>
      <c r="AS30" s="1000"/>
      <c r="AT30" s="1000"/>
      <c r="AU30" s="1000" t="s">
        <v>549</v>
      </c>
      <c r="AV30" s="1000"/>
      <c r="AW30" s="1000"/>
      <c r="AX30" s="1000"/>
      <c r="AY30" s="1000"/>
      <c r="AZ30" s="1071" t="s">
        <v>549</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381</v>
      </c>
      <c r="C31" s="1067"/>
      <c r="D31" s="1067"/>
      <c r="E31" s="1067"/>
      <c r="F31" s="1067"/>
      <c r="G31" s="1067"/>
      <c r="H31" s="1067"/>
      <c r="I31" s="1067"/>
      <c r="J31" s="1067"/>
      <c r="K31" s="1067"/>
      <c r="L31" s="1067"/>
      <c r="M31" s="1067"/>
      <c r="N31" s="1067"/>
      <c r="O31" s="1067"/>
      <c r="P31" s="1068"/>
      <c r="Q31" s="1072">
        <v>446</v>
      </c>
      <c r="R31" s="1073"/>
      <c r="S31" s="1073"/>
      <c r="T31" s="1073"/>
      <c r="U31" s="1073"/>
      <c r="V31" s="1073">
        <v>387</v>
      </c>
      <c r="W31" s="1073"/>
      <c r="X31" s="1073"/>
      <c r="Y31" s="1073"/>
      <c r="Z31" s="1073"/>
      <c r="AA31" s="1073">
        <v>60</v>
      </c>
      <c r="AB31" s="1073"/>
      <c r="AC31" s="1073"/>
      <c r="AD31" s="1073"/>
      <c r="AE31" s="1074"/>
      <c r="AF31" s="1048">
        <v>700</v>
      </c>
      <c r="AG31" s="1049"/>
      <c r="AH31" s="1049"/>
      <c r="AI31" s="1049"/>
      <c r="AJ31" s="1050"/>
      <c r="AK31" s="1009">
        <v>0</v>
      </c>
      <c r="AL31" s="1000"/>
      <c r="AM31" s="1000"/>
      <c r="AN31" s="1000"/>
      <c r="AO31" s="1000"/>
      <c r="AP31" s="1000">
        <v>2152</v>
      </c>
      <c r="AQ31" s="1000"/>
      <c r="AR31" s="1000"/>
      <c r="AS31" s="1000"/>
      <c r="AT31" s="1000"/>
      <c r="AU31" s="1000">
        <v>2</v>
      </c>
      <c r="AV31" s="1000"/>
      <c r="AW31" s="1000"/>
      <c r="AX31" s="1000"/>
      <c r="AY31" s="1000"/>
      <c r="AZ31" s="1071" t="s">
        <v>550</v>
      </c>
      <c r="BA31" s="1071"/>
      <c r="BB31" s="1071"/>
      <c r="BC31" s="1071"/>
      <c r="BD31" s="1071"/>
      <c r="BE31" s="1061" t="s">
        <v>382</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383</v>
      </c>
      <c r="C32" s="1067"/>
      <c r="D32" s="1067"/>
      <c r="E32" s="1067"/>
      <c r="F32" s="1067"/>
      <c r="G32" s="1067"/>
      <c r="H32" s="1067"/>
      <c r="I32" s="1067"/>
      <c r="J32" s="1067"/>
      <c r="K32" s="1067"/>
      <c r="L32" s="1067"/>
      <c r="M32" s="1067"/>
      <c r="N32" s="1067"/>
      <c r="O32" s="1067"/>
      <c r="P32" s="1068"/>
      <c r="Q32" s="1072">
        <v>655</v>
      </c>
      <c r="R32" s="1073"/>
      <c r="S32" s="1073"/>
      <c r="T32" s="1073"/>
      <c r="U32" s="1073"/>
      <c r="V32" s="1073">
        <v>659</v>
      </c>
      <c r="W32" s="1073"/>
      <c r="X32" s="1073"/>
      <c r="Y32" s="1073"/>
      <c r="Z32" s="1073"/>
      <c r="AA32" s="1073">
        <v>-4</v>
      </c>
      <c r="AB32" s="1073"/>
      <c r="AC32" s="1073"/>
      <c r="AD32" s="1073"/>
      <c r="AE32" s="1074"/>
      <c r="AF32" s="1048">
        <v>413</v>
      </c>
      <c r="AG32" s="1049"/>
      <c r="AH32" s="1049"/>
      <c r="AI32" s="1049"/>
      <c r="AJ32" s="1050"/>
      <c r="AK32" s="1009">
        <v>95</v>
      </c>
      <c r="AL32" s="1000"/>
      <c r="AM32" s="1000"/>
      <c r="AN32" s="1000"/>
      <c r="AO32" s="1000"/>
      <c r="AP32" s="1000">
        <v>546</v>
      </c>
      <c r="AQ32" s="1000"/>
      <c r="AR32" s="1000"/>
      <c r="AS32" s="1000"/>
      <c r="AT32" s="1000"/>
      <c r="AU32" s="1000">
        <v>299</v>
      </c>
      <c r="AV32" s="1000"/>
      <c r="AW32" s="1000"/>
      <c r="AX32" s="1000"/>
      <c r="AY32" s="1000"/>
      <c r="AZ32" s="1071" t="s">
        <v>548</v>
      </c>
      <c r="BA32" s="1071"/>
      <c r="BB32" s="1071"/>
      <c r="BC32" s="1071"/>
      <c r="BD32" s="1071"/>
      <c r="BE32" s="1061" t="s">
        <v>382</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384</v>
      </c>
      <c r="C33" s="1067"/>
      <c r="D33" s="1067"/>
      <c r="E33" s="1067"/>
      <c r="F33" s="1067"/>
      <c r="G33" s="1067"/>
      <c r="H33" s="1067"/>
      <c r="I33" s="1067"/>
      <c r="J33" s="1067"/>
      <c r="K33" s="1067"/>
      <c r="L33" s="1067"/>
      <c r="M33" s="1067"/>
      <c r="N33" s="1067"/>
      <c r="O33" s="1067"/>
      <c r="P33" s="1068"/>
      <c r="Q33" s="1072">
        <v>749</v>
      </c>
      <c r="R33" s="1073"/>
      <c r="S33" s="1073"/>
      <c r="T33" s="1073"/>
      <c r="U33" s="1073"/>
      <c r="V33" s="1073">
        <v>727</v>
      </c>
      <c r="W33" s="1073"/>
      <c r="X33" s="1073"/>
      <c r="Y33" s="1073"/>
      <c r="Z33" s="1073"/>
      <c r="AA33" s="1073">
        <v>22</v>
      </c>
      <c r="AB33" s="1073"/>
      <c r="AC33" s="1073"/>
      <c r="AD33" s="1073"/>
      <c r="AE33" s="1074"/>
      <c r="AF33" s="1048">
        <v>22</v>
      </c>
      <c r="AG33" s="1049"/>
      <c r="AH33" s="1049"/>
      <c r="AI33" s="1049"/>
      <c r="AJ33" s="1050"/>
      <c r="AK33" s="1009">
        <v>240</v>
      </c>
      <c r="AL33" s="1000"/>
      <c r="AM33" s="1000"/>
      <c r="AN33" s="1000"/>
      <c r="AO33" s="1000"/>
      <c r="AP33" s="1000">
        <v>3431</v>
      </c>
      <c r="AQ33" s="1000"/>
      <c r="AR33" s="1000"/>
      <c r="AS33" s="1000"/>
      <c r="AT33" s="1000"/>
      <c r="AU33" s="1000">
        <v>2992</v>
      </c>
      <c r="AV33" s="1000"/>
      <c r="AW33" s="1000"/>
      <c r="AX33" s="1000"/>
      <c r="AY33" s="1000"/>
      <c r="AZ33" s="1071" t="s">
        <v>549</v>
      </c>
      <c r="BA33" s="1071"/>
      <c r="BB33" s="1071"/>
      <c r="BC33" s="1071"/>
      <c r="BD33" s="1071"/>
      <c r="BE33" s="1061" t="s">
        <v>385</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386</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366</v>
      </c>
      <c r="B63" s="973" t="s">
        <v>387</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1269</v>
      </c>
      <c r="AG63" s="988"/>
      <c r="AH63" s="988"/>
      <c r="AI63" s="988"/>
      <c r="AJ63" s="1059"/>
      <c r="AK63" s="1060"/>
      <c r="AL63" s="992"/>
      <c r="AM63" s="992"/>
      <c r="AN63" s="992"/>
      <c r="AO63" s="992"/>
      <c r="AP63" s="988">
        <v>6129</v>
      </c>
      <c r="AQ63" s="988"/>
      <c r="AR63" s="988"/>
      <c r="AS63" s="988"/>
      <c r="AT63" s="988"/>
      <c r="AU63" s="988">
        <v>3293</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389</v>
      </c>
      <c r="B66" s="1025"/>
      <c r="C66" s="1025"/>
      <c r="D66" s="1025"/>
      <c r="E66" s="1025"/>
      <c r="F66" s="1025"/>
      <c r="G66" s="1025"/>
      <c r="H66" s="1025"/>
      <c r="I66" s="1025"/>
      <c r="J66" s="1025"/>
      <c r="K66" s="1025"/>
      <c r="L66" s="1025"/>
      <c r="M66" s="1025"/>
      <c r="N66" s="1025"/>
      <c r="O66" s="1025"/>
      <c r="P66" s="1026"/>
      <c r="Q66" s="1030" t="s">
        <v>370</v>
      </c>
      <c r="R66" s="1031"/>
      <c r="S66" s="1031"/>
      <c r="T66" s="1031"/>
      <c r="U66" s="1032"/>
      <c r="V66" s="1030" t="s">
        <v>371</v>
      </c>
      <c r="W66" s="1031"/>
      <c r="X66" s="1031"/>
      <c r="Y66" s="1031"/>
      <c r="Z66" s="1032"/>
      <c r="AA66" s="1030" t="s">
        <v>372</v>
      </c>
      <c r="AB66" s="1031"/>
      <c r="AC66" s="1031"/>
      <c r="AD66" s="1031"/>
      <c r="AE66" s="1032"/>
      <c r="AF66" s="1036" t="s">
        <v>373</v>
      </c>
      <c r="AG66" s="1037"/>
      <c r="AH66" s="1037"/>
      <c r="AI66" s="1037"/>
      <c r="AJ66" s="1038"/>
      <c r="AK66" s="1030" t="s">
        <v>374</v>
      </c>
      <c r="AL66" s="1025"/>
      <c r="AM66" s="1025"/>
      <c r="AN66" s="1025"/>
      <c r="AO66" s="1026"/>
      <c r="AP66" s="1030" t="s">
        <v>375</v>
      </c>
      <c r="AQ66" s="1031"/>
      <c r="AR66" s="1031"/>
      <c r="AS66" s="1031"/>
      <c r="AT66" s="1032"/>
      <c r="AU66" s="1030" t="s">
        <v>390</v>
      </c>
      <c r="AV66" s="1031"/>
      <c r="AW66" s="1031"/>
      <c r="AX66" s="1031"/>
      <c r="AY66" s="1032"/>
      <c r="AZ66" s="1030" t="s">
        <v>354</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535</v>
      </c>
      <c r="C68" s="1015"/>
      <c r="D68" s="1015"/>
      <c r="E68" s="1015"/>
      <c r="F68" s="1015"/>
      <c r="G68" s="1015"/>
      <c r="H68" s="1015"/>
      <c r="I68" s="1015"/>
      <c r="J68" s="1015"/>
      <c r="K68" s="1015"/>
      <c r="L68" s="1015"/>
      <c r="M68" s="1015"/>
      <c r="N68" s="1015"/>
      <c r="O68" s="1015"/>
      <c r="P68" s="1016"/>
      <c r="Q68" s="1017">
        <v>884</v>
      </c>
      <c r="R68" s="1011"/>
      <c r="S68" s="1011"/>
      <c r="T68" s="1011"/>
      <c r="U68" s="1011"/>
      <c r="V68" s="1011">
        <v>822</v>
      </c>
      <c r="W68" s="1011"/>
      <c r="X68" s="1011"/>
      <c r="Y68" s="1011"/>
      <c r="Z68" s="1011"/>
      <c r="AA68" s="1011">
        <v>62</v>
      </c>
      <c r="AB68" s="1011"/>
      <c r="AC68" s="1011"/>
      <c r="AD68" s="1011"/>
      <c r="AE68" s="1011"/>
      <c r="AF68" s="1011">
        <v>62</v>
      </c>
      <c r="AG68" s="1011"/>
      <c r="AH68" s="1011"/>
      <c r="AI68" s="1011"/>
      <c r="AJ68" s="1011"/>
      <c r="AK68" s="1011" t="s">
        <v>554</v>
      </c>
      <c r="AL68" s="1011"/>
      <c r="AM68" s="1011"/>
      <c r="AN68" s="1011"/>
      <c r="AO68" s="1011"/>
      <c r="AP68" s="1011">
        <v>18</v>
      </c>
      <c r="AQ68" s="1011"/>
      <c r="AR68" s="1011"/>
      <c r="AS68" s="1011"/>
      <c r="AT68" s="1011"/>
      <c r="AU68" s="1011" t="s">
        <v>549</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536</v>
      </c>
      <c r="C69" s="1004"/>
      <c r="D69" s="1004"/>
      <c r="E69" s="1004"/>
      <c r="F69" s="1004"/>
      <c r="G69" s="1004"/>
      <c r="H69" s="1004"/>
      <c r="I69" s="1004"/>
      <c r="J69" s="1004"/>
      <c r="K69" s="1004"/>
      <c r="L69" s="1004"/>
      <c r="M69" s="1004"/>
      <c r="N69" s="1004"/>
      <c r="O69" s="1004"/>
      <c r="P69" s="1005"/>
      <c r="Q69" s="1006">
        <v>235</v>
      </c>
      <c r="R69" s="1000"/>
      <c r="S69" s="1000"/>
      <c r="T69" s="1000"/>
      <c r="U69" s="1000"/>
      <c r="V69" s="1000">
        <v>221</v>
      </c>
      <c r="W69" s="1000"/>
      <c r="X69" s="1000"/>
      <c r="Y69" s="1000"/>
      <c r="Z69" s="1000"/>
      <c r="AA69" s="1000">
        <v>14</v>
      </c>
      <c r="AB69" s="1000"/>
      <c r="AC69" s="1000"/>
      <c r="AD69" s="1000"/>
      <c r="AE69" s="1000"/>
      <c r="AF69" s="1000">
        <v>14</v>
      </c>
      <c r="AG69" s="1000"/>
      <c r="AH69" s="1000"/>
      <c r="AI69" s="1000"/>
      <c r="AJ69" s="1000"/>
      <c r="AK69" s="1000" t="s">
        <v>548</v>
      </c>
      <c r="AL69" s="1000"/>
      <c r="AM69" s="1000"/>
      <c r="AN69" s="1000"/>
      <c r="AO69" s="1000"/>
      <c r="AP69" s="1000" t="s">
        <v>549</v>
      </c>
      <c r="AQ69" s="1000"/>
      <c r="AR69" s="1000"/>
      <c r="AS69" s="1000"/>
      <c r="AT69" s="1000"/>
      <c r="AU69" s="1000" t="s">
        <v>554</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537</v>
      </c>
      <c r="C70" s="1004"/>
      <c r="D70" s="1004"/>
      <c r="E70" s="1004"/>
      <c r="F70" s="1004"/>
      <c r="G70" s="1004"/>
      <c r="H70" s="1004"/>
      <c r="I70" s="1004"/>
      <c r="J70" s="1004"/>
      <c r="K70" s="1004"/>
      <c r="L70" s="1004"/>
      <c r="M70" s="1004"/>
      <c r="N70" s="1004"/>
      <c r="O70" s="1004"/>
      <c r="P70" s="1005"/>
      <c r="Q70" s="1006">
        <v>14254</v>
      </c>
      <c r="R70" s="1000"/>
      <c r="S70" s="1000"/>
      <c r="T70" s="1000"/>
      <c r="U70" s="1000"/>
      <c r="V70" s="1000">
        <v>12809</v>
      </c>
      <c r="W70" s="1000"/>
      <c r="X70" s="1000"/>
      <c r="Y70" s="1000"/>
      <c r="Z70" s="1000"/>
      <c r="AA70" s="1000">
        <v>1445</v>
      </c>
      <c r="AB70" s="1000"/>
      <c r="AC70" s="1000"/>
      <c r="AD70" s="1000"/>
      <c r="AE70" s="1000"/>
      <c r="AF70" s="1000">
        <v>1445</v>
      </c>
      <c r="AG70" s="1000"/>
      <c r="AH70" s="1000"/>
      <c r="AI70" s="1000"/>
      <c r="AJ70" s="1000"/>
      <c r="AK70" s="1000">
        <v>310</v>
      </c>
      <c r="AL70" s="1000"/>
      <c r="AM70" s="1000"/>
      <c r="AN70" s="1000"/>
      <c r="AO70" s="1000"/>
      <c r="AP70" s="1000" t="s">
        <v>548</v>
      </c>
      <c r="AQ70" s="1000"/>
      <c r="AR70" s="1000"/>
      <c r="AS70" s="1000"/>
      <c r="AT70" s="1000"/>
      <c r="AU70" s="1000" t="s">
        <v>548</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538</v>
      </c>
      <c r="C71" s="1004"/>
      <c r="D71" s="1004"/>
      <c r="E71" s="1004"/>
      <c r="F71" s="1004"/>
      <c r="G71" s="1004"/>
      <c r="H71" s="1004"/>
      <c r="I71" s="1004"/>
      <c r="J71" s="1004"/>
      <c r="K71" s="1004"/>
      <c r="L71" s="1004"/>
      <c r="M71" s="1004"/>
      <c r="N71" s="1004"/>
      <c r="O71" s="1004"/>
      <c r="P71" s="1005"/>
      <c r="Q71" s="1006">
        <v>1973</v>
      </c>
      <c r="R71" s="1000"/>
      <c r="S71" s="1000"/>
      <c r="T71" s="1000"/>
      <c r="U71" s="1000"/>
      <c r="V71" s="1000">
        <v>1969</v>
      </c>
      <c r="W71" s="1000"/>
      <c r="X71" s="1000"/>
      <c r="Y71" s="1000"/>
      <c r="Z71" s="1000"/>
      <c r="AA71" s="1000">
        <v>4</v>
      </c>
      <c r="AB71" s="1000"/>
      <c r="AC71" s="1000"/>
      <c r="AD71" s="1000"/>
      <c r="AE71" s="1000"/>
      <c r="AF71" s="1000">
        <v>4</v>
      </c>
      <c r="AG71" s="1000"/>
      <c r="AH71" s="1000"/>
      <c r="AI71" s="1000"/>
      <c r="AJ71" s="1000"/>
      <c r="AK71" s="1000">
        <v>0</v>
      </c>
      <c r="AL71" s="1000"/>
      <c r="AM71" s="1000"/>
      <c r="AN71" s="1000"/>
      <c r="AO71" s="1000"/>
      <c r="AP71" s="1000" t="s">
        <v>549</v>
      </c>
      <c r="AQ71" s="1000"/>
      <c r="AR71" s="1000"/>
      <c r="AS71" s="1000"/>
      <c r="AT71" s="1000"/>
      <c r="AU71" s="1000" t="s">
        <v>549</v>
      </c>
      <c r="AV71" s="1000"/>
      <c r="AW71" s="1000"/>
      <c r="AX71" s="1000"/>
      <c r="AY71" s="1000"/>
      <c r="AZ71" s="1001" t="s">
        <v>539</v>
      </c>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538</v>
      </c>
      <c r="C72" s="1004"/>
      <c r="D72" s="1004"/>
      <c r="E72" s="1004"/>
      <c r="F72" s="1004"/>
      <c r="G72" s="1004"/>
      <c r="H72" s="1004"/>
      <c r="I72" s="1004"/>
      <c r="J72" s="1004"/>
      <c r="K72" s="1004"/>
      <c r="L72" s="1004"/>
      <c r="M72" s="1004"/>
      <c r="N72" s="1004"/>
      <c r="O72" s="1004"/>
      <c r="P72" s="1005"/>
      <c r="Q72" s="1006">
        <v>277097</v>
      </c>
      <c r="R72" s="1000"/>
      <c r="S72" s="1000"/>
      <c r="T72" s="1000"/>
      <c r="U72" s="1000"/>
      <c r="V72" s="1000">
        <v>265172</v>
      </c>
      <c r="W72" s="1000"/>
      <c r="X72" s="1000"/>
      <c r="Y72" s="1000"/>
      <c r="Z72" s="1000"/>
      <c r="AA72" s="1000">
        <v>11924</v>
      </c>
      <c r="AB72" s="1000"/>
      <c r="AC72" s="1000"/>
      <c r="AD72" s="1000"/>
      <c r="AE72" s="1000"/>
      <c r="AF72" s="1000">
        <v>11924</v>
      </c>
      <c r="AG72" s="1000"/>
      <c r="AH72" s="1000"/>
      <c r="AI72" s="1000"/>
      <c r="AJ72" s="1000"/>
      <c r="AK72" s="1000">
        <v>1891</v>
      </c>
      <c r="AL72" s="1000"/>
      <c r="AM72" s="1000"/>
      <c r="AN72" s="1000"/>
      <c r="AO72" s="1000"/>
      <c r="AP72" s="1000" t="s">
        <v>555</v>
      </c>
      <c r="AQ72" s="1000"/>
      <c r="AR72" s="1000"/>
      <c r="AS72" s="1000"/>
      <c r="AT72" s="1000"/>
      <c r="AU72" s="1000" t="s">
        <v>549</v>
      </c>
      <c r="AV72" s="1000"/>
      <c r="AW72" s="1000"/>
      <c r="AX72" s="1000"/>
      <c r="AY72" s="1000"/>
      <c r="AZ72" s="1001" t="s">
        <v>540</v>
      </c>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366</v>
      </c>
      <c r="B88" s="973" t="s">
        <v>391</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13449</v>
      </c>
      <c r="AG88" s="988"/>
      <c r="AH88" s="988"/>
      <c r="AI88" s="988"/>
      <c r="AJ88" s="988"/>
      <c r="AK88" s="992"/>
      <c r="AL88" s="992"/>
      <c r="AM88" s="992"/>
      <c r="AN88" s="992"/>
      <c r="AO88" s="992"/>
      <c r="AP88" s="988">
        <v>18</v>
      </c>
      <c r="AQ88" s="988"/>
      <c r="AR88" s="988"/>
      <c r="AS88" s="988"/>
      <c r="AT88" s="988"/>
      <c r="AU88" s="988" t="s">
        <v>549</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973" t="s">
        <v>392</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151</v>
      </c>
      <c r="CS102" s="980"/>
      <c r="CT102" s="980"/>
      <c r="CU102" s="980"/>
      <c r="CV102" s="981"/>
      <c r="CW102" s="979" t="s">
        <v>551</v>
      </c>
      <c r="CX102" s="980"/>
      <c r="CY102" s="980"/>
      <c r="CZ102" s="980"/>
      <c r="DA102" s="981"/>
      <c r="DB102" s="979" t="s">
        <v>553</v>
      </c>
      <c r="DC102" s="980"/>
      <c r="DD102" s="980"/>
      <c r="DE102" s="980"/>
      <c r="DF102" s="981"/>
      <c r="DG102" s="979">
        <v>68</v>
      </c>
      <c r="DH102" s="980"/>
      <c r="DI102" s="980"/>
      <c r="DJ102" s="980"/>
      <c r="DK102" s="981"/>
      <c r="DL102" s="979">
        <v>149</v>
      </c>
      <c r="DM102" s="980"/>
      <c r="DN102" s="980"/>
      <c r="DO102" s="980"/>
      <c r="DP102" s="981"/>
      <c r="DQ102" s="979">
        <v>110</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399</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400</v>
      </c>
      <c r="AB109" s="923"/>
      <c r="AC109" s="923"/>
      <c r="AD109" s="923"/>
      <c r="AE109" s="924"/>
      <c r="AF109" s="925" t="s">
        <v>286</v>
      </c>
      <c r="AG109" s="923"/>
      <c r="AH109" s="923"/>
      <c r="AI109" s="923"/>
      <c r="AJ109" s="924"/>
      <c r="AK109" s="925" t="s">
        <v>285</v>
      </c>
      <c r="AL109" s="923"/>
      <c r="AM109" s="923"/>
      <c r="AN109" s="923"/>
      <c r="AO109" s="924"/>
      <c r="AP109" s="925" t="s">
        <v>401</v>
      </c>
      <c r="AQ109" s="923"/>
      <c r="AR109" s="923"/>
      <c r="AS109" s="923"/>
      <c r="AT109" s="954"/>
      <c r="AU109" s="922" t="s">
        <v>399</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400</v>
      </c>
      <c r="BR109" s="923"/>
      <c r="BS109" s="923"/>
      <c r="BT109" s="923"/>
      <c r="BU109" s="924"/>
      <c r="BV109" s="925" t="s">
        <v>286</v>
      </c>
      <c r="BW109" s="923"/>
      <c r="BX109" s="923"/>
      <c r="BY109" s="923"/>
      <c r="BZ109" s="924"/>
      <c r="CA109" s="925" t="s">
        <v>285</v>
      </c>
      <c r="CB109" s="923"/>
      <c r="CC109" s="923"/>
      <c r="CD109" s="923"/>
      <c r="CE109" s="924"/>
      <c r="CF109" s="961" t="s">
        <v>401</v>
      </c>
      <c r="CG109" s="961"/>
      <c r="CH109" s="961"/>
      <c r="CI109" s="961"/>
      <c r="CJ109" s="961"/>
      <c r="CK109" s="925" t="s">
        <v>402</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400</v>
      </c>
      <c r="DH109" s="923"/>
      <c r="DI109" s="923"/>
      <c r="DJ109" s="923"/>
      <c r="DK109" s="924"/>
      <c r="DL109" s="925" t="s">
        <v>286</v>
      </c>
      <c r="DM109" s="923"/>
      <c r="DN109" s="923"/>
      <c r="DO109" s="923"/>
      <c r="DP109" s="924"/>
      <c r="DQ109" s="925" t="s">
        <v>285</v>
      </c>
      <c r="DR109" s="923"/>
      <c r="DS109" s="923"/>
      <c r="DT109" s="923"/>
      <c r="DU109" s="924"/>
      <c r="DV109" s="925" t="s">
        <v>401</v>
      </c>
      <c r="DW109" s="923"/>
      <c r="DX109" s="923"/>
      <c r="DY109" s="923"/>
      <c r="DZ109" s="954"/>
    </row>
    <row r="110" spans="1:131" s="199" customFormat="1" ht="26.25" customHeight="1">
      <c r="A110" s="825" t="s">
        <v>403</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1451794</v>
      </c>
      <c r="AB110" s="916"/>
      <c r="AC110" s="916"/>
      <c r="AD110" s="916"/>
      <c r="AE110" s="917"/>
      <c r="AF110" s="918">
        <v>1344339</v>
      </c>
      <c r="AG110" s="916"/>
      <c r="AH110" s="916"/>
      <c r="AI110" s="916"/>
      <c r="AJ110" s="917"/>
      <c r="AK110" s="918">
        <v>1254000</v>
      </c>
      <c r="AL110" s="916"/>
      <c r="AM110" s="916"/>
      <c r="AN110" s="916"/>
      <c r="AO110" s="917"/>
      <c r="AP110" s="919">
        <v>23.7</v>
      </c>
      <c r="AQ110" s="920"/>
      <c r="AR110" s="920"/>
      <c r="AS110" s="920"/>
      <c r="AT110" s="921"/>
      <c r="AU110" s="955" t="s">
        <v>61</v>
      </c>
      <c r="AV110" s="956"/>
      <c r="AW110" s="956"/>
      <c r="AX110" s="956"/>
      <c r="AY110" s="956"/>
      <c r="AZ110" s="881" t="s">
        <v>404</v>
      </c>
      <c r="BA110" s="826"/>
      <c r="BB110" s="826"/>
      <c r="BC110" s="826"/>
      <c r="BD110" s="826"/>
      <c r="BE110" s="826"/>
      <c r="BF110" s="826"/>
      <c r="BG110" s="826"/>
      <c r="BH110" s="826"/>
      <c r="BI110" s="826"/>
      <c r="BJ110" s="826"/>
      <c r="BK110" s="826"/>
      <c r="BL110" s="826"/>
      <c r="BM110" s="826"/>
      <c r="BN110" s="826"/>
      <c r="BO110" s="826"/>
      <c r="BP110" s="827"/>
      <c r="BQ110" s="882">
        <v>10375484</v>
      </c>
      <c r="BR110" s="863"/>
      <c r="BS110" s="863"/>
      <c r="BT110" s="863"/>
      <c r="BU110" s="863"/>
      <c r="BV110" s="863">
        <v>10719406</v>
      </c>
      <c r="BW110" s="863"/>
      <c r="BX110" s="863"/>
      <c r="BY110" s="863"/>
      <c r="BZ110" s="863"/>
      <c r="CA110" s="863">
        <v>10668716</v>
      </c>
      <c r="CB110" s="863"/>
      <c r="CC110" s="863"/>
      <c r="CD110" s="863"/>
      <c r="CE110" s="863"/>
      <c r="CF110" s="887">
        <v>202</v>
      </c>
      <c r="CG110" s="888"/>
      <c r="CH110" s="888"/>
      <c r="CI110" s="888"/>
      <c r="CJ110" s="888"/>
      <c r="CK110" s="951" t="s">
        <v>405</v>
      </c>
      <c r="CL110" s="837"/>
      <c r="CM110" s="912" t="s">
        <v>406</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c r="A111" s="792" t="s">
        <v>407</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408</v>
      </c>
      <c r="BA111" s="768"/>
      <c r="BB111" s="768"/>
      <c r="BC111" s="768"/>
      <c r="BD111" s="768"/>
      <c r="BE111" s="768"/>
      <c r="BF111" s="768"/>
      <c r="BG111" s="768"/>
      <c r="BH111" s="768"/>
      <c r="BI111" s="768"/>
      <c r="BJ111" s="768"/>
      <c r="BK111" s="768"/>
      <c r="BL111" s="768"/>
      <c r="BM111" s="768"/>
      <c r="BN111" s="768"/>
      <c r="BO111" s="768"/>
      <c r="BP111" s="769"/>
      <c r="BQ111" s="834">
        <v>21338</v>
      </c>
      <c r="BR111" s="835"/>
      <c r="BS111" s="835"/>
      <c r="BT111" s="835"/>
      <c r="BU111" s="835"/>
      <c r="BV111" s="835">
        <v>16194</v>
      </c>
      <c r="BW111" s="835"/>
      <c r="BX111" s="835"/>
      <c r="BY111" s="835"/>
      <c r="BZ111" s="835"/>
      <c r="CA111" s="835">
        <v>13066</v>
      </c>
      <c r="CB111" s="835"/>
      <c r="CC111" s="835"/>
      <c r="CD111" s="835"/>
      <c r="CE111" s="835"/>
      <c r="CF111" s="896">
        <v>0.2</v>
      </c>
      <c r="CG111" s="897"/>
      <c r="CH111" s="897"/>
      <c r="CI111" s="897"/>
      <c r="CJ111" s="897"/>
      <c r="CK111" s="952"/>
      <c r="CL111" s="839"/>
      <c r="CM111" s="842" t="s">
        <v>409</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c r="A112" s="937" t="s">
        <v>410</v>
      </c>
      <c r="B112" s="938"/>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412</v>
      </c>
      <c r="BA112" s="768"/>
      <c r="BB112" s="768"/>
      <c r="BC112" s="768"/>
      <c r="BD112" s="768"/>
      <c r="BE112" s="768"/>
      <c r="BF112" s="768"/>
      <c r="BG112" s="768"/>
      <c r="BH112" s="768"/>
      <c r="BI112" s="768"/>
      <c r="BJ112" s="768"/>
      <c r="BK112" s="768"/>
      <c r="BL112" s="768"/>
      <c r="BM112" s="768"/>
      <c r="BN112" s="768"/>
      <c r="BO112" s="768"/>
      <c r="BP112" s="769"/>
      <c r="BQ112" s="834">
        <v>3550823</v>
      </c>
      <c r="BR112" s="835"/>
      <c r="BS112" s="835"/>
      <c r="BT112" s="835"/>
      <c r="BU112" s="835"/>
      <c r="BV112" s="835">
        <v>3439073</v>
      </c>
      <c r="BW112" s="835"/>
      <c r="BX112" s="835"/>
      <c r="BY112" s="835"/>
      <c r="BZ112" s="835"/>
      <c r="CA112" s="835">
        <v>3293048</v>
      </c>
      <c r="CB112" s="835"/>
      <c r="CC112" s="835"/>
      <c r="CD112" s="835"/>
      <c r="CE112" s="835"/>
      <c r="CF112" s="896">
        <v>62.4</v>
      </c>
      <c r="CG112" s="897"/>
      <c r="CH112" s="897"/>
      <c r="CI112" s="897"/>
      <c r="CJ112" s="897"/>
      <c r="CK112" s="952"/>
      <c r="CL112" s="839"/>
      <c r="CM112" s="842" t="s">
        <v>413</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c r="A113" s="939"/>
      <c r="B113" s="940"/>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241501</v>
      </c>
      <c r="AB113" s="944"/>
      <c r="AC113" s="944"/>
      <c r="AD113" s="944"/>
      <c r="AE113" s="945"/>
      <c r="AF113" s="946">
        <v>249298</v>
      </c>
      <c r="AG113" s="944"/>
      <c r="AH113" s="944"/>
      <c r="AI113" s="944"/>
      <c r="AJ113" s="945"/>
      <c r="AK113" s="946">
        <v>236140</v>
      </c>
      <c r="AL113" s="944"/>
      <c r="AM113" s="944"/>
      <c r="AN113" s="944"/>
      <c r="AO113" s="945"/>
      <c r="AP113" s="947">
        <v>4.5</v>
      </c>
      <c r="AQ113" s="948"/>
      <c r="AR113" s="948"/>
      <c r="AS113" s="948"/>
      <c r="AT113" s="949"/>
      <c r="AU113" s="957"/>
      <c r="AV113" s="958"/>
      <c r="AW113" s="958"/>
      <c r="AX113" s="958"/>
      <c r="AY113" s="958"/>
      <c r="AZ113" s="833" t="s">
        <v>415</v>
      </c>
      <c r="BA113" s="768"/>
      <c r="BB113" s="768"/>
      <c r="BC113" s="768"/>
      <c r="BD113" s="768"/>
      <c r="BE113" s="768"/>
      <c r="BF113" s="768"/>
      <c r="BG113" s="768"/>
      <c r="BH113" s="768"/>
      <c r="BI113" s="768"/>
      <c r="BJ113" s="768"/>
      <c r="BK113" s="768"/>
      <c r="BL113" s="768"/>
      <c r="BM113" s="768"/>
      <c r="BN113" s="768"/>
      <c r="BO113" s="768"/>
      <c r="BP113" s="769"/>
      <c r="BQ113" s="834" t="s">
        <v>111</v>
      </c>
      <c r="BR113" s="835"/>
      <c r="BS113" s="835"/>
      <c r="BT113" s="835"/>
      <c r="BU113" s="835"/>
      <c r="BV113" s="835" t="s">
        <v>111</v>
      </c>
      <c r="BW113" s="835"/>
      <c r="BX113" s="835"/>
      <c r="BY113" s="835"/>
      <c r="BZ113" s="835"/>
      <c r="CA113" s="835" t="s">
        <v>111</v>
      </c>
      <c r="CB113" s="835"/>
      <c r="CC113" s="835"/>
      <c r="CD113" s="835"/>
      <c r="CE113" s="835"/>
      <c r="CF113" s="896" t="s">
        <v>111</v>
      </c>
      <c r="CG113" s="897"/>
      <c r="CH113" s="897"/>
      <c r="CI113" s="897"/>
      <c r="CJ113" s="897"/>
      <c r="CK113" s="952"/>
      <c r="CL113" s="839"/>
      <c r="CM113" s="842" t="s">
        <v>416</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c r="A114" s="939"/>
      <c r="B114" s="940"/>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111</v>
      </c>
      <c r="AB114" s="798"/>
      <c r="AC114" s="798"/>
      <c r="AD114" s="798"/>
      <c r="AE114" s="799"/>
      <c r="AF114" s="800" t="s">
        <v>111</v>
      </c>
      <c r="AG114" s="798"/>
      <c r="AH114" s="798"/>
      <c r="AI114" s="798"/>
      <c r="AJ114" s="799"/>
      <c r="AK114" s="800" t="s">
        <v>111</v>
      </c>
      <c r="AL114" s="798"/>
      <c r="AM114" s="798"/>
      <c r="AN114" s="798"/>
      <c r="AO114" s="799"/>
      <c r="AP114" s="845" t="s">
        <v>111</v>
      </c>
      <c r="AQ114" s="846"/>
      <c r="AR114" s="846"/>
      <c r="AS114" s="846"/>
      <c r="AT114" s="847"/>
      <c r="AU114" s="957"/>
      <c r="AV114" s="958"/>
      <c r="AW114" s="958"/>
      <c r="AX114" s="958"/>
      <c r="AY114" s="958"/>
      <c r="AZ114" s="833" t="s">
        <v>418</v>
      </c>
      <c r="BA114" s="768"/>
      <c r="BB114" s="768"/>
      <c r="BC114" s="768"/>
      <c r="BD114" s="768"/>
      <c r="BE114" s="768"/>
      <c r="BF114" s="768"/>
      <c r="BG114" s="768"/>
      <c r="BH114" s="768"/>
      <c r="BI114" s="768"/>
      <c r="BJ114" s="768"/>
      <c r="BK114" s="768"/>
      <c r="BL114" s="768"/>
      <c r="BM114" s="768"/>
      <c r="BN114" s="768"/>
      <c r="BO114" s="768"/>
      <c r="BP114" s="769"/>
      <c r="BQ114" s="834">
        <v>3316988</v>
      </c>
      <c r="BR114" s="835"/>
      <c r="BS114" s="835"/>
      <c r="BT114" s="835"/>
      <c r="BU114" s="835"/>
      <c r="BV114" s="835">
        <v>3284999</v>
      </c>
      <c r="BW114" s="835"/>
      <c r="BX114" s="835"/>
      <c r="BY114" s="835"/>
      <c r="BZ114" s="835"/>
      <c r="CA114" s="835">
        <v>3225497</v>
      </c>
      <c r="CB114" s="835"/>
      <c r="CC114" s="835"/>
      <c r="CD114" s="835"/>
      <c r="CE114" s="835"/>
      <c r="CF114" s="896">
        <v>61.1</v>
      </c>
      <c r="CG114" s="897"/>
      <c r="CH114" s="897"/>
      <c r="CI114" s="897"/>
      <c r="CJ114" s="897"/>
      <c r="CK114" s="952"/>
      <c r="CL114" s="839"/>
      <c r="CM114" s="842" t="s">
        <v>419</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v>21230</v>
      </c>
      <c r="DH114" s="798"/>
      <c r="DI114" s="798"/>
      <c r="DJ114" s="798"/>
      <c r="DK114" s="799"/>
      <c r="DL114" s="800">
        <v>16194</v>
      </c>
      <c r="DM114" s="798"/>
      <c r="DN114" s="798"/>
      <c r="DO114" s="798"/>
      <c r="DP114" s="799"/>
      <c r="DQ114" s="800">
        <v>13066</v>
      </c>
      <c r="DR114" s="798"/>
      <c r="DS114" s="798"/>
      <c r="DT114" s="798"/>
      <c r="DU114" s="799"/>
      <c r="DV114" s="845">
        <v>0.2</v>
      </c>
      <c r="DW114" s="846"/>
      <c r="DX114" s="846"/>
      <c r="DY114" s="846"/>
      <c r="DZ114" s="847"/>
    </row>
    <row r="115" spans="1:130" s="199" customFormat="1" ht="26.25" customHeight="1">
      <c r="A115" s="939"/>
      <c r="B115" s="940"/>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9718</v>
      </c>
      <c r="AB115" s="944"/>
      <c r="AC115" s="944"/>
      <c r="AD115" s="944"/>
      <c r="AE115" s="945"/>
      <c r="AF115" s="946">
        <v>5143</v>
      </c>
      <c r="AG115" s="944"/>
      <c r="AH115" s="944"/>
      <c r="AI115" s="944"/>
      <c r="AJ115" s="945"/>
      <c r="AK115" s="946">
        <v>3128</v>
      </c>
      <c r="AL115" s="944"/>
      <c r="AM115" s="944"/>
      <c r="AN115" s="944"/>
      <c r="AO115" s="945"/>
      <c r="AP115" s="947">
        <v>0.1</v>
      </c>
      <c r="AQ115" s="948"/>
      <c r="AR115" s="948"/>
      <c r="AS115" s="948"/>
      <c r="AT115" s="949"/>
      <c r="AU115" s="957"/>
      <c r="AV115" s="958"/>
      <c r="AW115" s="958"/>
      <c r="AX115" s="958"/>
      <c r="AY115" s="958"/>
      <c r="AZ115" s="833" t="s">
        <v>421</v>
      </c>
      <c r="BA115" s="768"/>
      <c r="BB115" s="768"/>
      <c r="BC115" s="768"/>
      <c r="BD115" s="768"/>
      <c r="BE115" s="768"/>
      <c r="BF115" s="768"/>
      <c r="BG115" s="768"/>
      <c r="BH115" s="768"/>
      <c r="BI115" s="768"/>
      <c r="BJ115" s="768"/>
      <c r="BK115" s="768"/>
      <c r="BL115" s="768"/>
      <c r="BM115" s="768"/>
      <c r="BN115" s="768"/>
      <c r="BO115" s="768"/>
      <c r="BP115" s="769"/>
      <c r="BQ115" s="834">
        <v>295970</v>
      </c>
      <c r="BR115" s="835"/>
      <c r="BS115" s="835"/>
      <c r="BT115" s="835"/>
      <c r="BU115" s="835"/>
      <c r="BV115" s="835">
        <v>238686</v>
      </c>
      <c r="BW115" s="835"/>
      <c r="BX115" s="835"/>
      <c r="BY115" s="835"/>
      <c r="BZ115" s="835"/>
      <c r="CA115" s="835">
        <v>112050</v>
      </c>
      <c r="CB115" s="835"/>
      <c r="CC115" s="835"/>
      <c r="CD115" s="835"/>
      <c r="CE115" s="835"/>
      <c r="CF115" s="896">
        <v>2.1</v>
      </c>
      <c r="CG115" s="897"/>
      <c r="CH115" s="897"/>
      <c r="CI115" s="897"/>
      <c r="CJ115" s="897"/>
      <c r="CK115" s="952"/>
      <c r="CL115" s="839"/>
      <c r="CM115" s="833" t="s">
        <v>422</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c r="A116" s="941"/>
      <c r="B116" s="942"/>
      <c r="C116" s="901" t="s">
        <v>423</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152</v>
      </c>
      <c r="AB116" s="798"/>
      <c r="AC116" s="798"/>
      <c r="AD116" s="798"/>
      <c r="AE116" s="799"/>
      <c r="AF116" s="800">
        <v>316</v>
      </c>
      <c r="AG116" s="798"/>
      <c r="AH116" s="798"/>
      <c r="AI116" s="798"/>
      <c r="AJ116" s="799"/>
      <c r="AK116" s="800">
        <v>290</v>
      </c>
      <c r="AL116" s="798"/>
      <c r="AM116" s="798"/>
      <c r="AN116" s="798"/>
      <c r="AO116" s="799"/>
      <c r="AP116" s="845">
        <v>0</v>
      </c>
      <c r="AQ116" s="846"/>
      <c r="AR116" s="846"/>
      <c r="AS116" s="846"/>
      <c r="AT116" s="847"/>
      <c r="AU116" s="957"/>
      <c r="AV116" s="958"/>
      <c r="AW116" s="958"/>
      <c r="AX116" s="958"/>
      <c r="AY116" s="958"/>
      <c r="AZ116" s="884" t="s">
        <v>424</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425</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426</v>
      </c>
      <c r="Z117" s="924"/>
      <c r="AA117" s="929">
        <v>1703165</v>
      </c>
      <c r="AB117" s="930"/>
      <c r="AC117" s="930"/>
      <c r="AD117" s="930"/>
      <c r="AE117" s="931"/>
      <c r="AF117" s="932">
        <v>1599096</v>
      </c>
      <c r="AG117" s="930"/>
      <c r="AH117" s="930"/>
      <c r="AI117" s="930"/>
      <c r="AJ117" s="931"/>
      <c r="AK117" s="932">
        <v>1493558</v>
      </c>
      <c r="AL117" s="930"/>
      <c r="AM117" s="930"/>
      <c r="AN117" s="930"/>
      <c r="AO117" s="931"/>
      <c r="AP117" s="933"/>
      <c r="AQ117" s="934"/>
      <c r="AR117" s="934"/>
      <c r="AS117" s="934"/>
      <c r="AT117" s="935"/>
      <c r="AU117" s="957"/>
      <c r="AV117" s="958"/>
      <c r="AW117" s="958"/>
      <c r="AX117" s="958"/>
      <c r="AY117" s="958"/>
      <c r="AZ117" s="884" t="s">
        <v>427</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428</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c r="A118" s="922" t="s">
        <v>402</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400</v>
      </c>
      <c r="AB118" s="923"/>
      <c r="AC118" s="923"/>
      <c r="AD118" s="923"/>
      <c r="AE118" s="924"/>
      <c r="AF118" s="925" t="s">
        <v>286</v>
      </c>
      <c r="AG118" s="923"/>
      <c r="AH118" s="923"/>
      <c r="AI118" s="923"/>
      <c r="AJ118" s="924"/>
      <c r="AK118" s="925" t="s">
        <v>285</v>
      </c>
      <c r="AL118" s="923"/>
      <c r="AM118" s="923"/>
      <c r="AN118" s="923"/>
      <c r="AO118" s="924"/>
      <c r="AP118" s="926" t="s">
        <v>401</v>
      </c>
      <c r="AQ118" s="927"/>
      <c r="AR118" s="927"/>
      <c r="AS118" s="927"/>
      <c r="AT118" s="928"/>
      <c r="AU118" s="957"/>
      <c r="AV118" s="958"/>
      <c r="AW118" s="958"/>
      <c r="AX118" s="958"/>
      <c r="AY118" s="958"/>
      <c r="AZ118" s="900" t="s">
        <v>429</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430</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c r="A119" s="836" t="s">
        <v>405</v>
      </c>
      <c r="B119" s="837"/>
      <c r="C119" s="912" t="s">
        <v>406</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431</v>
      </c>
      <c r="BP119" s="899"/>
      <c r="BQ119" s="903">
        <v>17560603</v>
      </c>
      <c r="BR119" s="866"/>
      <c r="BS119" s="866"/>
      <c r="BT119" s="866"/>
      <c r="BU119" s="866"/>
      <c r="BV119" s="866">
        <v>17698358</v>
      </c>
      <c r="BW119" s="866"/>
      <c r="BX119" s="866"/>
      <c r="BY119" s="866"/>
      <c r="BZ119" s="866"/>
      <c r="CA119" s="866">
        <v>17312377</v>
      </c>
      <c r="CB119" s="866"/>
      <c r="CC119" s="866"/>
      <c r="CD119" s="866"/>
      <c r="CE119" s="866"/>
      <c r="CF119" s="764"/>
      <c r="CG119" s="765"/>
      <c r="CH119" s="765"/>
      <c r="CI119" s="765"/>
      <c r="CJ119" s="855"/>
      <c r="CK119" s="953"/>
      <c r="CL119" s="841"/>
      <c r="CM119" s="859" t="s">
        <v>432</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108</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c r="A120" s="838"/>
      <c r="B120" s="839"/>
      <c r="C120" s="842" t="s">
        <v>409</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433</v>
      </c>
      <c r="AV120" s="905"/>
      <c r="AW120" s="905"/>
      <c r="AX120" s="905"/>
      <c r="AY120" s="906"/>
      <c r="AZ120" s="881" t="s">
        <v>434</v>
      </c>
      <c r="BA120" s="826"/>
      <c r="BB120" s="826"/>
      <c r="BC120" s="826"/>
      <c r="BD120" s="826"/>
      <c r="BE120" s="826"/>
      <c r="BF120" s="826"/>
      <c r="BG120" s="826"/>
      <c r="BH120" s="826"/>
      <c r="BI120" s="826"/>
      <c r="BJ120" s="826"/>
      <c r="BK120" s="826"/>
      <c r="BL120" s="826"/>
      <c r="BM120" s="826"/>
      <c r="BN120" s="826"/>
      <c r="BO120" s="826"/>
      <c r="BP120" s="827"/>
      <c r="BQ120" s="882">
        <v>1559364</v>
      </c>
      <c r="BR120" s="863"/>
      <c r="BS120" s="863"/>
      <c r="BT120" s="863"/>
      <c r="BU120" s="863"/>
      <c r="BV120" s="863">
        <v>1790243</v>
      </c>
      <c r="BW120" s="863"/>
      <c r="BX120" s="863"/>
      <c r="BY120" s="863"/>
      <c r="BZ120" s="863"/>
      <c r="CA120" s="863">
        <v>1930430</v>
      </c>
      <c r="CB120" s="863"/>
      <c r="CC120" s="863"/>
      <c r="CD120" s="863"/>
      <c r="CE120" s="863"/>
      <c r="CF120" s="887">
        <v>36.6</v>
      </c>
      <c r="CG120" s="888"/>
      <c r="CH120" s="888"/>
      <c r="CI120" s="888"/>
      <c r="CJ120" s="888"/>
      <c r="CK120" s="889" t="s">
        <v>435</v>
      </c>
      <c r="CL120" s="873"/>
      <c r="CM120" s="873"/>
      <c r="CN120" s="873"/>
      <c r="CO120" s="874"/>
      <c r="CP120" s="893" t="s">
        <v>384</v>
      </c>
      <c r="CQ120" s="894"/>
      <c r="CR120" s="894"/>
      <c r="CS120" s="894"/>
      <c r="CT120" s="894"/>
      <c r="CU120" s="894"/>
      <c r="CV120" s="894"/>
      <c r="CW120" s="894"/>
      <c r="CX120" s="894"/>
      <c r="CY120" s="894"/>
      <c r="CZ120" s="894"/>
      <c r="DA120" s="894"/>
      <c r="DB120" s="894"/>
      <c r="DC120" s="894"/>
      <c r="DD120" s="894"/>
      <c r="DE120" s="894"/>
      <c r="DF120" s="895"/>
      <c r="DG120" s="882">
        <v>3179191</v>
      </c>
      <c r="DH120" s="863"/>
      <c r="DI120" s="863"/>
      <c r="DJ120" s="863"/>
      <c r="DK120" s="863"/>
      <c r="DL120" s="863">
        <v>3110438</v>
      </c>
      <c r="DM120" s="863"/>
      <c r="DN120" s="863"/>
      <c r="DO120" s="863"/>
      <c r="DP120" s="863"/>
      <c r="DQ120" s="863">
        <v>2991519</v>
      </c>
      <c r="DR120" s="863"/>
      <c r="DS120" s="863"/>
      <c r="DT120" s="863"/>
      <c r="DU120" s="863"/>
      <c r="DV120" s="864">
        <v>56.6</v>
      </c>
      <c r="DW120" s="864"/>
      <c r="DX120" s="864"/>
      <c r="DY120" s="864"/>
      <c r="DZ120" s="865"/>
    </row>
    <row r="121" spans="1:130" s="199" customFormat="1" ht="26.25" customHeight="1">
      <c r="A121" s="838"/>
      <c r="B121" s="839"/>
      <c r="C121" s="884" t="s">
        <v>436</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437</v>
      </c>
      <c r="BA121" s="768"/>
      <c r="BB121" s="768"/>
      <c r="BC121" s="768"/>
      <c r="BD121" s="768"/>
      <c r="BE121" s="768"/>
      <c r="BF121" s="768"/>
      <c r="BG121" s="768"/>
      <c r="BH121" s="768"/>
      <c r="BI121" s="768"/>
      <c r="BJ121" s="768"/>
      <c r="BK121" s="768"/>
      <c r="BL121" s="768"/>
      <c r="BM121" s="768"/>
      <c r="BN121" s="768"/>
      <c r="BO121" s="768"/>
      <c r="BP121" s="769"/>
      <c r="BQ121" s="834">
        <v>601161</v>
      </c>
      <c r="BR121" s="835"/>
      <c r="BS121" s="835"/>
      <c r="BT121" s="835"/>
      <c r="BU121" s="835"/>
      <c r="BV121" s="835">
        <v>578930</v>
      </c>
      <c r="BW121" s="835"/>
      <c r="BX121" s="835"/>
      <c r="BY121" s="835"/>
      <c r="BZ121" s="835"/>
      <c r="CA121" s="835">
        <v>609774</v>
      </c>
      <c r="CB121" s="835"/>
      <c r="CC121" s="835"/>
      <c r="CD121" s="835"/>
      <c r="CE121" s="835"/>
      <c r="CF121" s="896">
        <v>11.5</v>
      </c>
      <c r="CG121" s="897"/>
      <c r="CH121" s="897"/>
      <c r="CI121" s="897"/>
      <c r="CJ121" s="897"/>
      <c r="CK121" s="890"/>
      <c r="CL121" s="876"/>
      <c r="CM121" s="876"/>
      <c r="CN121" s="876"/>
      <c r="CO121" s="877"/>
      <c r="CP121" s="856" t="s">
        <v>383</v>
      </c>
      <c r="CQ121" s="857"/>
      <c r="CR121" s="857"/>
      <c r="CS121" s="857"/>
      <c r="CT121" s="857"/>
      <c r="CU121" s="857"/>
      <c r="CV121" s="857"/>
      <c r="CW121" s="857"/>
      <c r="CX121" s="857"/>
      <c r="CY121" s="857"/>
      <c r="CZ121" s="857"/>
      <c r="DA121" s="857"/>
      <c r="DB121" s="857"/>
      <c r="DC121" s="857"/>
      <c r="DD121" s="857"/>
      <c r="DE121" s="857"/>
      <c r="DF121" s="858"/>
      <c r="DG121" s="834">
        <v>369648</v>
      </c>
      <c r="DH121" s="835"/>
      <c r="DI121" s="835"/>
      <c r="DJ121" s="835"/>
      <c r="DK121" s="835"/>
      <c r="DL121" s="835">
        <v>328635</v>
      </c>
      <c r="DM121" s="835"/>
      <c r="DN121" s="835"/>
      <c r="DO121" s="835"/>
      <c r="DP121" s="835"/>
      <c r="DQ121" s="835">
        <v>299377</v>
      </c>
      <c r="DR121" s="835"/>
      <c r="DS121" s="835"/>
      <c r="DT121" s="835"/>
      <c r="DU121" s="835"/>
      <c r="DV121" s="812">
        <v>5.7</v>
      </c>
      <c r="DW121" s="812"/>
      <c r="DX121" s="812"/>
      <c r="DY121" s="812"/>
      <c r="DZ121" s="813"/>
    </row>
    <row r="122" spans="1:130" s="199" customFormat="1" ht="26.25" customHeight="1">
      <c r="A122" s="838"/>
      <c r="B122" s="839"/>
      <c r="C122" s="842" t="s">
        <v>419</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v>8853</v>
      </c>
      <c r="AB122" s="798"/>
      <c r="AC122" s="798"/>
      <c r="AD122" s="798"/>
      <c r="AE122" s="799"/>
      <c r="AF122" s="800">
        <v>5035</v>
      </c>
      <c r="AG122" s="798"/>
      <c r="AH122" s="798"/>
      <c r="AI122" s="798"/>
      <c r="AJ122" s="799"/>
      <c r="AK122" s="800">
        <v>3128</v>
      </c>
      <c r="AL122" s="798"/>
      <c r="AM122" s="798"/>
      <c r="AN122" s="798"/>
      <c r="AO122" s="799"/>
      <c r="AP122" s="845">
        <v>0.1</v>
      </c>
      <c r="AQ122" s="846"/>
      <c r="AR122" s="846"/>
      <c r="AS122" s="846"/>
      <c r="AT122" s="847"/>
      <c r="AU122" s="907"/>
      <c r="AV122" s="908"/>
      <c r="AW122" s="908"/>
      <c r="AX122" s="908"/>
      <c r="AY122" s="909"/>
      <c r="AZ122" s="900" t="s">
        <v>438</v>
      </c>
      <c r="BA122" s="901"/>
      <c r="BB122" s="901"/>
      <c r="BC122" s="901"/>
      <c r="BD122" s="901"/>
      <c r="BE122" s="901"/>
      <c r="BF122" s="901"/>
      <c r="BG122" s="901"/>
      <c r="BH122" s="901"/>
      <c r="BI122" s="901"/>
      <c r="BJ122" s="901"/>
      <c r="BK122" s="901"/>
      <c r="BL122" s="901"/>
      <c r="BM122" s="901"/>
      <c r="BN122" s="901"/>
      <c r="BO122" s="901"/>
      <c r="BP122" s="902"/>
      <c r="BQ122" s="903">
        <v>8568668</v>
      </c>
      <c r="BR122" s="866"/>
      <c r="BS122" s="866"/>
      <c r="BT122" s="866"/>
      <c r="BU122" s="866"/>
      <c r="BV122" s="866">
        <v>8908951</v>
      </c>
      <c r="BW122" s="866"/>
      <c r="BX122" s="866"/>
      <c r="BY122" s="866"/>
      <c r="BZ122" s="866"/>
      <c r="CA122" s="866">
        <v>8925639</v>
      </c>
      <c r="CB122" s="866"/>
      <c r="CC122" s="866"/>
      <c r="CD122" s="866"/>
      <c r="CE122" s="866"/>
      <c r="CF122" s="867">
        <v>169</v>
      </c>
      <c r="CG122" s="868"/>
      <c r="CH122" s="868"/>
      <c r="CI122" s="868"/>
      <c r="CJ122" s="868"/>
      <c r="CK122" s="890"/>
      <c r="CL122" s="876"/>
      <c r="CM122" s="876"/>
      <c r="CN122" s="876"/>
      <c r="CO122" s="877"/>
      <c r="CP122" s="856" t="s">
        <v>381</v>
      </c>
      <c r="CQ122" s="857"/>
      <c r="CR122" s="857"/>
      <c r="CS122" s="857"/>
      <c r="CT122" s="857"/>
      <c r="CU122" s="857"/>
      <c r="CV122" s="857"/>
      <c r="CW122" s="857"/>
      <c r="CX122" s="857"/>
      <c r="CY122" s="857"/>
      <c r="CZ122" s="857"/>
      <c r="DA122" s="857"/>
      <c r="DB122" s="857"/>
      <c r="DC122" s="857"/>
      <c r="DD122" s="857"/>
      <c r="DE122" s="857"/>
      <c r="DF122" s="858"/>
      <c r="DG122" s="834">
        <v>1984</v>
      </c>
      <c r="DH122" s="835"/>
      <c r="DI122" s="835"/>
      <c r="DJ122" s="835"/>
      <c r="DK122" s="835"/>
      <c r="DL122" s="835" t="s">
        <v>111</v>
      </c>
      <c r="DM122" s="835"/>
      <c r="DN122" s="835"/>
      <c r="DO122" s="835"/>
      <c r="DP122" s="835"/>
      <c r="DQ122" s="835">
        <v>2152</v>
      </c>
      <c r="DR122" s="835"/>
      <c r="DS122" s="835"/>
      <c r="DT122" s="835"/>
      <c r="DU122" s="835"/>
      <c r="DV122" s="812">
        <v>0</v>
      </c>
      <c r="DW122" s="812"/>
      <c r="DX122" s="812"/>
      <c r="DY122" s="812"/>
      <c r="DZ122" s="813"/>
    </row>
    <row r="123" spans="1:130" s="199" customFormat="1" ht="26.25" customHeight="1">
      <c r="A123" s="838"/>
      <c r="B123" s="839"/>
      <c r="C123" s="842" t="s">
        <v>425</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439</v>
      </c>
      <c r="BP123" s="899"/>
      <c r="BQ123" s="853">
        <v>10729193</v>
      </c>
      <c r="BR123" s="854"/>
      <c r="BS123" s="854"/>
      <c r="BT123" s="854"/>
      <c r="BU123" s="854"/>
      <c r="BV123" s="854">
        <v>11278124</v>
      </c>
      <c r="BW123" s="854"/>
      <c r="BX123" s="854"/>
      <c r="BY123" s="854"/>
      <c r="BZ123" s="854"/>
      <c r="CA123" s="854">
        <v>11465843</v>
      </c>
      <c r="CB123" s="854"/>
      <c r="CC123" s="854"/>
      <c r="CD123" s="854"/>
      <c r="CE123" s="854"/>
      <c r="CF123" s="764"/>
      <c r="CG123" s="765"/>
      <c r="CH123" s="765"/>
      <c r="CI123" s="765"/>
      <c r="CJ123" s="855"/>
      <c r="CK123" s="890"/>
      <c r="CL123" s="876"/>
      <c r="CM123" s="876"/>
      <c r="CN123" s="876"/>
      <c r="CO123" s="877"/>
      <c r="CP123" s="856" t="s">
        <v>379</v>
      </c>
      <c r="CQ123" s="857"/>
      <c r="CR123" s="857"/>
      <c r="CS123" s="857"/>
      <c r="CT123" s="857"/>
      <c r="CU123" s="857"/>
      <c r="CV123" s="857"/>
      <c r="CW123" s="857"/>
      <c r="CX123" s="857"/>
      <c r="CY123" s="857"/>
      <c r="CZ123" s="857"/>
      <c r="DA123" s="857"/>
      <c r="DB123" s="857"/>
      <c r="DC123" s="857"/>
      <c r="DD123" s="857"/>
      <c r="DE123" s="857"/>
      <c r="DF123" s="858"/>
      <c r="DG123" s="797" t="s">
        <v>111</v>
      </c>
      <c r="DH123" s="798"/>
      <c r="DI123" s="798"/>
      <c r="DJ123" s="798"/>
      <c r="DK123" s="799"/>
      <c r="DL123" s="800" t="s">
        <v>111</v>
      </c>
      <c r="DM123" s="798"/>
      <c r="DN123" s="798"/>
      <c r="DO123" s="798"/>
      <c r="DP123" s="799"/>
      <c r="DQ123" s="800" t="s">
        <v>111</v>
      </c>
      <c r="DR123" s="798"/>
      <c r="DS123" s="798"/>
      <c r="DT123" s="798"/>
      <c r="DU123" s="799"/>
      <c r="DV123" s="845" t="s">
        <v>111</v>
      </c>
      <c r="DW123" s="846"/>
      <c r="DX123" s="846"/>
      <c r="DY123" s="846"/>
      <c r="DZ123" s="847"/>
    </row>
    <row r="124" spans="1:130" s="199" customFormat="1" ht="26.25" customHeight="1" thickBot="1">
      <c r="A124" s="838"/>
      <c r="B124" s="839"/>
      <c r="C124" s="842" t="s">
        <v>428</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440</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129.6</v>
      </c>
      <c r="BR124" s="852"/>
      <c r="BS124" s="852"/>
      <c r="BT124" s="852"/>
      <c r="BU124" s="852"/>
      <c r="BV124" s="852">
        <v>119</v>
      </c>
      <c r="BW124" s="852"/>
      <c r="BX124" s="852"/>
      <c r="BY124" s="852"/>
      <c r="BZ124" s="852"/>
      <c r="CA124" s="852">
        <v>110.7</v>
      </c>
      <c r="CB124" s="852"/>
      <c r="CC124" s="852"/>
      <c r="CD124" s="852"/>
      <c r="CE124" s="852"/>
      <c r="CF124" s="742"/>
      <c r="CG124" s="743"/>
      <c r="CH124" s="743"/>
      <c r="CI124" s="743"/>
      <c r="CJ124" s="883"/>
      <c r="CK124" s="891"/>
      <c r="CL124" s="891"/>
      <c r="CM124" s="891"/>
      <c r="CN124" s="891"/>
      <c r="CO124" s="892"/>
      <c r="CP124" s="856" t="s">
        <v>441</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c r="A125" s="838"/>
      <c r="B125" s="839"/>
      <c r="C125" s="842" t="s">
        <v>430</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442</v>
      </c>
      <c r="CL125" s="873"/>
      <c r="CM125" s="873"/>
      <c r="CN125" s="873"/>
      <c r="CO125" s="874"/>
      <c r="CP125" s="881" t="s">
        <v>443</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c r="A126" s="838"/>
      <c r="B126" s="839"/>
      <c r="C126" s="842" t="s">
        <v>432</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865</v>
      </c>
      <c r="AB126" s="798"/>
      <c r="AC126" s="798"/>
      <c r="AD126" s="798"/>
      <c r="AE126" s="799"/>
      <c r="AF126" s="800">
        <v>108</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444</v>
      </c>
      <c r="CQ126" s="768"/>
      <c r="CR126" s="768"/>
      <c r="CS126" s="768"/>
      <c r="CT126" s="768"/>
      <c r="CU126" s="768"/>
      <c r="CV126" s="768"/>
      <c r="CW126" s="768"/>
      <c r="CX126" s="768"/>
      <c r="CY126" s="768"/>
      <c r="CZ126" s="768"/>
      <c r="DA126" s="768"/>
      <c r="DB126" s="768"/>
      <c r="DC126" s="768"/>
      <c r="DD126" s="768"/>
      <c r="DE126" s="768"/>
      <c r="DF126" s="769"/>
      <c r="DG126" s="834">
        <v>212276</v>
      </c>
      <c r="DH126" s="835"/>
      <c r="DI126" s="835"/>
      <c r="DJ126" s="835"/>
      <c r="DK126" s="835"/>
      <c r="DL126" s="835">
        <v>188189</v>
      </c>
      <c r="DM126" s="835"/>
      <c r="DN126" s="835"/>
      <c r="DO126" s="835"/>
      <c r="DP126" s="835"/>
      <c r="DQ126" s="835">
        <v>64701</v>
      </c>
      <c r="DR126" s="835"/>
      <c r="DS126" s="835"/>
      <c r="DT126" s="835"/>
      <c r="DU126" s="835"/>
      <c r="DV126" s="812">
        <v>1.2</v>
      </c>
      <c r="DW126" s="812"/>
      <c r="DX126" s="812"/>
      <c r="DY126" s="812"/>
      <c r="DZ126" s="813"/>
    </row>
    <row r="127" spans="1:130" s="199" customFormat="1" ht="26.25" customHeight="1">
      <c r="A127" s="840"/>
      <c r="B127" s="841"/>
      <c r="C127" s="859" t="s">
        <v>445</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446</v>
      </c>
      <c r="AY127" s="830"/>
      <c r="AZ127" s="830"/>
      <c r="BA127" s="830"/>
      <c r="BB127" s="830"/>
      <c r="BC127" s="830"/>
      <c r="BD127" s="830"/>
      <c r="BE127" s="831"/>
      <c r="BF127" s="829" t="s">
        <v>447</v>
      </c>
      <c r="BG127" s="830"/>
      <c r="BH127" s="830"/>
      <c r="BI127" s="830"/>
      <c r="BJ127" s="830"/>
      <c r="BK127" s="830"/>
      <c r="BL127" s="831"/>
      <c r="BM127" s="829" t="s">
        <v>448</v>
      </c>
      <c r="BN127" s="830"/>
      <c r="BO127" s="830"/>
      <c r="BP127" s="830"/>
      <c r="BQ127" s="830"/>
      <c r="BR127" s="830"/>
      <c r="BS127" s="831"/>
      <c r="BT127" s="829" t="s">
        <v>449</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450</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c r="A128" s="814" t="s">
        <v>451</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452</v>
      </c>
      <c r="X128" s="816"/>
      <c r="Y128" s="816"/>
      <c r="Z128" s="817"/>
      <c r="AA128" s="818">
        <v>49484</v>
      </c>
      <c r="AB128" s="819"/>
      <c r="AC128" s="819"/>
      <c r="AD128" s="819"/>
      <c r="AE128" s="820"/>
      <c r="AF128" s="821">
        <v>54339</v>
      </c>
      <c r="AG128" s="819"/>
      <c r="AH128" s="819"/>
      <c r="AI128" s="819"/>
      <c r="AJ128" s="820"/>
      <c r="AK128" s="821">
        <v>63080</v>
      </c>
      <c r="AL128" s="819"/>
      <c r="AM128" s="819"/>
      <c r="AN128" s="819"/>
      <c r="AO128" s="820"/>
      <c r="AP128" s="822"/>
      <c r="AQ128" s="823"/>
      <c r="AR128" s="823"/>
      <c r="AS128" s="823"/>
      <c r="AT128" s="824"/>
      <c r="AU128" s="235"/>
      <c r="AV128" s="235"/>
      <c r="AW128" s="235"/>
      <c r="AX128" s="825" t="s">
        <v>453</v>
      </c>
      <c r="AY128" s="826"/>
      <c r="AZ128" s="826"/>
      <c r="BA128" s="826"/>
      <c r="BB128" s="826"/>
      <c r="BC128" s="826"/>
      <c r="BD128" s="826"/>
      <c r="BE128" s="827"/>
      <c r="BF128" s="804" t="s">
        <v>111</v>
      </c>
      <c r="BG128" s="805"/>
      <c r="BH128" s="805"/>
      <c r="BI128" s="805"/>
      <c r="BJ128" s="805"/>
      <c r="BK128" s="805"/>
      <c r="BL128" s="828"/>
      <c r="BM128" s="804">
        <v>14.38</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454</v>
      </c>
      <c r="CQ128" s="746"/>
      <c r="CR128" s="746"/>
      <c r="CS128" s="746"/>
      <c r="CT128" s="746"/>
      <c r="CU128" s="746"/>
      <c r="CV128" s="746"/>
      <c r="CW128" s="746"/>
      <c r="CX128" s="746"/>
      <c r="CY128" s="746"/>
      <c r="CZ128" s="746"/>
      <c r="DA128" s="746"/>
      <c r="DB128" s="746"/>
      <c r="DC128" s="746"/>
      <c r="DD128" s="746"/>
      <c r="DE128" s="746"/>
      <c r="DF128" s="747"/>
      <c r="DG128" s="808">
        <v>83694</v>
      </c>
      <c r="DH128" s="809"/>
      <c r="DI128" s="809"/>
      <c r="DJ128" s="809"/>
      <c r="DK128" s="809"/>
      <c r="DL128" s="809">
        <v>50497</v>
      </c>
      <c r="DM128" s="809"/>
      <c r="DN128" s="809"/>
      <c r="DO128" s="809"/>
      <c r="DP128" s="809"/>
      <c r="DQ128" s="809">
        <v>47349</v>
      </c>
      <c r="DR128" s="809"/>
      <c r="DS128" s="809"/>
      <c r="DT128" s="809"/>
      <c r="DU128" s="809"/>
      <c r="DV128" s="810">
        <v>0.9</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455</v>
      </c>
      <c r="X129" s="795"/>
      <c r="Y129" s="795"/>
      <c r="Z129" s="796"/>
      <c r="AA129" s="797">
        <v>6293246</v>
      </c>
      <c r="AB129" s="798"/>
      <c r="AC129" s="798"/>
      <c r="AD129" s="798"/>
      <c r="AE129" s="799"/>
      <c r="AF129" s="800">
        <v>6329696</v>
      </c>
      <c r="AG129" s="798"/>
      <c r="AH129" s="798"/>
      <c r="AI129" s="798"/>
      <c r="AJ129" s="799"/>
      <c r="AK129" s="800">
        <v>6141887</v>
      </c>
      <c r="AL129" s="798"/>
      <c r="AM129" s="798"/>
      <c r="AN129" s="798"/>
      <c r="AO129" s="799"/>
      <c r="AP129" s="801"/>
      <c r="AQ129" s="802"/>
      <c r="AR129" s="802"/>
      <c r="AS129" s="802"/>
      <c r="AT129" s="803"/>
      <c r="AU129" s="237"/>
      <c r="AV129" s="237"/>
      <c r="AW129" s="237"/>
      <c r="AX129" s="767" t="s">
        <v>456</v>
      </c>
      <c r="AY129" s="768"/>
      <c r="AZ129" s="768"/>
      <c r="BA129" s="768"/>
      <c r="BB129" s="768"/>
      <c r="BC129" s="768"/>
      <c r="BD129" s="768"/>
      <c r="BE129" s="769"/>
      <c r="BF129" s="787" t="s">
        <v>111</v>
      </c>
      <c r="BG129" s="788"/>
      <c r="BH129" s="788"/>
      <c r="BI129" s="788"/>
      <c r="BJ129" s="788"/>
      <c r="BK129" s="788"/>
      <c r="BL129" s="789"/>
      <c r="BM129" s="787">
        <v>19.38</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457</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458</v>
      </c>
      <c r="X130" s="795"/>
      <c r="Y130" s="795"/>
      <c r="Z130" s="796"/>
      <c r="AA130" s="797">
        <v>1024139</v>
      </c>
      <c r="AB130" s="798"/>
      <c r="AC130" s="798"/>
      <c r="AD130" s="798"/>
      <c r="AE130" s="799"/>
      <c r="AF130" s="800">
        <v>935687</v>
      </c>
      <c r="AG130" s="798"/>
      <c r="AH130" s="798"/>
      <c r="AI130" s="798"/>
      <c r="AJ130" s="799"/>
      <c r="AK130" s="800">
        <v>860520</v>
      </c>
      <c r="AL130" s="798"/>
      <c r="AM130" s="798"/>
      <c r="AN130" s="798"/>
      <c r="AO130" s="799"/>
      <c r="AP130" s="801"/>
      <c r="AQ130" s="802"/>
      <c r="AR130" s="802"/>
      <c r="AS130" s="802"/>
      <c r="AT130" s="803"/>
      <c r="AU130" s="237"/>
      <c r="AV130" s="237"/>
      <c r="AW130" s="237"/>
      <c r="AX130" s="767" t="s">
        <v>459</v>
      </c>
      <c r="AY130" s="768"/>
      <c r="AZ130" s="768"/>
      <c r="BA130" s="768"/>
      <c r="BB130" s="768"/>
      <c r="BC130" s="768"/>
      <c r="BD130" s="768"/>
      <c r="BE130" s="769"/>
      <c r="BF130" s="770">
        <v>11.3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460</v>
      </c>
      <c r="X131" s="778"/>
      <c r="Y131" s="778"/>
      <c r="Z131" s="779"/>
      <c r="AA131" s="780">
        <v>5269107</v>
      </c>
      <c r="AB131" s="781"/>
      <c r="AC131" s="781"/>
      <c r="AD131" s="781"/>
      <c r="AE131" s="782"/>
      <c r="AF131" s="783">
        <v>5394009</v>
      </c>
      <c r="AG131" s="781"/>
      <c r="AH131" s="781"/>
      <c r="AI131" s="781"/>
      <c r="AJ131" s="782"/>
      <c r="AK131" s="783">
        <v>5281367</v>
      </c>
      <c r="AL131" s="781"/>
      <c r="AM131" s="781"/>
      <c r="AN131" s="781"/>
      <c r="AO131" s="782"/>
      <c r="AP131" s="784"/>
      <c r="AQ131" s="785"/>
      <c r="AR131" s="785"/>
      <c r="AS131" s="785"/>
      <c r="AT131" s="786"/>
      <c r="AU131" s="237"/>
      <c r="AV131" s="237"/>
      <c r="AW131" s="237"/>
      <c r="AX131" s="745" t="s">
        <v>461</v>
      </c>
      <c r="AY131" s="746"/>
      <c r="AZ131" s="746"/>
      <c r="BA131" s="746"/>
      <c r="BB131" s="746"/>
      <c r="BC131" s="746"/>
      <c r="BD131" s="746"/>
      <c r="BE131" s="747"/>
      <c r="BF131" s="748">
        <v>110.7</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462</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463</v>
      </c>
      <c r="W132" s="758"/>
      <c r="X132" s="758"/>
      <c r="Y132" s="758"/>
      <c r="Z132" s="759"/>
      <c r="AA132" s="760">
        <v>11.94779305</v>
      </c>
      <c r="AB132" s="761"/>
      <c r="AC132" s="761"/>
      <c r="AD132" s="761"/>
      <c r="AE132" s="762"/>
      <c r="AF132" s="763">
        <v>11.291601480000001</v>
      </c>
      <c r="AG132" s="761"/>
      <c r="AH132" s="761"/>
      <c r="AI132" s="761"/>
      <c r="AJ132" s="762"/>
      <c r="AK132" s="763">
        <v>10.791865059999999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464</v>
      </c>
      <c r="W133" s="737"/>
      <c r="X133" s="737"/>
      <c r="Y133" s="737"/>
      <c r="Z133" s="738"/>
      <c r="AA133" s="739">
        <v>12.9</v>
      </c>
      <c r="AB133" s="740"/>
      <c r="AC133" s="740"/>
      <c r="AD133" s="740"/>
      <c r="AE133" s="741"/>
      <c r="AF133" s="739">
        <v>12</v>
      </c>
      <c r="AG133" s="740"/>
      <c r="AH133" s="740"/>
      <c r="AI133" s="740"/>
      <c r="AJ133" s="741"/>
      <c r="AK133" s="739">
        <v>11.3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465</v>
      </c>
      <c r="B5" s="248"/>
      <c r="C5" s="248"/>
      <c r="D5" s="248"/>
      <c r="E5" s="248"/>
      <c r="F5" s="248"/>
      <c r="G5" s="248"/>
      <c r="H5" s="248"/>
      <c r="I5" s="248"/>
      <c r="J5" s="248"/>
      <c r="K5" s="248"/>
      <c r="L5" s="248"/>
      <c r="M5" s="248"/>
      <c r="N5" s="248"/>
      <c r="O5" s="249"/>
    </row>
    <row r="6" spans="1:16">
      <c r="A6" s="250"/>
      <c r="B6" s="246"/>
      <c r="C6" s="246"/>
      <c r="D6" s="246"/>
      <c r="E6" s="246"/>
      <c r="F6" s="246"/>
      <c r="G6" s="251" t="s">
        <v>466</v>
      </c>
      <c r="H6" s="251"/>
      <c r="I6" s="251"/>
      <c r="J6" s="251"/>
      <c r="K6" s="246"/>
      <c r="L6" s="246"/>
      <c r="M6" s="246"/>
      <c r="N6" s="246"/>
    </row>
    <row r="7" spans="1:16">
      <c r="A7" s="250"/>
      <c r="B7" s="246"/>
      <c r="C7" s="246"/>
      <c r="D7" s="246"/>
      <c r="E7" s="246"/>
      <c r="F7" s="246"/>
      <c r="G7" s="253"/>
      <c r="H7" s="254"/>
      <c r="I7" s="254"/>
      <c r="J7" s="255"/>
      <c r="K7" s="1152" t="s">
        <v>467</v>
      </c>
      <c r="L7" s="256"/>
      <c r="M7" s="257" t="s">
        <v>468</v>
      </c>
      <c r="N7" s="258"/>
    </row>
    <row r="8" spans="1:16">
      <c r="A8" s="250"/>
      <c r="B8" s="246"/>
      <c r="C8" s="246"/>
      <c r="D8" s="246"/>
      <c r="E8" s="246"/>
      <c r="F8" s="246"/>
      <c r="G8" s="259"/>
      <c r="H8" s="260"/>
      <c r="I8" s="260"/>
      <c r="J8" s="261"/>
      <c r="K8" s="1153"/>
      <c r="L8" s="262" t="s">
        <v>469</v>
      </c>
      <c r="M8" s="263" t="s">
        <v>470</v>
      </c>
      <c r="N8" s="264" t="s">
        <v>471</v>
      </c>
    </row>
    <row r="9" spans="1:16">
      <c r="A9" s="250"/>
      <c r="B9" s="246"/>
      <c r="C9" s="246"/>
      <c r="D9" s="246"/>
      <c r="E9" s="246"/>
      <c r="F9" s="246"/>
      <c r="G9" s="1166" t="s">
        <v>472</v>
      </c>
      <c r="H9" s="1167"/>
      <c r="I9" s="1167"/>
      <c r="J9" s="1168"/>
      <c r="K9" s="265">
        <v>2231698</v>
      </c>
      <c r="L9" s="266">
        <v>100563</v>
      </c>
      <c r="M9" s="267">
        <v>88814</v>
      </c>
      <c r="N9" s="268">
        <v>13.2</v>
      </c>
    </row>
    <row r="10" spans="1:16">
      <c r="A10" s="250"/>
      <c r="B10" s="246"/>
      <c r="C10" s="246"/>
      <c r="D10" s="246"/>
      <c r="E10" s="246"/>
      <c r="F10" s="246"/>
      <c r="G10" s="1166" t="s">
        <v>473</v>
      </c>
      <c r="H10" s="1167"/>
      <c r="I10" s="1167"/>
      <c r="J10" s="1168"/>
      <c r="K10" s="269">
        <v>20673</v>
      </c>
      <c r="L10" s="270">
        <v>932</v>
      </c>
      <c r="M10" s="271">
        <v>7348</v>
      </c>
      <c r="N10" s="272">
        <v>-87.3</v>
      </c>
    </row>
    <row r="11" spans="1:16" ht="13.5" customHeight="1">
      <c r="A11" s="250"/>
      <c r="B11" s="246"/>
      <c r="C11" s="246"/>
      <c r="D11" s="246"/>
      <c r="E11" s="246"/>
      <c r="F11" s="246"/>
      <c r="G11" s="1166" t="s">
        <v>474</v>
      </c>
      <c r="H11" s="1167"/>
      <c r="I11" s="1167"/>
      <c r="J11" s="1168"/>
      <c r="K11" s="269">
        <v>12866</v>
      </c>
      <c r="L11" s="270">
        <v>580</v>
      </c>
      <c r="M11" s="271">
        <v>9064</v>
      </c>
      <c r="N11" s="272">
        <v>-93.6</v>
      </c>
    </row>
    <row r="12" spans="1:16" ht="13.5" customHeight="1">
      <c r="A12" s="250"/>
      <c r="B12" s="246"/>
      <c r="C12" s="246"/>
      <c r="D12" s="246"/>
      <c r="E12" s="246"/>
      <c r="F12" s="246"/>
      <c r="G12" s="1166" t="s">
        <v>475</v>
      </c>
      <c r="H12" s="1167"/>
      <c r="I12" s="1167"/>
      <c r="J12" s="1168"/>
      <c r="K12" s="269" t="s">
        <v>476</v>
      </c>
      <c r="L12" s="270" t="s">
        <v>476</v>
      </c>
      <c r="M12" s="271">
        <v>917</v>
      </c>
      <c r="N12" s="272" t="s">
        <v>476</v>
      </c>
    </row>
    <row r="13" spans="1:16" ht="13.5" customHeight="1">
      <c r="A13" s="250"/>
      <c r="B13" s="246"/>
      <c r="C13" s="246"/>
      <c r="D13" s="246"/>
      <c r="E13" s="246"/>
      <c r="F13" s="246"/>
      <c r="G13" s="1166" t="s">
        <v>477</v>
      </c>
      <c r="H13" s="1167"/>
      <c r="I13" s="1167"/>
      <c r="J13" s="1168"/>
      <c r="K13" s="269" t="s">
        <v>476</v>
      </c>
      <c r="L13" s="270" t="s">
        <v>476</v>
      </c>
      <c r="M13" s="271">
        <v>11</v>
      </c>
      <c r="N13" s="272" t="s">
        <v>476</v>
      </c>
    </row>
    <row r="14" spans="1:16" ht="13.5" customHeight="1">
      <c r="A14" s="250"/>
      <c r="B14" s="246"/>
      <c r="C14" s="246"/>
      <c r="D14" s="246"/>
      <c r="E14" s="246"/>
      <c r="F14" s="246"/>
      <c r="G14" s="1166" t="s">
        <v>478</v>
      </c>
      <c r="H14" s="1167"/>
      <c r="I14" s="1167"/>
      <c r="J14" s="1168"/>
      <c r="K14" s="269">
        <v>104777</v>
      </c>
      <c r="L14" s="270">
        <v>4721</v>
      </c>
      <c r="M14" s="271">
        <v>3976</v>
      </c>
      <c r="N14" s="272">
        <v>18.7</v>
      </c>
    </row>
    <row r="15" spans="1:16" ht="13.5" customHeight="1">
      <c r="A15" s="250"/>
      <c r="B15" s="246"/>
      <c r="C15" s="246"/>
      <c r="D15" s="246"/>
      <c r="E15" s="246"/>
      <c r="F15" s="246"/>
      <c r="G15" s="1166" t="s">
        <v>479</v>
      </c>
      <c r="H15" s="1167"/>
      <c r="I15" s="1167"/>
      <c r="J15" s="1168"/>
      <c r="K15" s="269">
        <v>134314</v>
      </c>
      <c r="L15" s="270">
        <v>6052</v>
      </c>
      <c r="M15" s="271">
        <v>2094</v>
      </c>
      <c r="N15" s="272">
        <v>189</v>
      </c>
    </row>
    <row r="16" spans="1:16">
      <c r="A16" s="250"/>
      <c r="B16" s="246"/>
      <c r="C16" s="246"/>
      <c r="D16" s="246"/>
      <c r="E16" s="246"/>
      <c r="F16" s="246"/>
      <c r="G16" s="1169" t="s">
        <v>480</v>
      </c>
      <c r="H16" s="1170"/>
      <c r="I16" s="1170"/>
      <c r="J16" s="1171"/>
      <c r="K16" s="270">
        <v>-278000</v>
      </c>
      <c r="L16" s="270">
        <v>-12527</v>
      </c>
      <c r="M16" s="271">
        <v>-9674</v>
      </c>
      <c r="N16" s="272">
        <v>29.5</v>
      </c>
    </row>
    <row r="17" spans="1:16">
      <c r="A17" s="250"/>
      <c r="B17" s="246"/>
      <c r="C17" s="246"/>
      <c r="D17" s="246"/>
      <c r="E17" s="246"/>
      <c r="F17" s="246"/>
      <c r="G17" s="1169" t="s">
        <v>169</v>
      </c>
      <c r="H17" s="1170"/>
      <c r="I17" s="1170"/>
      <c r="J17" s="1171"/>
      <c r="K17" s="270">
        <v>2226328</v>
      </c>
      <c r="L17" s="270">
        <v>100321</v>
      </c>
      <c r="M17" s="271">
        <v>102550</v>
      </c>
      <c r="N17" s="272">
        <v>-2.2000000000000002</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481</v>
      </c>
      <c r="H19" s="246"/>
      <c r="I19" s="246"/>
      <c r="J19" s="246"/>
      <c r="K19" s="246"/>
      <c r="L19" s="246"/>
      <c r="M19" s="246"/>
      <c r="N19" s="246"/>
    </row>
    <row r="20" spans="1:16">
      <c r="A20" s="250"/>
      <c r="B20" s="246"/>
      <c r="C20" s="246"/>
      <c r="D20" s="246"/>
      <c r="E20" s="246"/>
      <c r="F20" s="246"/>
      <c r="G20" s="274"/>
      <c r="H20" s="275"/>
      <c r="I20" s="275"/>
      <c r="J20" s="276"/>
      <c r="K20" s="277" t="s">
        <v>482</v>
      </c>
      <c r="L20" s="278" t="s">
        <v>483</v>
      </c>
      <c r="M20" s="279" t="s">
        <v>484</v>
      </c>
      <c r="N20" s="280"/>
    </row>
    <row r="21" spans="1:16" s="286" customFormat="1">
      <c r="A21" s="281"/>
      <c r="B21" s="251"/>
      <c r="C21" s="251"/>
      <c r="D21" s="251"/>
      <c r="E21" s="251"/>
      <c r="F21" s="251"/>
      <c r="G21" s="1163" t="s">
        <v>485</v>
      </c>
      <c r="H21" s="1164"/>
      <c r="I21" s="1164"/>
      <c r="J21" s="1165"/>
      <c r="K21" s="282">
        <v>10.99</v>
      </c>
      <c r="L21" s="283">
        <v>9.9600000000000009</v>
      </c>
      <c r="M21" s="284">
        <v>1.03</v>
      </c>
      <c r="N21" s="251"/>
      <c r="O21" s="285"/>
      <c r="P21" s="281"/>
    </row>
    <row r="22" spans="1:16" s="286" customFormat="1">
      <c r="A22" s="281"/>
      <c r="B22" s="251"/>
      <c r="C22" s="251"/>
      <c r="D22" s="251"/>
      <c r="E22" s="251"/>
      <c r="F22" s="251"/>
      <c r="G22" s="1163" t="s">
        <v>486</v>
      </c>
      <c r="H22" s="1164"/>
      <c r="I22" s="1164"/>
      <c r="J22" s="1165"/>
      <c r="K22" s="287">
        <v>98</v>
      </c>
      <c r="L22" s="288">
        <v>97.8</v>
      </c>
      <c r="M22" s="289">
        <v>0.2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487</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488</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489</v>
      </c>
      <c r="H29" s="251"/>
      <c r="I29" s="251"/>
      <c r="J29" s="251"/>
      <c r="K29" s="246"/>
      <c r="L29" s="246"/>
      <c r="M29" s="246"/>
      <c r="N29" s="246"/>
      <c r="O29" s="295"/>
    </row>
    <row r="30" spans="1:16">
      <c r="A30" s="250"/>
      <c r="B30" s="246"/>
      <c r="C30" s="246"/>
      <c r="D30" s="246"/>
      <c r="E30" s="246"/>
      <c r="F30" s="246"/>
      <c r="G30" s="253"/>
      <c r="H30" s="254"/>
      <c r="I30" s="254"/>
      <c r="J30" s="255"/>
      <c r="K30" s="1152" t="s">
        <v>467</v>
      </c>
      <c r="L30" s="256"/>
      <c r="M30" s="257" t="s">
        <v>468</v>
      </c>
      <c r="N30" s="258"/>
    </row>
    <row r="31" spans="1:16">
      <c r="A31" s="250"/>
      <c r="B31" s="246"/>
      <c r="C31" s="246"/>
      <c r="D31" s="246"/>
      <c r="E31" s="246"/>
      <c r="F31" s="246"/>
      <c r="G31" s="259"/>
      <c r="H31" s="260"/>
      <c r="I31" s="260"/>
      <c r="J31" s="261"/>
      <c r="K31" s="1153"/>
      <c r="L31" s="262" t="s">
        <v>469</v>
      </c>
      <c r="M31" s="263" t="s">
        <v>470</v>
      </c>
      <c r="N31" s="264" t="s">
        <v>471</v>
      </c>
    </row>
    <row r="32" spans="1:16" ht="27" customHeight="1">
      <c r="A32" s="250"/>
      <c r="B32" s="246"/>
      <c r="C32" s="246"/>
      <c r="D32" s="246"/>
      <c r="E32" s="246"/>
      <c r="F32" s="246"/>
      <c r="G32" s="1154" t="s">
        <v>490</v>
      </c>
      <c r="H32" s="1155"/>
      <c r="I32" s="1155"/>
      <c r="J32" s="1156"/>
      <c r="K32" s="296">
        <v>1254000</v>
      </c>
      <c r="L32" s="296">
        <v>56507</v>
      </c>
      <c r="M32" s="297">
        <v>68120</v>
      </c>
      <c r="N32" s="298">
        <v>-17</v>
      </c>
    </row>
    <row r="33" spans="1:16" ht="13.5" customHeight="1">
      <c r="A33" s="250"/>
      <c r="B33" s="246"/>
      <c r="C33" s="246"/>
      <c r="D33" s="246"/>
      <c r="E33" s="246"/>
      <c r="F33" s="246"/>
      <c r="G33" s="1154" t="s">
        <v>491</v>
      </c>
      <c r="H33" s="1155"/>
      <c r="I33" s="1155"/>
      <c r="J33" s="1156"/>
      <c r="K33" s="296" t="s">
        <v>476</v>
      </c>
      <c r="L33" s="296" t="s">
        <v>476</v>
      </c>
      <c r="M33" s="297" t="s">
        <v>476</v>
      </c>
      <c r="N33" s="298" t="s">
        <v>476</v>
      </c>
    </row>
    <row r="34" spans="1:16" ht="27" customHeight="1">
      <c r="A34" s="250"/>
      <c r="B34" s="246"/>
      <c r="C34" s="246"/>
      <c r="D34" s="246"/>
      <c r="E34" s="246"/>
      <c r="F34" s="246"/>
      <c r="G34" s="1154" t="s">
        <v>492</v>
      </c>
      <c r="H34" s="1155"/>
      <c r="I34" s="1155"/>
      <c r="J34" s="1156"/>
      <c r="K34" s="296" t="s">
        <v>476</v>
      </c>
      <c r="L34" s="296" t="s">
        <v>476</v>
      </c>
      <c r="M34" s="297">
        <v>13</v>
      </c>
      <c r="N34" s="298" t="s">
        <v>476</v>
      </c>
    </row>
    <row r="35" spans="1:16" ht="27" customHeight="1">
      <c r="A35" s="250"/>
      <c r="B35" s="246"/>
      <c r="C35" s="246"/>
      <c r="D35" s="246"/>
      <c r="E35" s="246"/>
      <c r="F35" s="246"/>
      <c r="G35" s="1154" t="s">
        <v>493</v>
      </c>
      <c r="H35" s="1155"/>
      <c r="I35" s="1155"/>
      <c r="J35" s="1156"/>
      <c r="K35" s="296">
        <v>236140</v>
      </c>
      <c r="L35" s="296">
        <v>10641</v>
      </c>
      <c r="M35" s="297">
        <v>17609</v>
      </c>
      <c r="N35" s="298">
        <v>-39.6</v>
      </c>
    </row>
    <row r="36" spans="1:16" ht="27" customHeight="1">
      <c r="A36" s="250"/>
      <c r="B36" s="246"/>
      <c r="C36" s="246"/>
      <c r="D36" s="246"/>
      <c r="E36" s="246"/>
      <c r="F36" s="246"/>
      <c r="G36" s="1154" t="s">
        <v>494</v>
      </c>
      <c r="H36" s="1155"/>
      <c r="I36" s="1155"/>
      <c r="J36" s="1156"/>
      <c r="K36" s="296" t="s">
        <v>476</v>
      </c>
      <c r="L36" s="296" t="s">
        <v>476</v>
      </c>
      <c r="M36" s="297">
        <v>2944</v>
      </c>
      <c r="N36" s="298" t="s">
        <v>476</v>
      </c>
    </row>
    <row r="37" spans="1:16" ht="13.5" customHeight="1">
      <c r="A37" s="250"/>
      <c r="B37" s="246"/>
      <c r="C37" s="246"/>
      <c r="D37" s="246"/>
      <c r="E37" s="246"/>
      <c r="F37" s="246"/>
      <c r="G37" s="1154" t="s">
        <v>495</v>
      </c>
      <c r="H37" s="1155"/>
      <c r="I37" s="1155"/>
      <c r="J37" s="1156"/>
      <c r="K37" s="296">
        <v>3128</v>
      </c>
      <c r="L37" s="296">
        <v>141</v>
      </c>
      <c r="M37" s="297">
        <v>1200</v>
      </c>
      <c r="N37" s="298">
        <v>-88.3</v>
      </c>
    </row>
    <row r="38" spans="1:16" ht="27" customHeight="1">
      <c r="A38" s="250"/>
      <c r="B38" s="246"/>
      <c r="C38" s="246"/>
      <c r="D38" s="246"/>
      <c r="E38" s="246"/>
      <c r="F38" s="246"/>
      <c r="G38" s="1157" t="s">
        <v>496</v>
      </c>
      <c r="H38" s="1158"/>
      <c r="I38" s="1158"/>
      <c r="J38" s="1159"/>
      <c r="K38" s="299">
        <v>290</v>
      </c>
      <c r="L38" s="299">
        <v>13</v>
      </c>
      <c r="M38" s="300">
        <v>5</v>
      </c>
      <c r="N38" s="301">
        <v>160</v>
      </c>
      <c r="O38" s="295"/>
    </row>
    <row r="39" spans="1:16">
      <c r="A39" s="250"/>
      <c r="B39" s="246"/>
      <c r="C39" s="246"/>
      <c r="D39" s="246"/>
      <c r="E39" s="246"/>
      <c r="F39" s="246"/>
      <c r="G39" s="1157" t="s">
        <v>497</v>
      </c>
      <c r="H39" s="1158"/>
      <c r="I39" s="1158"/>
      <c r="J39" s="1159"/>
      <c r="K39" s="302">
        <v>-63080</v>
      </c>
      <c r="L39" s="302">
        <v>-2842</v>
      </c>
      <c r="M39" s="303">
        <v>-3946</v>
      </c>
      <c r="N39" s="304">
        <v>-28</v>
      </c>
      <c r="O39" s="295"/>
    </row>
    <row r="40" spans="1:16" ht="27" customHeight="1">
      <c r="A40" s="250"/>
      <c r="B40" s="246"/>
      <c r="C40" s="246"/>
      <c r="D40" s="246"/>
      <c r="E40" s="246"/>
      <c r="F40" s="246"/>
      <c r="G40" s="1154" t="s">
        <v>498</v>
      </c>
      <c r="H40" s="1155"/>
      <c r="I40" s="1155"/>
      <c r="J40" s="1156"/>
      <c r="K40" s="302">
        <v>-860520</v>
      </c>
      <c r="L40" s="302">
        <v>-38776</v>
      </c>
      <c r="M40" s="303">
        <v>-59158</v>
      </c>
      <c r="N40" s="304">
        <v>-34.5</v>
      </c>
      <c r="O40" s="295"/>
    </row>
    <row r="41" spans="1:16">
      <c r="A41" s="250"/>
      <c r="B41" s="246"/>
      <c r="C41" s="246"/>
      <c r="D41" s="246"/>
      <c r="E41" s="246"/>
      <c r="F41" s="246"/>
      <c r="G41" s="1160" t="s">
        <v>280</v>
      </c>
      <c r="H41" s="1161"/>
      <c r="I41" s="1161"/>
      <c r="J41" s="1162"/>
      <c r="K41" s="296">
        <v>569958</v>
      </c>
      <c r="L41" s="302">
        <v>25683</v>
      </c>
      <c r="M41" s="303">
        <v>26787</v>
      </c>
      <c r="N41" s="304">
        <v>-4.0999999999999996</v>
      </c>
      <c r="O41" s="295"/>
    </row>
    <row r="42" spans="1:16">
      <c r="A42" s="250"/>
      <c r="B42" s="246"/>
      <c r="C42" s="246"/>
      <c r="D42" s="246"/>
      <c r="E42" s="246"/>
      <c r="F42" s="246"/>
      <c r="G42" s="305" t="s">
        <v>499</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500</v>
      </c>
      <c r="B47" s="246"/>
      <c r="C47" s="246"/>
      <c r="D47" s="246"/>
      <c r="E47" s="246"/>
      <c r="F47" s="246"/>
      <c r="G47" s="246"/>
      <c r="H47" s="246"/>
      <c r="I47" s="246"/>
      <c r="J47" s="246"/>
      <c r="K47" s="246"/>
      <c r="L47" s="246"/>
      <c r="M47" s="246"/>
      <c r="N47" s="246"/>
    </row>
    <row r="48" spans="1:16">
      <c r="A48" s="250"/>
      <c r="B48" s="246"/>
      <c r="C48" s="246"/>
      <c r="D48" s="246"/>
      <c r="E48" s="246"/>
      <c r="F48" s="246"/>
      <c r="G48" s="310" t="s">
        <v>501</v>
      </c>
      <c r="H48" s="310"/>
      <c r="I48" s="310"/>
      <c r="J48" s="310"/>
      <c r="K48" s="310"/>
      <c r="L48" s="310"/>
      <c r="M48" s="311"/>
      <c r="N48" s="310"/>
    </row>
    <row r="49" spans="1:14" ht="13.5" customHeight="1">
      <c r="A49" s="250"/>
      <c r="B49" s="246"/>
      <c r="C49" s="246"/>
      <c r="D49" s="246"/>
      <c r="E49" s="246"/>
      <c r="F49" s="246"/>
      <c r="G49" s="312"/>
      <c r="H49" s="313"/>
      <c r="I49" s="1147" t="s">
        <v>467</v>
      </c>
      <c r="J49" s="1149" t="s">
        <v>502</v>
      </c>
      <c r="K49" s="1150"/>
      <c r="L49" s="1150"/>
      <c r="M49" s="1150"/>
      <c r="N49" s="1151"/>
    </row>
    <row r="50" spans="1:14">
      <c r="A50" s="250"/>
      <c r="B50" s="246"/>
      <c r="C50" s="246"/>
      <c r="D50" s="246"/>
      <c r="E50" s="246"/>
      <c r="F50" s="246"/>
      <c r="G50" s="314"/>
      <c r="H50" s="315"/>
      <c r="I50" s="1148"/>
      <c r="J50" s="316" t="s">
        <v>503</v>
      </c>
      <c r="K50" s="317" t="s">
        <v>504</v>
      </c>
      <c r="L50" s="318" t="s">
        <v>505</v>
      </c>
      <c r="M50" s="319" t="s">
        <v>506</v>
      </c>
      <c r="N50" s="320" t="s">
        <v>507</v>
      </c>
    </row>
    <row r="51" spans="1:14">
      <c r="A51" s="250"/>
      <c r="B51" s="246"/>
      <c r="C51" s="246"/>
      <c r="D51" s="246"/>
      <c r="E51" s="246"/>
      <c r="F51" s="246"/>
      <c r="G51" s="312" t="s">
        <v>508</v>
      </c>
      <c r="H51" s="313"/>
      <c r="I51" s="321">
        <v>607724</v>
      </c>
      <c r="J51" s="322">
        <v>25866</v>
      </c>
      <c r="K51" s="323">
        <v>-40</v>
      </c>
      <c r="L51" s="324">
        <v>75709</v>
      </c>
      <c r="M51" s="325">
        <v>12.7</v>
      </c>
      <c r="N51" s="326">
        <v>-52.7</v>
      </c>
    </row>
    <row r="52" spans="1:14">
      <c r="A52" s="250"/>
      <c r="B52" s="246"/>
      <c r="C52" s="246"/>
      <c r="D52" s="246"/>
      <c r="E52" s="246"/>
      <c r="F52" s="246"/>
      <c r="G52" s="327"/>
      <c r="H52" s="328" t="s">
        <v>509</v>
      </c>
      <c r="I52" s="329">
        <v>413423</v>
      </c>
      <c r="J52" s="330">
        <v>17596</v>
      </c>
      <c r="K52" s="331">
        <v>-49.2</v>
      </c>
      <c r="L52" s="332">
        <v>35212</v>
      </c>
      <c r="M52" s="333">
        <v>0</v>
      </c>
      <c r="N52" s="334">
        <v>-49.2</v>
      </c>
    </row>
    <row r="53" spans="1:14">
      <c r="A53" s="250"/>
      <c r="B53" s="246"/>
      <c r="C53" s="246"/>
      <c r="D53" s="246"/>
      <c r="E53" s="246"/>
      <c r="F53" s="246"/>
      <c r="G53" s="312" t="s">
        <v>510</v>
      </c>
      <c r="H53" s="313"/>
      <c r="I53" s="321">
        <v>1151273</v>
      </c>
      <c r="J53" s="322">
        <v>49286</v>
      </c>
      <c r="K53" s="323">
        <v>90.5</v>
      </c>
      <c r="L53" s="324">
        <v>90961</v>
      </c>
      <c r="M53" s="325">
        <v>20.100000000000001</v>
      </c>
      <c r="N53" s="326">
        <v>70.400000000000006</v>
      </c>
    </row>
    <row r="54" spans="1:14">
      <c r="A54" s="250"/>
      <c r="B54" s="246"/>
      <c r="C54" s="246"/>
      <c r="D54" s="246"/>
      <c r="E54" s="246"/>
      <c r="F54" s="246"/>
      <c r="G54" s="327"/>
      <c r="H54" s="328" t="s">
        <v>509</v>
      </c>
      <c r="I54" s="329">
        <v>550298</v>
      </c>
      <c r="J54" s="330">
        <v>23558</v>
      </c>
      <c r="K54" s="331">
        <v>33.9</v>
      </c>
      <c r="L54" s="332">
        <v>37720</v>
      </c>
      <c r="M54" s="333">
        <v>7.1</v>
      </c>
      <c r="N54" s="334">
        <v>26.8</v>
      </c>
    </row>
    <row r="55" spans="1:14">
      <c r="A55" s="250"/>
      <c r="B55" s="246"/>
      <c r="C55" s="246"/>
      <c r="D55" s="246"/>
      <c r="E55" s="246"/>
      <c r="F55" s="246"/>
      <c r="G55" s="312" t="s">
        <v>511</v>
      </c>
      <c r="H55" s="313"/>
      <c r="I55" s="321">
        <v>1030282</v>
      </c>
      <c r="J55" s="322">
        <v>44783</v>
      </c>
      <c r="K55" s="323">
        <v>-9.1</v>
      </c>
      <c r="L55" s="324">
        <v>106614</v>
      </c>
      <c r="M55" s="325">
        <v>17.2</v>
      </c>
      <c r="N55" s="326">
        <v>-26.3</v>
      </c>
    </row>
    <row r="56" spans="1:14">
      <c r="A56" s="250"/>
      <c r="B56" s="246"/>
      <c r="C56" s="246"/>
      <c r="D56" s="246"/>
      <c r="E56" s="246"/>
      <c r="F56" s="246"/>
      <c r="G56" s="327"/>
      <c r="H56" s="328" t="s">
        <v>509</v>
      </c>
      <c r="I56" s="329">
        <v>598599</v>
      </c>
      <c r="J56" s="330">
        <v>26019</v>
      </c>
      <c r="K56" s="331">
        <v>10.4</v>
      </c>
      <c r="L56" s="332">
        <v>45545</v>
      </c>
      <c r="M56" s="333">
        <v>20.7</v>
      </c>
      <c r="N56" s="334">
        <v>-10.3</v>
      </c>
    </row>
    <row r="57" spans="1:14">
      <c r="A57" s="250"/>
      <c r="B57" s="246"/>
      <c r="C57" s="246"/>
      <c r="D57" s="246"/>
      <c r="E57" s="246"/>
      <c r="F57" s="246"/>
      <c r="G57" s="312" t="s">
        <v>512</v>
      </c>
      <c r="H57" s="313"/>
      <c r="I57" s="321">
        <v>1355891</v>
      </c>
      <c r="J57" s="322">
        <v>59942</v>
      </c>
      <c r="K57" s="323">
        <v>33.799999999999997</v>
      </c>
      <c r="L57" s="324">
        <v>85459</v>
      </c>
      <c r="M57" s="325">
        <v>-19.8</v>
      </c>
      <c r="N57" s="326">
        <v>53.6</v>
      </c>
    </row>
    <row r="58" spans="1:14">
      <c r="A58" s="250"/>
      <c r="B58" s="246"/>
      <c r="C58" s="246"/>
      <c r="D58" s="246"/>
      <c r="E58" s="246"/>
      <c r="F58" s="246"/>
      <c r="G58" s="327"/>
      <c r="H58" s="328" t="s">
        <v>509</v>
      </c>
      <c r="I58" s="329">
        <v>771428</v>
      </c>
      <c r="J58" s="330">
        <v>34104</v>
      </c>
      <c r="K58" s="331">
        <v>31.1</v>
      </c>
      <c r="L58" s="332">
        <v>44378</v>
      </c>
      <c r="M58" s="333">
        <v>-2.6</v>
      </c>
      <c r="N58" s="334">
        <v>33.700000000000003</v>
      </c>
    </row>
    <row r="59" spans="1:14">
      <c r="A59" s="250"/>
      <c r="B59" s="246"/>
      <c r="C59" s="246"/>
      <c r="D59" s="246"/>
      <c r="E59" s="246"/>
      <c r="F59" s="246"/>
      <c r="G59" s="312" t="s">
        <v>513</v>
      </c>
      <c r="H59" s="313"/>
      <c r="I59" s="321">
        <v>1476789</v>
      </c>
      <c r="J59" s="322">
        <v>66546</v>
      </c>
      <c r="K59" s="323">
        <v>11</v>
      </c>
      <c r="L59" s="324">
        <v>83280</v>
      </c>
      <c r="M59" s="325">
        <v>-2.5</v>
      </c>
      <c r="N59" s="326">
        <v>13.5</v>
      </c>
    </row>
    <row r="60" spans="1:14">
      <c r="A60" s="250"/>
      <c r="B60" s="246"/>
      <c r="C60" s="246"/>
      <c r="D60" s="246"/>
      <c r="E60" s="246"/>
      <c r="F60" s="246"/>
      <c r="G60" s="327"/>
      <c r="H60" s="328" t="s">
        <v>509</v>
      </c>
      <c r="I60" s="335">
        <v>988069</v>
      </c>
      <c r="J60" s="330">
        <v>44524</v>
      </c>
      <c r="K60" s="331">
        <v>30.6</v>
      </c>
      <c r="L60" s="332">
        <v>43123</v>
      </c>
      <c r="M60" s="333">
        <v>-2.8</v>
      </c>
      <c r="N60" s="334">
        <v>33.4</v>
      </c>
    </row>
    <row r="61" spans="1:14">
      <c r="A61" s="250"/>
      <c r="B61" s="246"/>
      <c r="C61" s="246"/>
      <c r="D61" s="246"/>
      <c r="E61" s="246"/>
      <c r="F61" s="246"/>
      <c r="G61" s="312" t="s">
        <v>514</v>
      </c>
      <c r="H61" s="336"/>
      <c r="I61" s="337">
        <v>1124392</v>
      </c>
      <c r="J61" s="338">
        <v>49285</v>
      </c>
      <c r="K61" s="339">
        <v>17.2</v>
      </c>
      <c r="L61" s="340">
        <v>88405</v>
      </c>
      <c r="M61" s="341">
        <v>5.5</v>
      </c>
      <c r="N61" s="326">
        <v>11.7</v>
      </c>
    </row>
    <row r="62" spans="1:14">
      <c r="A62" s="250"/>
      <c r="B62" s="246"/>
      <c r="C62" s="246"/>
      <c r="D62" s="246"/>
      <c r="E62" s="246"/>
      <c r="F62" s="246"/>
      <c r="G62" s="327"/>
      <c r="H62" s="328" t="s">
        <v>509</v>
      </c>
      <c r="I62" s="329">
        <v>664363</v>
      </c>
      <c r="J62" s="330">
        <v>29160</v>
      </c>
      <c r="K62" s="331">
        <v>11.4</v>
      </c>
      <c r="L62" s="332">
        <v>41196</v>
      </c>
      <c r="M62" s="333">
        <v>4.5</v>
      </c>
      <c r="N62" s="334">
        <v>6.9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72" t="s">
        <v>3</v>
      </c>
      <c r="D47" s="1172"/>
      <c r="E47" s="1173"/>
      <c r="F47" s="11">
        <v>14.53</v>
      </c>
      <c r="G47" s="12">
        <v>14.71</v>
      </c>
      <c r="H47" s="12">
        <v>16.440000000000001</v>
      </c>
      <c r="I47" s="12">
        <v>17.57</v>
      </c>
      <c r="J47" s="13">
        <v>17.47</v>
      </c>
    </row>
    <row r="48" spans="2:10" ht="57.75" customHeight="1">
      <c r="B48" s="14"/>
      <c r="C48" s="1174" t="s">
        <v>4</v>
      </c>
      <c r="D48" s="1174"/>
      <c r="E48" s="1175"/>
      <c r="F48" s="15">
        <v>4.26</v>
      </c>
      <c r="G48" s="16">
        <v>5.98</v>
      </c>
      <c r="H48" s="16">
        <v>5.89</v>
      </c>
      <c r="I48" s="16">
        <v>6.11</v>
      </c>
      <c r="J48" s="17">
        <v>5.83</v>
      </c>
    </row>
    <row r="49" spans="2:10" ht="57.75" customHeight="1" thickBot="1">
      <c r="B49" s="18"/>
      <c r="C49" s="1176" t="s">
        <v>5</v>
      </c>
      <c r="D49" s="1176"/>
      <c r="E49" s="1177"/>
      <c r="F49" s="19">
        <v>0.31</v>
      </c>
      <c r="G49" s="20">
        <v>1.81</v>
      </c>
      <c r="H49" s="20">
        <v>1.66</v>
      </c>
      <c r="I49" s="20">
        <v>1.48</v>
      </c>
      <c r="J49" s="21" t="s">
        <v>521</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2018-11-26T04:46:33Z</cp:lastPrinted>
  <dcterms:created xsi:type="dcterms:W3CDTF">2018-01-24T06:39:43Z</dcterms:created>
  <dcterms:modified xsi:type="dcterms:W3CDTF">2018-11-29T00:04:24Z</dcterms:modified>
</cp:coreProperties>
</file>