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 sheetId="21" r:id="rId14"/>
    <sheet name="施設類型別ストック情報分析表② " sheetId="22" r:id="rId15"/>
    <sheet name="データシート" sheetId="8" state="hidden" r:id="rId16"/>
  </sheets>
  <calcPr calcId="162913"/>
</workbook>
</file>

<file path=xl/calcChain.xml><?xml version="1.0" encoding="utf-8"?>
<calcChain xmlns="http://schemas.openxmlformats.org/spreadsheetml/2006/main">
  <c r="AF88" i="11" l="1"/>
  <c r="AU63" i="11"/>
  <c r="AP63" i="11"/>
  <c r="AP23" i="11"/>
  <c r="AA23" i="11"/>
  <c r="V23" i="11"/>
  <c r="Q23" i="11"/>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E37" i="9"/>
  <c r="AM37" i="9"/>
  <c r="C37" i="9"/>
  <c r="CO36" i="9"/>
  <c r="AM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U37" i="9" s="1"/>
  <c r="U38" i="9" s="1"/>
  <c r="AM34" i="9" l="1"/>
  <c r="BE34" i="9" s="1"/>
  <c r="BE35" i="9" s="1"/>
  <c r="BE36" i="9" s="1"/>
  <c r="BW34" i="9" l="1"/>
  <c r="BW35" i="9" s="1"/>
  <c r="BW36" i="9" s="1"/>
  <c r="BW37" i="9" s="1"/>
  <c r="CO34" i="9"/>
  <c r="CO35" i="9" s="1"/>
</calcChain>
</file>

<file path=xl/sharedStrings.xml><?xml version="1.0" encoding="utf-8"?>
<sst xmlns="http://schemas.openxmlformats.org/spreadsheetml/2006/main" count="1076" uniqueCount="563">
  <si>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</si>
  <si>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</si>
  <si>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</si>
  <si>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</si>
  <si>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</si>
  <si>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</si>
  <si>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</si>
  <si>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</si>
  <si>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</si>
  <si>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</si>
  <si>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</si>
  <si>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</si>
  <si>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</si>
  <si>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</si>
  <si>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</si>
  <si>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</si>
  <si>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</si>
  <si>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</si>
  <si>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</si>
  <si>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</si>
  <si>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</si>
  <si>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</si>
  <si>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</si>
  <si>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</si>
  <si>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</si>
  <si>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</si>
  <si>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</si>
  <si>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</si>
  <si>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</si>
  <si>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</si>
  <si>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</si>
  <si>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</si>
  <si>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</si>
  <si>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</si>
  <si>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</si>
  <si>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</si>
  <si>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</si>
  <si>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</si>
  <si>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</si>
  <si>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</si>
  <si>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</si>
  <si>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</si>
  <si>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</si>
  <si>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</si>
  <si>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</si>
  <si>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</si>
  <si>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</si>
  <si>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</si>
  <si>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</si>
  <si>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</si>
  <si>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</si>
  <si>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</si>
  <si>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</si>
  <si>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</si>
  <si>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</si>
  <si>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</si>
  <si>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</si>
  <si>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</si>
  <si>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</si>
  <si>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</si>
  <si>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</si>
  <si>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</si>
  <si>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</si>
  <si>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</si>
  <si>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</si>
  <si>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</si>
  <si>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</si>
  <si>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</si>
  <si>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</si>
  <si>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</si>
  <si>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</si>
  <si>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</si>
  <si>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</si>
  <si>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</si>
  <si>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</si>
  <si>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</si>
  <si>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</si>
  <si>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</si>
  <si>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</si>
  <si>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</si>
  <si>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</si>
  <si>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</si>
  <si>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</si>
  <si>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姶良市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</si>
  <si>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</si>
  <si>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</si>
  <si>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</si>
  <si>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</si>
  <si>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</si>
  <si>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</si>
  <si>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</si>
  <si>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</si>
  <si>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</si>
  <si>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</si>
  <si>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</si>
  <si>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</si>
  <si>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</si>
  <si>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</si>
  <si>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</si>
  <si>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</si>
  <si>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</si>
  <si>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</si>
  <si>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</si>
  <si>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</si>
  <si>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</si>
  <si>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</si>
  <si>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</si>
  <si>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</si>
  <si>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</si>
  <si>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</si>
  <si>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</si>
  <si>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</si>
  <si>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</si>
  <si>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</si>
  <si>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</si>
  <si>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</si>
  <si>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</si>
  <si>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</si>
  <si>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</si>
  <si>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</si>
  <si>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</si>
  <si>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</si>
  <si>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</si>
  <si>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</si>
  <si>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</si>
  <si>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</si>
  <si>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</si>
  <si>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</si>
  <si>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</si>
  <si>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</si>
  <si>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</si>
  <si>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</si>
  <si>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</si>
  <si>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</si>
  <si>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</si>
  <si>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</si>
  <si>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</si>
  <si>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</si>
  <si>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</si>
  <si>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</si>
  <si>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</si>
  <si>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</si>
  <si>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</si>
  <si>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</si>
  <si>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</si>
  <si>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</si>
  <si>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</si>
  <si>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</si>
  <si>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</si>
  <si>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</si>
  <si>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</si>
  <si>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</si>
  <si>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</si>
  <si>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</si>
  <si>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</si>
  <si>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</si>
  <si>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</si>
  <si>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</si>
  <si>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</si>
  <si>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</si>
  <si>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</si>
  <si>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</si>
  <si>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</si>
  <si>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</si>
  <si>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</si>
  <si>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</si>
  <si>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</si>
  <si>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</si>
  <si>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</si>
  <si>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</si>
  <si>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</si>
  <si>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</si>
  <si>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</si>
  <si>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</si>
  <si>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</si>
  <si>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</si>
  <si>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</si>
  <si>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</si>
  <si>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</si>
  <si>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</si>
  <si>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</si>
  <si>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</si>
  <si>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</si>
  <si>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</si>
  <si>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</si>
  <si>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</si>
  <si>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</si>
  <si>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</si>
  <si>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</si>
  <si>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</si>
  <si>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</si>
  <si>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</si>
  <si>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</si>
  <si>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</si>
  <si>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</si>
  <si>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</si>
  <si>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鹿児島県姶良市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</si>
  <si>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</si>
  <si>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</si>
  <si>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</si>
  <si>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</si>
  <si>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</si>
  <si>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</si>
  <si>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</si>
  <si>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</si>
  <si>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</si>
  <si>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</si>
  <si>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</si>
  <si>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</si>
  <si>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</si>
  <si>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</si>
  <si>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</si>
  <si>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</si>
  <si>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</si>
  <si>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</si>
  <si>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</si>
  <si>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</si>
  <si>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</si>
  <si>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</si>
  <si>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</si>
  <si>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</si>
  <si>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</si>
  <si>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</si>
  <si>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</si>
  <si>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</si>
  <si>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</si>
  <si>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</si>
  <si>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</si>
  <si>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</si>
  <si>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</si>
  <si>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</si>
  <si>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</si>
  <si>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</si>
  <si>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</si>
  <si>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</si>
  <si>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</si>
  <si>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</si>
  <si>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</si>
  <si>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</si>
  <si>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</si>
  <si>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</si>
  <si>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</si>
  <si>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</si>
  <si>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</si>
  <si>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</si>
  <si>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</si>
  <si>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</si>
  <si>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</si>
  <si>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</si>
  <si>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</si>
  <si>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</si>
  <si>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</si>
  <si>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</si>
  <si>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</si>
  <si>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</si>
  <si>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</si>
  <si>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</si>
  <si>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</si>
  <si>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</si>
  <si>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</si>
  <si>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</si>
  <si>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</si>
  <si>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</si>
  <si>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</si>
  <si>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</si>
  <si>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</si>
  <si>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</si>
  <si>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</si>
  <si>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</si>
  <si>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</si>
  <si>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</si>
  <si>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</si>
  <si>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</si>
  <si>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</si>
  <si>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</si>
  <si>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</si>
  <si>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</si>
  <si>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</si>
  <si>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</si>
  <si>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</si>
  <si>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</si>
  <si>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</si>
  <si>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</si>
  <si>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</si>
  <si>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</si>
  <si>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</si>
  <si>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</si>
  <si>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</si>
  <si>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</si>
  <si>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</si>
  <si>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</si>
  <si>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</si>
  <si>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</si>
  <si>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</si>
  <si>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</si>
  <si>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</si>
  <si>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</si>
  <si>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</si>
  <si>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</si>
  <si>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</si>
  <si>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</si>
  <si>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</si>
  <si>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</si>
  <si>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</si>
  <si>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</si>
  <si>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</si>
  <si>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</si>
  <si>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</si>
  <si>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</si>
  <si>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</si>
  <si>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</si>
  <si>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</si>
  <si>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</si>
  <si>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</si>
  <si>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</si>
  <si>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</si>
  <si>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</si>
  <si>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</si>
  <si>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</si>
  <si>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</si>
  <si>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</si>
  <si>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</si>
  <si>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</si>
  <si>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</si>
  <si>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</si>
  <si>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</si>
  <si>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</si>
  <si>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</si>
  <si>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</si>
  <si>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</si>
  <si>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</si>
  <si>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</si>
  <si>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</si>
  <si>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</si>
  <si>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</si>
  <si>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</si>
  <si>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</si>
  <si>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</si>
  <si>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</si>
  <si>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</si>
  <si>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</si>
  <si>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</si>
  <si>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</si>
  <si>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</si>
  <si>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</si>
  <si>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鹿児島県姶良市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</si>
  <si>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</si>
  <si>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</si>
  <si>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</si>
  <si>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</si>
  <si>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</si>
  <si>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</si>
  <si>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</si>
  <si>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</si>
  <si>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</si>
  <si>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</si>
  <si>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</si>
  <si>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</si>
  <si>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</si>
  <si>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</si>
  <si>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</si>
  <si>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</si>
  <si>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</si>
  <si>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</si>
  <si>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</si>
  <si>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</si>
  <si>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姶良市地域下水処理事業特別会計</t>
    <phoneticPr fontId="5"/>
  </si>
  <si>
    <t>姶良市農林業労働者災害共済事業特別会計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</si>
  <si>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</si>
  <si>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</si>
  <si>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</si>
  <si>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</si>
  <si>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</si>
  <si>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</si>
  <si>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</si>
  <si>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</si>
  <si>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</si>
  <si>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</si>
  <si>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</si>
  <si>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</si>
  <si>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</si>
  <si>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姶良市国民健康保険特別会計事業勘定</t>
    <phoneticPr fontId="5"/>
  </si>
  <si>
    <t>姶良市国民健康保険特別会計施設勘定</t>
    <phoneticPr fontId="5"/>
  </si>
  <si>
    <t>姶良市介護保険特別会計保険事業勘定</t>
    <phoneticPr fontId="5"/>
  </si>
  <si>
    <t>姶良市後期高齢者医療特別会計</t>
    <phoneticPr fontId="5"/>
  </si>
  <si>
    <t>姶良市介護保険特別会計介護サービス事業勘定</t>
    <phoneticPr fontId="5"/>
  </si>
  <si>
    <t>姶良市水道事業会計</t>
    <phoneticPr fontId="5"/>
  </si>
  <si>
    <t>法適用企業</t>
    <phoneticPr fontId="5"/>
  </si>
  <si>
    <t>姶良市簡易水道施設事業特別会計</t>
    <phoneticPr fontId="5"/>
  </si>
  <si>
    <t>法非適用企業</t>
    <phoneticPr fontId="5"/>
  </si>
  <si>
    <t>姶良市農業集落排水事業特別会計</t>
    <phoneticPr fontId="5"/>
  </si>
  <si>
    <t>姶良市土地区画整理事業特別会計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</si>
  <si>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</si>
  <si>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</si>
  <si>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</si>
  <si>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</si>
  <si>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</si>
  <si>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</si>
  <si>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</si>
  <si>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</si>
  <si>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</si>
  <si>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</si>
  <si>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</si>
  <si>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</si>
  <si>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</si>
  <si>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</si>
  <si>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</si>
  <si>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</si>
  <si>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</si>
  <si>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</si>
  <si>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</si>
  <si>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</si>
  <si>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</si>
  <si>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</si>
  <si>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</si>
  <si>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</si>
  <si>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</si>
  <si>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</si>
  <si>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</si>
  <si>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</si>
  <si>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</si>
  <si>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</si>
  <si>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</si>
  <si>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</si>
  <si>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</si>
  <si>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</si>
  <si>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</si>
  <si>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</si>
  <si>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</si>
  <si>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</si>
  <si>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</si>
  <si>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</si>
  <si>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</si>
  <si>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</si>
  <si>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</si>
  <si>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</si>
  <si>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</si>
  <si>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</si>
  <si>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</si>
  <si>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</si>
  <si>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</si>
  <si>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</si>
  <si>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</si>
  <si>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</si>
  <si>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</si>
  <si>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</si>
  <si>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</si>
  <si>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</si>
  <si>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</si>
  <si>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</si>
  <si>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</si>
  <si>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</si>
  <si>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</si>
  <si>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</si>
  <si>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</si>
  <si>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</si>
  <si>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</si>
  <si>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</si>
  <si>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</si>
  <si>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</si>
  <si>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</si>
  <si>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</si>
  <si>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</si>
  <si>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</si>
  <si>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</si>
  <si>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</si>
  <si>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</si>
  <si>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</si>
  <si>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</si>
  <si>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</si>
  <si>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</si>
  <si>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</si>
  <si>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</si>
  <si>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</si>
  <si>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</si>
  <si>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</si>
  <si>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</si>
  <si>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</si>
  <si>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</si>
  <si>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</si>
  <si>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</si>
  <si>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</si>
  <si>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</si>
  <si>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</si>
  <si>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</si>
  <si>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</si>
  <si>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</si>
  <si>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</si>
  <si>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</si>
  <si>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</si>
  <si>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</si>
  <si>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</si>
  <si>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</si>
  <si>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</si>
  <si>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</si>
  <si>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</si>
  <si>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</si>
  <si>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</si>
  <si>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</si>
  <si>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</si>
  <si>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</si>
  <si>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</si>
  <si>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</si>
  <si>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</si>
  <si>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</si>
  <si>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</si>
  <si>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</si>
  <si>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</si>
  <si>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</si>
  <si>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</si>
  <si>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</si>
  <si>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</si>
  <si>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</si>
  <si>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</si>
  <si>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</si>
  <si>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</si>
  <si>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</si>
  <si>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</si>
  <si>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</si>
  <si>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</si>
  <si>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</si>
  <si>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</si>
  <si>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</si>
  <si>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</si>
  <si>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</si>
  <si>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</si>
  <si>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</si>
  <si>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2.92</t>
  </si>
  <si>
    <t>▲ 5.92</t>
  </si>
  <si>
    <t>▲ 5.43</t>
  </si>
  <si>
    <t>▲ 1.66</t>
  </si>
  <si>
    <t>▲ 5.58</t>
  </si>
  <si>
    <t>姶良市水道事業会計</t>
  </si>
  <si>
    <t>一般会計</t>
  </si>
  <si>
    <t>姶良市国民健康保険特別会計事業勘定</t>
  </si>
  <si>
    <t>姶良市介護保険特別会計保険事業勘定</t>
  </si>
  <si>
    <t>姶良市後期高齢者医療特別会計</t>
  </si>
  <si>
    <t>姶良市簡易水道施設事業特別会計</t>
  </si>
  <si>
    <t>姶良市国民健康保険特別会計施設勘定</t>
  </si>
  <si>
    <t>姶良市地域下水処理事業特別会計</t>
  </si>
  <si>
    <t>その他会計（赤字）</t>
  </si>
  <si>
    <t>その他会計（黒字）</t>
  </si>
  <si>
    <t>-</t>
    <phoneticPr fontId="2"/>
  </si>
  <si>
    <t>-</t>
    <phoneticPr fontId="2"/>
  </si>
  <si>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</si>
  <si>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</si>
  <si>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8">
      <t>コウレイ</t>
    </rPh>
    <rPh sb="8" eb="9">
      <t>シャ</t>
    </rPh>
    <rPh sb="9" eb="11">
      <t>イリョウ</t>
    </rPh>
    <rPh sb="11" eb="13">
      <t>コウイキ</t>
    </rPh>
    <rPh sb="13" eb="15">
      <t>レンゴウ</t>
    </rPh>
    <rPh sb="16" eb="18">
      <t>トクベツ</t>
    </rPh>
    <rPh sb="18" eb="20">
      <t>カイケイ</t>
    </rPh>
    <phoneticPr fontId="2"/>
  </si>
  <si>
    <t>姶良市土地開発公社</t>
    <rPh sb="0" eb="2">
      <t>アイラ</t>
    </rPh>
    <rPh sb="2" eb="3">
      <t>シ</t>
    </rPh>
    <rPh sb="3" eb="5">
      <t>トチ</t>
    </rPh>
    <rPh sb="5" eb="7">
      <t>カイハツ</t>
    </rPh>
    <rPh sb="7" eb="9">
      <t>コウシャ</t>
    </rPh>
    <phoneticPr fontId="2"/>
  </si>
  <si>
    <t>姶良市文化振興公社</t>
    <rPh sb="0" eb="2">
      <t>アイラ</t>
    </rPh>
    <rPh sb="2" eb="3">
      <t>シ</t>
    </rPh>
    <rPh sb="3" eb="5">
      <t>ブンカ</t>
    </rPh>
    <rPh sb="5" eb="7">
      <t>シンコウ</t>
    </rPh>
    <rPh sb="7" eb="8">
      <t>コウ</t>
    </rPh>
    <rPh sb="8" eb="9">
      <t>シャ</t>
    </rPh>
    <phoneticPr fontId="2"/>
  </si>
  <si>
    <t>姶良・伊佐地区介護保険組合</t>
    <rPh sb="0" eb="2">
      <t>アイラ</t>
    </rPh>
    <rPh sb="3" eb="5">
      <t>イサ</t>
    </rPh>
    <rPh sb="5" eb="7">
      <t>チク</t>
    </rPh>
    <rPh sb="7" eb="9">
      <t>カイゴ</t>
    </rPh>
    <rPh sb="9" eb="11">
      <t>ホケン</t>
    </rPh>
    <rPh sb="11" eb="13">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</si>
  <si>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</si>
  <si>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</si>
  <si>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</si>
  <si>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</si>
  <si>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</si>
  <si>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</si>
  <si>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</si>
  <si>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</si>
  <si>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</si>
  <si>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</si>
  <si>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</si>
  <si>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元金償還額内に地方債の発行額を抑制したことから地方債現在高が減少し、将来負担比率・実質公債費比率ともに減少となったが、類似団体平均値を上回っている。
後年度においても大規模事業等が予想されるため、地方債現在高が急激に増加することのないように事業選択による地方債発行の抑制に努める。</t>
    <phoneticPr fontId="5"/>
  </si>
  <si>
    <t>　地方債の発行額抑制により地方債現在高が減少し、将来負担比率については減少となったが、類似団体平均値を上回り、有形固定資産減価償却率については類似団体平均を下回っている。今後、既存施設の老朽化に伴う改修費用や大規模な投資事業に多額の費用が必要となるため、これまで以上のコスト縮減と公共事業の平準化を図り、公共施設の適正管理に努める必要がある。</t>
    <rPh sb="61" eb="63">
      <t>ゲンカ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</si>
</sst>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47278</c:v>
                </c:pt>
                <c:pt idx="4">
                  <c:v>44504</c:v>
                </c:pt>
              </c:numCache>
            </c:numRef>
          </c:val>
          <c:smooth val="0"/>
          <c:extLst>
            <c:ext xmlns:c16="http://schemas.microsoft.com/office/drawing/2014/chart" uri="{C3380CC4-5D6E-409C-BE32-E72D297353CC}">
              <c16:uniqueId val="{00000000-DE39-41A9-B3EB-6305D3AC1E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45590</c:v>
                </c:pt>
                <c:pt idx="1">
                  <c:v>58304</c:v>
                </c:pt>
                <c:pt idx="2">
                  <c:v>89607</c:v>
                </c:pt>
                <c:pt idx="3">
                  <c:v>40232</c:v>
                </c:pt>
                <c:pt idx="4">
                  <c:v>57854</c:v>
                </c:pt>
              </c:numCache>
            </c:numRef>
          </c:val>
          <c:smooth val="0"/>
          <c:extLst>
            <c:ext xmlns:c16="http://schemas.microsoft.com/office/drawing/2014/chart" uri="{C3380CC4-5D6E-409C-BE32-E72D297353CC}">
              <c16:uniqueId val="{00000001-DE39-41A9-B3EB-6305D3AC1EB2}"/>
            </c:ext>
          </c:extLst>
        </c:ser>
        <c:dLbls>
          <c:showLegendKey val="0"/>
          <c:showVal val="0"/>
          <c:showCatName val="0"/>
          <c:showSerName val="0"/>
          <c:showPercent val="0"/>
          <c:showBubbleSize val="0"/>
        </c:dLbls>
        <c:marker val="1"/>
        <c:smooth val="0"/>
        <c:axId val="300799024"/>
        <c:axId val="300799416"/>
      </c:lineChart>
      <c:catAx>
        <c:axId val="300799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0799416"/>
        <c:crosses val="autoZero"/>
        <c:auto val="1"/>
        <c:lblAlgn val="ctr"/>
        <c:lblOffset val="100"/>
        <c:tickLblSkip val="1"/>
        <c:tickMarkSkip val="1"/>
        <c:noMultiLvlLbl val="0"/>
      </c:catAx>
      <c:valAx>
        <c:axId val="30079941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0799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8.27</c:v>
                </c:pt>
                <c:pt idx="1">
                  <c:v>5.8</c:v>
                </c:pt>
                <c:pt idx="2">
                  <c:v>5.67</c:v>
                </c:pt>
                <c:pt idx="3">
                  <c:v>8.1999999999999993</c:v>
                </c:pt>
                <c:pt idx="4">
                  <c:v>6.49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19.309999999999999</c:v>
                </c:pt>
                <c:pt idx="1">
                  <c:v>19.77</c:v>
                </c:pt>
                <c:pt idx="2">
                  <c:v>17.46</c:v>
                </c:pt>
                <c:pt idx="3">
                  <c:v>16.420000000000002</c:v>
                </c:pt>
                <c:pt idx="4">
                  <c:v>16.600000000000001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02574272"/>
        <c:axId val="302574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-2.92</c:v>
                </c:pt>
                <c:pt idx="1">
                  <c:v>-5.92</c:v>
                </c:pt>
                <c:pt idx="2">
                  <c:v>-5.43</c:v>
                </c:pt>
                <c:pt idx="3">
                  <c:v>-1.66</c:v>
                </c:pt>
                <c:pt idx="4">
                  <c:v>-5.58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02574272"/>
        <c:axId val="302574664"/>
      </c:lineChart>
      <c:catAx>
        <c:axId val="30257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2574664"/>
        <c:crosses val="autoZero"/>
        <c:auto val="1"/>
        <c:lblAlgn val="ctr"/>
        <c:lblOffset val="100"/>
        <c:tickLblSkip val="1"/>
        <c:tickMarkSkip val="1"/>
        <c:noMultiLvlLbl val="0"/>
      </c:catAx>
      <c:valAx>
        <c:axId val="302574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57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3.75</c:v>
                </c:pt>
                <c:pt idx="2">
                  <c:v>#N/A</c:v>
                </c:pt>
                <c:pt idx="3">
                  <c:v>3.72</c:v>
                </c:pt>
                <c:pt idx="4">
                  <c:v>#N/A</c:v>
                </c:pt>
                <c:pt idx="5">
                  <c:v>0.04</c:v>
                </c:pt>
                <c:pt idx="6">
                  <c:v>#N/A</c:v>
                </c:pt>
                <c:pt idx="7">
                  <c:v>0.08</c:v>
                </c:pt>
                <c:pt idx="8">
                  <c:v>#N/A</c:v>
                </c:pt>
                <c:pt idx="9">
                  <c:v>0.03</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姶良市地域下水処理事業特別会計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姶良市国民健康保険特別会計施設勘定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#N/A</c:v>
                </c:pt>
                <c:pt idx="3">
                  <c:v>0.01</c:v>
                </c:pt>
                <c:pt idx="4">
                  <c:v>#N/A</c:v>
                </c:pt>
                <c:pt idx="5">
                  <c:v>0.05</c:v>
                </c:pt>
                <c:pt idx="6">
                  <c:v>#N/A</c:v>
                </c:pt>
                <c:pt idx="7">
                  <c:v>7.0000000000000007E-2</c:v>
                </c:pt>
                <c:pt idx="8">
                  <c:v>#N/A</c:v>
                </c:pt>
                <c:pt idx="9">
                  <c:v>0.04</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姶良市簡易水道施設事業特別会計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0.04</c:v>
                </c:pt>
                <c:pt idx="8">
                  <c:v>#N/A</c:v>
                </c:pt>
                <c:pt idx="9">
                  <c:v>0.09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姶良市後期高齢者医療特別会計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c:v>
                </c:pt>
                <c:pt idx="2">
                  <c:v>#N/A</c:v>
                </c:pt>
                <c:pt idx="3">
                  <c:v>0.16</c:v>
                </c:pt>
                <c:pt idx="4">
                  <c:v>#N/A</c:v>
                </c:pt>
                <c:pt idx="5">
                  <c:v>0.16</c:v>
                </c:pt>
                <c:pt idx="6">
                  <c:v>#N/A</c:v>
                </c:pt>
                <c:pt idx="7">
                  <c:v>0.24</c:v>
                </c:pt>
                <c:pt idx="8">
                  <c:v>#N/A</c:v>
                </c:pt>
                <c:pt idx="9">
                  <c:v>0.18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姶良市介護保険特別会計保険事業勘定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0.65</c:v>
                </c:pt>
                <c:pt idx="2">
                  <c:v>#N/A</c:v>
                </c:pt>
                <c:pt idx="3">
                  <c:v>0.67</c:v>
                </c:pt>
                <c:pt idx="4">
                  <c:v>#N/A</c:v>
                </c:pt>
                <c:pt idx="5">
                  <c:v>1.9</c:v>
                </c:pt>
                <c:pt idx="6">
                  <c:v>#N/A</c:v>
                </c:pt>
                <c:pt idx="7">
                  <c:v>1.9</c:v>
                </c:pt>
                <c:pt idx="8">
                  <c:v>#N/A</c:v>
                </c:pt>
                <c:pt idx="9">
                  <c:v>1.8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姶良市国民健康保険特別会計事業勘定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3.53</c:v>
                </c:pt>
                <c:pt idx="2">
                  <c:v>#N/A</c:v>
                </c:pt>
                <c:pt idx="3">
                  <c:v>2.99</c:v>
                </c:pt>
                <c:pt idx="4">
                  <c:v>#N/A</c:v>
                </c:pt>
                <c:pt idx="5">
                  <c:v>3.67</c:v>
                </c:pt>
                <c:pt idx="6">
                  <c:v>#N/A</c:v>
                </c:pt>
                <c:pt idx="7">
                  <c:v>3.17</c:v>
                </c:pt>
                <c:pt idx="8">
                  <c:v>#N/A</c:v>
                </c:pt>
                <c:pt idx="9">
                  <c:v>2.25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8.25</c:v>
                </c:pt>
                <c:pt idx="2">
                  <c:v>#N/A</c:v>
                </c:pt>
                <c:pt idx="3">
                  <c:v>5.77</c:v>
                </c:pt>
                <c:pt idx="4">
                  <c:v>#N/A</c:v>
                </c:pt>
                <c:pt idx="5">
                  <c:v>5.64</c:v>
                </c:pt>
                <c:pt idx="6">
                  <c:v>#N/A</c:v>
                </c:pt>
                <c:pt idx="7">
                  <c:v>8.18</c:v>
                </c:pt>
                <c:pt idx="8">
                  <c:v>#N/A</c:v>
                </c:pt>
                <c:pt idx="9">
                  <c:v>6.47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姶良市水道事業会計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9.3800000000000008</c:v>
                </c:pt>
                <c:pt idx="2">
                  <c:v>#N/A</c:v>
                </c:pt>
                <c:pt idx="3">
                  <c:v>9.49</c:v>
                </c:pt>
                <c:pt idx="4">
                  <c:v>#N/A</c:v>
                </c:pt>
                <c:pt idx="5">
                  <c:v>9.56</c:v>
                </c:pt>
                <c:pt idx="6">
                  <c:v>#N/A</c:v>
                </c:pt>
                <c:pt idx="7">
                  <c:v>9.39</c:v>
                </c:pt>
                <c:pt idx="8">
                  <c:v>#N/A</c:v>
                </c:pt>
                <c:pt idx="9">
                  <c:v>11.64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2575448"/>
        <c:axId val="302575840"/>
      </c:barChart>
      <c:catAx>
        <c:axId val="302575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2575840"/>
        <c:crosses val="autoZero"/>
        <c:auto val="1"/>
        <c:lblAlgn val="ctr"/>
        <c:lblOffset val="100"/>
        <c:tickLblSkip val="1"/>
        <c:tickMarkSkip val="1"/>
        <c:noMultiLvlLbl val="0"/>
      </c:catAx>
      <c:valAx>
        <c:axId val="30257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575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2456</c:v>
                </c:pt>
                <c:pt idx="5">
                  <c:v>2443</c:v>
                </c:pt>
                <c:pt idx="8">
                  <c:v>2496</c:v>
                </c:pt>
                <c:pt idx="11">
                  <c:v>2384</c:v>
                </c:pt>
                <c:pt idx="14">
                  <c:v>2361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127</c:v>
                </c:pt>
                <c:pt idx="3">
                  <c:v>127</c:v>
                </c:pt>
                <c:pt idx="6">
                  <c:v>116</c:v>
                </c:pt>
                <c:pt idx="9">
                  <c:v>132</c:v>
                </c:pt>
                <c:pt idx="12">
                  <c:v>140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269</c:v>
                </c:pt>
                <c:pt idx="3">
                  <c:v>113</c:v>
                </c:pt>
                <c:pt idx="6">
                  <c:v>107</c:v>
                </c:pt>
                <c:pt idx="9">
                  <c:v>109</c:v>
                </c:pt>
                <c:pt idx="12">
                  <c:v>107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3992</c:v>
                </c:pt>
                <c:pt idx="3">
                  <c:v>3937</c:v>
                </c:pt>
                <c:pt idx="6">
                  <c:v>3881</c:v>
                </c:pt>
                <c:pt idx="9">
                  <c:v>3674</c:v>
                </c:pt>
                <c:pt idx="12">
                  <c:v>3732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02576624"/>
        <c:axId val="403109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1932</c:v>
                </c:pt>
                <c:pt idx="2">
                  <c:v>#N/A</c:v>
                </c:pt>
                <c:pt idx="3">
                  <c:v>#N/A</c:v>
                </c:pt>
                <c:pt idx="4">
                  <c:v>1734</c:v>
                </c:pt>
                <c:pt idx="5">
                  <c:v>#N/A</c:v>
                </c:pt>
                <c:pt idx="6">
                  <c:v>#N/A</c:v>
                </c:pt>
                <c:pt idx="7">
                  <c:v>1608</c:v>
                </c:pt>
                <c:pt idx="8">
                  <c:v>#N/A</c:v>
                </c:pt>
                <c:pt idx="9">
                  <c:v>#N/A</c:v>
                </c:pt>
                <c:pt idx="10">
                  <c:v>1531</c:v>
                </c:pt>
                <c:pt idx="11">
                  <c:v>#N/A</c:v>
                </c:pt>
                <c:pt idx="12">
                  <c:v>#N/A</c:v>
                </c:pt>
                <c:pt idx="13">
                  <c:v>1618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02576624"/>
        <c:axId val="403109648"/>
      </c:lineChart>
      <c:catAx>
        <c:axId val="30257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3109648"/>
        <c:crosses val="autoZero"/>
        <c:auto val="1"/>
        <c:lblAlgn val="ctr"/>
        <c:lblOffset val="100"/>
        <c:tickLblSkip val="1"/>
        <c:tickMarkSkip val="1"/>
        <c:noMultiLvlLbl val="0"/>
      </c:catAx>
      <c:valAx>
        <c:axId val="403109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57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19805</c:v>
                </c:pt>
                <c:pt idx="5">
                  <c:v>19475</c:v>
                </c:pt>
                <c:pt idx="8">
                  <c:v>19799</c:v>
                </c:pt>
                <c:pt idx="11">
                  <c:v>19456</c:v>
                </c:pt>
                <c:pt idx="14">
                  <c:v>19080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2380</c:v>
                </c:pt>
                <c:pt idx="5">
                  <c:v>2424</c:v>
                </c:pt>
                <c:pt idx="8">
                  <c:v>2368</c:v>
                </c:pt>
                <c:pt idx="11">
                  <c:v>2258</c:v>
                </c:pt>
                <c:pt idx="14">
                  <c:v>2622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7505</c:v>
                </c:pt>
                <c:pt idx="5">
                  <c:v>7766</c:v>
                </c:pt>
                <c:pt idx="8">
                  <c:v>6928</c:v>
                </c:pt>
                <c:pt idx="11">
                  <c:v>6883</c:v>
                </c:pt>
                <c:pt idx="14">
                  <c:v>6913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3514</c:v>
                </c:pt>
                <c:pt idx="3">
                  <c:v>3200</c:v>
                </c:pt>
                <c:pt idx="6">
                  <c:v>3053</c:v>
                </c:pt>
                <c:pt idx="9">
                  <c:v>2953</c:v>
                </c:pt>
                <c:pt idx="12">
                  <c:v>3158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1401</c:v>
                </c:pt>
                <c:pt idx="3">
                  <c:v>1380</c:v>
                </c:pt>
                <c:pt idx="6">
                  <c:v>1276</c:v>
                </c:pt>
                <c:pt idx="9">
                  <c:v>1210</c:v>
                </c:pt>
                <c:pt idx="12">
                  <c:v>1151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1047</c:v>
                </c:pt>
                <c:pt idx="3">
                  <c:v>920</c:v>
                </c:pt>
                <c:pt idx="6">
                  <c:v>1252</c:v>
                </c:pt>
                <c:pt idx="9">
                  <c:v>1120</c:v>
                </c:pt>
                <c:pt idx="12">
                  <c:v>979</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32885</c:v>
                </c:pt>
                <c:pt idx="3">
                  <c:v>32538</c:v>
                </c:pt>
                <c:pt idx="6">
                  <c:v>33416</c:v>
                </c:pt>
                <c:pt idx="9">
                  <c:v>32307</c:v>
                </c:pt>
                <c:pt idx="12">
                  <c:v>31833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03110432"/>
        <c:axId val="403110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9157</c:v>
                </c:pt>
                <c:pt idx="2">
                  <c:v>#N/A</c:v>
                </c:pt>
                <c:pt idx="3">
                  <c:v>#N/A</c:v>
                </c:pt>
                <c:pt idx="4">
                  <c:v>8374</c:v>
                </c:pt>
                <c:pt idx="5">
                  <c:v>#N/A</c:v>
                </c:pt>
                <c:pt idx="6">
                  <c:v>#N/A</c:v>
                </c:pt>
                <c:pt idx="7">
                  <c:v>9901</c:v>
                </c:pt>
                <c:pt idx="8">
                  <c:v>#N/A</c:v>
                </c:pt>
                <c:pt idx="9">
                  <c:v>#N/A</c:v>
                </c:pt>
                <c:pt idx="10">
                  <c:v>8993</c:v>
                </c:pt>
                <c:pt idx="11">
                  <c:v>#N/A</c:v>
                </c:pt>
                <c:pt idx="12">
                  <c:v>#N/A</c:v>
                </c:pt>
                <c:pt idx="13">
                  <c:v>8506</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03110432"/>
        <c:axId val="403110824"/>
      </c:lineChart>
      <c:catAx>
        <c:axId val="40311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3110824"/>
        <c:crosses val="autoZero"/>
        <c:auto val="1"/>
        <c:lblAlgn val="ctr"/>
        <c:lblOffset val="100"/>
        <c:tickLblSkip val="1"/>
        <c:tickMarkSkip val="1"/>
        <c:noMultiLvlLbl val="0"/>
      </c:catAx>
      <c:valAx>
        <c:axId val="403110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11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{A696BD29-A66D-4CD5-BF6B-F055D2E64517}</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{C496E6F4-E71A-440D-B43E-C4EB2907E467}</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{D4AAB439-260B-40D6-AE8C-F11AF64A0757}</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 '!$N$50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{E70C3C25-87A7-4871-B560-F159CFE9F7F5}</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{899140CF-6CBF-4293-A4E7-BF3D5CBC52D8}</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45.8</c:v>
                </c:pt>
              </c:numCache>
            </c:numRef>
          </c:xVal>
          <c:yVal>
            <c:numRef>
              <c:f>'公会計指標分析・財政指標組合せ分析表 '!$K$51:$O$51</c:f>
              <c:numCache>
                <c:formatCode>#,##0.0;"▲ "#,##0.0</c:formatCode>
                <c:ptCount val="5"/>
                <c:pt idx="3">
                  <c:v>60.6</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{3B46CBDD-059E-4B3A-AEBC-3617CD7C94CC}</c15:txfldGUID>
                      <c15:f>'公会計指標分析・財政指標組合せ分析表 '!$K$50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{83DCDB88-70B1-4768-83FF-96A13E87182E}</c15:txfldGUID>
                      <c15:f>'公会計指標分析・財政指標組合せ分析表 '!$L$50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{8FF83E7C-2754-49C6-8073-F6354E4CC027}</c15:txfldGUID>
                      <c15:f>'公会計指標分析・財政指標組合せ分析表 '!$M$50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 '!$N$50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{8BAE7B97-E509-4B4E-9A02-4EA10A763F41}</c15:txfldGUID>
                      <c15:f>'公会計指標分析・財政指標組合せ分析表 '!$N$50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{942C6B61-6BD1-485D-9638-3BAAFA9D18F2}</c15:txfldGUID>
                      <c15:f>'公会計指標分析・財政指標組合せ分析表 '!$O$50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56.8</c:v>
                </c:pt>
              </c:numCache>
            </c:numRef>
          </c:xVal>
          <c:yVal>
            <c:numRef>
              <c:f>'公会計指標分析・財政指標組合せ分析表 '!$K$55:$O$55</c:f>
              <c:numCache>
                <c:formatCode>#,##0.0;"▲ "#,##0.0</c:formatCode>
                <c:ptCount val="5"/>
                <c:pt idx="3">
                  <c:v>33.6</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95107240"/>
        <c:axId val="495108024"/>
      </c:scatterChart>
      <c:valAx>
        <c:axId val="495107240"/>
        <c:scaling>
          <c:orientation val="minMax"/>
          <c:max val="58"/>
          <c:min val="4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108024"/>
        <c:crosses val="autoZero"/>
        <c:crossBetween val="midCat"/>
      </c:valAx>
      <c:valAx>
        <c:axId val="495108024"/>
        <c:scaling>
          <c:orientation val="minMax"/>
          <c:max val="66"/>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1072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{CF523D1B-0433-4D3D-9448-59DC01132FD1}</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{8894DAFB-6449-41BF-932D-732B42A00DAB}</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{1E382F21-056C-4C7B-8134-D898993A5630}</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{F7029622-946D-448F-AC6A-E4996ACF7AD6}</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{012E2645-C870-4C19-A01C-C2D784D07932}</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12.1</c:v>
                </c:pt>
                <c:pt idx="1">
                  <c:v>12.3</c:v>
                </c:pt>
                <c:pt idx="2">
                  <c:v>11.8</c:v>
                </c:pt>
                <c:pt idx="3">
                  <c:v>10.8</c:v>
                </c:pt>
                <c:pt idx="4">
                  <c:v>10.6</c:v>
                </c:pt>
              </c:numCache>
            </c:numRef>
          </c:xVal>
          <c:yVal>
            <c:numRef>
              <c:f>'公会計指標分析・財政指標組合せ分析表 '!$K$73:$O$73</c:f>
              <c:numCache>
                <c:formatCode>#,##0.0;"▲ "#,##0.0</c:formatCode>
                <c:ptCount val="5"/>
                <c:pt idx="0">
                  <c:v>61.8</c:v>
                </c:pt>
                <c:pt idx="1">
                  <c:v>56.1</c:v>
                </c:pt>
                <c:pt idx="2">
                  <c:v>66.7</c:v>
                </c:pt>
                <c:pt idx="3">
                  <c:v>60.6</c:v>
                </c:pt>
                <c:pt idx="4">
                  <c:v>56.9</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{C300F5F6-3BD6-4789-8C25-2EA48D6F3EAC}</c15:txfldGUID>
                      <c15:f>'公会計指標分析・財政指標組合せ分析表 '!$K$72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{6C49E12F-1A38-445A-A5EC-07D6BC3BFDB3}</c15:txfldGUID>
                      <c15:f>'公会計指標分析・財政指標組合せ分析表 '!$L$72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{6E985F1A-FE97-495B-8726-B83EE4D8F0B6}</c15:txfldGUID>
                      <c15:f>'公会計指標分析・財政指標組合せ分析表 '!$M$72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4962461087712873E-2"/>
                  <c:y val="-6.2527233115468414E-2"/>
                </c:manualLayout>
              </c:layout>
              <c:tx>
                <c:strRef>
                  <c:f>'公会計指標分析・財政指標組合せ分析表 '!$N$72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{6E3F4C4C-656E-4C04-8A93-C2DE805A9F2A}</c15:txfldGUID>
                      <c15:f>'公会計指標分析・財政指標組合せ分析表 '!$N$72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8448463435914557E-2"/>
                  <c:y val="-6.2527233115468414E-2"/>
                </c:manualLayout>
              </c:layout>
              <c:tx>
                <c:strRef>
                  <c:f>'公会計指標分析・財政指標組合せ分析表 '!$O$72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{200298D1-8FBA-4612-8682-591A18E75D50}</c15:txfldGUID>
                      <c15:f>'公会計指標分析・財政指標組合せ分析表 '!$O$72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10.3</c:v>
                </c:pt>
                <c:pt idx="1">
                  <c:v>9.6</c:v>
                </c:pt>
                <c:pt idx="2">
                  <c:v>8.8000000000000007</c:v>
                </c:pt>
                <c:pt idx="3">
                  <c:v>7</c:v>
                </c:pt>
                <c:pt idx="4">
                  <c:v>6.9</c:v>
                </c:pt>
              </c:numCache>
            </c:numRef>
          </c:xVal>
          <c:yVal>
            <c:numRef>
              <c:f>'公会計指標分析・財政指標組合せ分析表 '!$K$77:$O$77</c:f>
              <c:numCache>
                <c:formatCode>#,##0.0;"▲ "#,##0.0</c:formatCode>
                <c:ptCount val="5"/>
                <c:pt idx="0">
                  <c:v>58.2</c:v>
                </c:pt>
                <c:pt idx="1">
                  <c:v>50.3</c:v>
                </c:pt>
                <c:pt idx="2">
                  <c:v>45.9</c:v>
                </c:pt>
                <c:pt idx="3">
                  <c:v>33.6</c:v>
                </c:pt>
                <c:pt idx="4">
                  <c:v>35.299999999999997</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95108808"/>
        <c:axId val="495108416"/>
      </c:scatterChart>
      <c:valAx>
        <c:axId val="495108808"/>
        <c:scaling>
          <c:orientation val="minMax"/>
          <c:max val="12.799999999999999"/>
          <c:min val="6.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5108416"/>
        <c:crosses val="autoZero"/>
        <c:crossBetween val="midCat"/>
      </c:valAx>
      <c:valAx>
        <c:axId val="495108416"/>
        <c:scaling>
          <c:orientation val="minMax"/>
          <c:max val="73"/>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51088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大規模な普通建設事業に伴う元利償還が始まった事により、昨年度に比べて元利償還金が増加となっている。</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引き続き抑制を図りながら発行においては、交付税措置のある地方債を活用し、財政健全化に努める。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地方債の発行抑制</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り、地方債の現在高は昨年度につづき平成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年度も</a:t>
          </a:r>
          <a:r>
            <a:rPr kumimoji="1" lang="ja-JP" altLang="ja-JP" sz="1100">
              <a:solidFill>
                <a:schemeClr val="dk1"/>
              </a:solidFill>
              <a:effectLst/>
              <a:latin typeface="+mn-lt"/>
              <a:ea typeface="+mn-ea"/>
              <a:cs typeface="+mn-cs"/>
            </a:rPr>
            <a:t>減少した。</a:t>
          </a:r>
          <a:r>
            <a:rPr kumimoji="1" lang="ja-JP" altLang="en-US" sz="1100">
              <a:solidFill>
                <a:schemeClr val="dk1"/>
              </a:solidFill>
              <a:effectLst/>
              <a:latin typeface="+mn-lt"/>
              <a:ea typeface="+mn-ea"/>
              <a:cs typeface="+mn-cs"/>
            </a:rPr>
            <a:t>一方で、充当可能基金等は増加しているが、基準財政需要額算入見込額が減少していることにより、将来負担比率の分子は微減となった。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後年度においても大規模事業等が予想されるため、</a:t>
          </a:r>
          <a:r>
            <a:rPr kumimoji="1" lang="ja-JP" altLang="ja-JP" sz="1100">
              <a:solidFill>
                <a:schemeClr val="dk1"/>
              </a:solidFill>
              <a:effectLst/>
              <a:latin typeface="+mn-lt"/>
              <a:ea typeface="+mn-ea"/>
              <a:cs typeface="+mn-cs"/>
            </a:rPr>
            <a:t>今後も地方債の発行や基金取り崩し額を抑制しながら、健全な財政運営に努める。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鹿児島県姶良市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76,680
76,497
231.25
31,184,412
30,033,949
1,095,622
16,883,236
31,833,450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56.9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有形固定資産原価償却率は全国・県・類似団体平均をいずれも下回っている。当市は平成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年３月に</a:t>
          </a:r>
          <a:r>
            <a:rPr lang="ja-JP" altLang="ja-JP" sz="1100" b="0" i="0" baseline="0">
              <a:solidFill>
                <a:schemeClr val="dk1"/>
              </a:solidFill>
              <a:effectLst/>
              <a:latin typeface="+mn-lt"/>
              <a:ea typeface="+mn-ea"/>
              <a:cs typeface="+mn-cs"/>
            </a:rPr>
            <a:t>姶良市公共施設等総合管理計画（姶良市公共施設再配置基本計画）を策定しており、今後は当該計画に基づき、施設の維持管理を適切に進めていく。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66167</xdr:rowOff>
    </xdr:from>
    <xdr:to>
      <xdr:col>3</xdr:col>
      <xdr:colOff>1170940</xdr:colOff>
      <xdr:row>32</xdr:row>
      <xdr:rowOff>119126</xdr:rowOff>
    </xdr:to>
    <xdr:cxnSp macro="">
      <xdr:nvCxnSpPr>
        <xdr:cNvPr id="62" name="直線コネクタ 61"/>
        <xdr:cNvCxnSpPr/>
      </xdr:nvCxnSpPr>
      <xdr:spPr>
        <a:xfrm flipV="1">
          <a:off x="4760595" y="5304917"/>
          <a:ext cx="1270" cy="1081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122953</xdr:rowOff>
    </xdr:from>
    <xdr:ext cx="405111" cy="259045"/>
    <xdr:sp macro="" textlink="">
      <xdr:nvSpPr>
        <xdr:cNvPr id="63" name="有形固定資産減価償却率最小値テキスト"/>
        <xdr:cNvSpPr txBox="1"/>
      </xdr:nvSpPr>
      <xdr:spPr>
        <a:xfrm>
          <a:off x="4813300" y="63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3</xdr:col>
      <xdr:colOff>1082675</xdr:colOff>
      <xdr:row>32</xdr:row>
      <xdr:rowOff>119126</xdr:rowOff>
    </xdr:from>
    <xdr:to>
      <xdr:col>3</xdr:col>
      <xdr:colOff>1260475</xdr:colOff>
      <xdr:row>32</xdr:row>
      <xdr:rowOff>119126</xdr:rowOff>
    </xdr:to>
    <xdr:cxnSp macro="">
      <xdr:nvCxnSpPr>
        <xdr:cNvPr id="64" name="直線コネクタ 63"/>
        <xdr:cNvCxnSpPr/>
      </xdr:nvCxnSpPr>
      <xdr:spPr>
        <a:xfrm>
          <a:off x="4673600" y="638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12844</xdr:rowOff>
    </xdr:from>
    <xdr:ext cx="405111" cy="259045"/>
    <xdr:sp macro="" textlink="">
      <xdr:nvSpPr>
        <xdr:cNvPr id="65" name="有形固定資産減価償却率最大値テキスト"/>
        <xdr:cNvSpPr txBox="1"/>
      </xdr:nvSpPr>
      <xdr:spPr>
        <a:xfrm>
          <a:off x="4813300" y="508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3</xdr:col>
      <xdr:colOff>1082675</xdr:colOff>
      <xdr:row>26</xdr:row>
      <xdr:rowOff>66167</xdr:rowOff>
    </xdr:from>
    <xdr:to>
      <xdr:col>3</xdr:col>
      <xdr:colOff>1260475</xdr:colOff>
      <xdr:row>26</xdr:row>
      <xdr:rowOff>66167</xdr:rowOff>
    </xdr:to>
    <xdr:cxnSp macro="">
      <xdr:nvCxnSpPr>
        <xdr:cNvPr id="66" name="直線コネクタ 65"/>
        <xdr:cNvCxnSpPr/>
      </xdr:nvCxnSpPr>
      <xdr:spPr>
        <a:xfrm>
          <a:off x="4673600" y="530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157370</xdr:rowOff>
    </xdr:from>
    <xdr:ext cx="405111" cy="259045"/>
    <xdr:sp macro="" textlink="">
      <xdr:nvSpPr>
        <xdr:cNvPr id="67" name="有形固定資産減価償却率平均値テキスト"/>
        <xdr:cNvSpPr txBox="1"/>
      </xdr:nvSpPr>
      <xdr:spPr>
        <a:xfrm>
          <a:off x="4813300" y="5910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7493</xdr:rowOff>
    </xdr:from>
    <xdr:to>
      <xdr:col>3</xdr:col>
      <xdr:colOff>1222375</xdr:colOff>
      <xdr:row>30</xdr:row>
      <xdr:rowOff>109093</xdr:rowOff>
    </xdr:to>
    <xdr:sp macro="" textlink="">
      <xdr:nvSpPr>
        <xdr:cNvPr id="68" name="フローチャート : 判断 67"/>
        <xdr:cNvSpPr/>
      </xdr:nvSpPr>
      <xdr:spPr>
        <a:xfrm>
          <a:off x="4711700" y="593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81788</xdr:rowOff>
    </xdr:from>
    <xdr:to>
      <xdr:col>3</xdr:col>
      <xdr:colOff>511175</xdr:colOff>
      <xdr:row>30</xdr:row>
      <xdr:rowOff>11938</xdr:rowOff>
    </xdr:to>
    <xdr:sp macro="" textlink="">
      <xdr:nvSpPr>
        <xdr:cNvPr id="69" name="フローチャート : 判断 68"/>
        <xdr:cNvSpPr/>
      </xdr:nvSpPr>
      <xdr:spPr>
        <a:xfrm>
          <a:off x="4000500" y="583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147828</xdr:rowOff>
    </xdr:from>
    <xdr:to>
      <xdr:col>3</xdr:col>
      <xdr:colOff>511175</xdr:colOff>
      <xdr:row>31</xdr:row>
      <xdr:rowOff>77978</xdr:rowOff>
    </xdr:to>
    <xdr:sp macro="" textlink="">
      <xdr:nvSpPr>
        <xdr:cNvPr id="75" name="円/楕円 74"/>
        <xdr:cNvSpPr/>
      </xdr:nvSpPr>
      <xdr:spPr>
        <a:xfrm>
          <a:off x="4000500" y="607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28465</xdr:rowOff>
    </xdr:from>
    <xdr:ext cx="405111" cy="259045"/>
    <xdr:sp macro="" textlink="">
      <xdr:nvSpPr>
        <xdr:cNvPr id="76" name="n_1aveValue有形固定資産減価償却率"/>
        <xdr:cNvSpPr txBox="1"/>
      </xdr:nvSpPr>
      <xdr:spPr>
        <a:xfrm>
          <a:off x="3836043" y="561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69105</xdr:rowOff>
    </xdr:from>
    <xdr:ext cx="405111" cy="259045"/>
    <xdr:sp macro="" textlink="">
      <xdr:nvSpPr>
        <xdr:cNvPr id="77" name="n_1mainValue有形固定資産減価償却率"/>
        <xdr:cNvSpPr txBox="1"/>
      </xdr:nvSpPr>
      <xdr:spPr>
        <a:xfrm>
          <a:off x="3836043" y="6165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鹿児島県姶良市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76,680
76,497
231.25
31,184,412
30,033,949
1,095,622
16,883,236
31,833,450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56.9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5334</xdr:rowOff>
    </xdr:from>
    <xdr:to>
      <xdr:col>6</xdr:col>
      <xdr:colOff>510540</xdr:colOff>
      <xdr:row>42</xdr:row>
      <xdr:rowOff>3048</xdr:rowOff>
    </xdr:to>
    <xdr:cxnSp macro="">
      <xdr:nvCxnSpPr>
        <xdr:cNvPr id="55" name="直線コネクタ 54"/>
        <xdr:cNvCxnSpPr/>
      </xdr:nvCxnSpPr>
      <xdr:spPr>
        <a:xfrm flipV="1">
          <a:off x="4634865" y="5663184"/>
          <a:ext cx="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6875</xdr:rowOff>
    </xdr:from>
    <xdr:ext cx="405111" cy="259045"/>
    <xdr:sp macro="" textlink="">
      <xdr:nvSpPr>
        <xdr:cNvPr id="56" name="【道路】&#10;有形固定資産減価償却率最小値テキスト"/>
        <xdr:cNvSpPr txBox="1"/>
      </xdr:nvSpPr>
      <xdr:spPr>
        <a:xfrm>
          <a:off x="4724400" y="720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6</xdr:col>
      <xdr:colOff>422275</xdr:colOff>
      <xdr:row>42</xdr:row>
      <xdr:rowOff>3048</xdr:rowOff>
    </xdr:from>
    <xdr:to>
      <xdr:col>6</xdr:col>
      <xdr:colOff>600075</xdr:colOff>
      <xdr:row>42</xdr:row>
      <xdr:rowOff>3048</xdr:rowOff>
    </xdr:to>
    <xdr:cxnSp macro="">
      <xdr:nvCxnSpPr>
        <xdr:cNvPr id="57" name="直線コネクタ 56"/>
        <xdr:cNvCxnSpPr/>
      </xdr:nvCxnSpPr>
      <xdr:spPr>
        <a:xfrm>
          <a:off x="4546600" y="720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123461</xdr:rowOff>
    </xdr:from>
    <xdr:ext cx="405111" cy="259045"/>
    <xdr:sp macro="" textlink="">
      <xdr:nvSpPr>
        <xdr:cNvPr id="58" name="【道路】&#10;有形固定資産減価償却率最大値テキスト"/>
        <xdr:cNvSpPr txBox="1"/>
      </xdr:nvSpPr>
      <xdr:spPr>
        <a:xfrm>
          <a:off x="4724400" y="543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6</xdr:col>
      <xdr:colOff>422275</xdr:colOff>
      <xdr:row>33</xdr:row>
      <xdr:rowOff>5334</xdr:rowOff>
    </xdr:from>
    <xdr:to>
      <xdr:col>6</xdr:col>
      <xdr:colOff>600075</xdr:colOff>
      <xdr:row>33</xdr:row>
      <xdr:rowOff>5334</xdr:rowOff>
    </xdr:to>
    <xdr:cxnSp macro="">
      <xdr:nvCxnSpPr>
        <xdr:cNvPr id="59" name="直線コネクタ 58"/>
        <xdr:cNvCxnSpPr/>
      </xdr:nvCxnSpPr>
      <xdr:spPr>
        <a:xfrm>
          <a:off x="4546600" y="566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134129</xdr:rowOff>
    </xdr:from>
    <xdr:ext cx="405111" cy="259045"/>
    <xdr:sp macro="" textlink="">
      <xdr:nvSpPr>
        <xdr:cNvPr id="60" name="【道路】&#10;有形固定資産減価償却率平均値テキスト"/>
        <xdr:cNvSpPr txBox="1"/>
      </xdr:nvSpPr>
      <xdr:spPr>
        <a:xfrm>
          <a:off x="4724400" y="630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155702</xdr:rowOff>
    </xdr:from>
    <xdr:to>
      <xdr:col>6</xdr:col>
      <xdr:colOff>561975</xdr:colOff>
      <xdr:row>37</xdr:row>
      <xdr:rowOff>85852</xdr:rowOff>
    </xdr:to>
    <xdr:sp macro="" textlink="">
      <xdr:nvSpPr>
        <xdr:cNvPr id="61" name="フローチャート : 判断 60"/>
        <xdr:cNvSpPr/>
      </xdr:nvSpPr>
      <xdr:spPr>
        <a:xfrm>
          <a:off x="4584700" y="632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61976</xdr:rowOff>
    </xdr:from>
    <xdr:to>
      <xdr:col>5</xdr:col>
      <xdr:colOff>409575</xdr:colOff>
      <xdr:row>36</xdr:row>
      <xdr:rowOff>163576</xdr:rowOff>
    </xdr:to>
    <xdr:sp macro="" textlink="">
      <xdr:nvSpPr>
        <xdr:cNvPr id="62" name="フローチャート : 判断 61"/>
        <xdr:cNvSpPr/>
      </xdr:nvSpPr>
      <xdr:spPr>
        <a:xfrm>
          <a:off x="3746500" y="62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55118</xdr:rowOff>
    </xdr:from>
    <xdr:to>
      <xdr:col>5</xdr:col>
      <xdr:colOff>409575</xdr:colOff>
      <xdr:row>36</xdr:row>
      <xdr:rowOff>156718</xdr:rowOff>
    </xdr:to>
    <xdr:sp macro="" textlink="">
      <xdr:nvSpPr>
        <xdr:cNvPr id="68" name="円/楕円 67"/>
        <xdr:cNvSpPr/>
      </xdr:nvSpPr>
      <xdr:spPr>
        <a:xfrm>
          <a:off x="37465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154703</xdr:rowOff>
    </xdr:from>
    <xdr:ext cx="405111" cy="259045"/>
    <xdr:sp macro="" textlink="">
      <xdr:nvSpPr>
        <xdr:cNvPr id="69" name="n_1aveValue【道路】&#10;有形固定資産減価償却率"/>
        <xdr:cNvSpPr txBox="1"/>
      </xdr:nvSpPr>
      <xdr:spPr>
        <a:xfrm>
          <a:off x="3582043" y="632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1795</xdr:rowOff>
    </xdr:from>
    <xdr:ext cx="405111" cy="259045"/>
    <xdr:sp macro="" textlink="">
      <xdr:nvSpPr>
        <xdr:cNvPr id="70" name="n_1mainValue【道路】&#10;有形固定資産減価償却率"/>
        <xdr:cNvSpPr txBox="1"/>
      </xdr:nvSpPr>
      <xdr:spPr>
        <a:xfrm>
          <a:off x="3582043"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102489</xdr:rowOff>
    </xdr:from>
    <xdr:to>
      <xdr:col>15</xdr:col>
      <xdr:colOff>180340</xdr:colOff>
      <xdr:row>41</xdr:row>
      <xdr:rowOff>44653</xdr:rowOff>
    </xdr:to>
    <xdr:cxnSp macro="">
      <xdr:nvCxnSpPr>
        <xdr:cNvPr id="92" name="直線コネクタ 91"/>
        <xdr:cNvCxnSpPr/>
      </xdr:nvCxnSpPr>
      <xdr:spPr>
        <a:xfrm flipV="1">
          <a:off x="10476865" y="5931789"/>
          <a:ext cx="0" cy="11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48480</xdr:rowOff>
    </xdr:from>
    <xdr:ext cx="469744" cy="259045"/>
    <xdr:sp macro="" textlink="">
      <xdr:nvSpPr>
        <xdr:cNvPr id="93" name="【道路】&#10;一人当たり延長最小値テキスト"/>
        <xdr:cNvSpPr txBox="1"/>
      </xdr:nvSpPr>
      <xdr:spPr>
        <a:xfrm>
          <a:off x="10566400" y="707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1.940</a:t>
          </a:r>
          <a:endParaRPr kumimoji="1" lang="ja-JP" altLang="en-US" sz="1000" b="1">
            <a:latin typeface="ＭＳ Ｐゴシック"/>
          </a:endParaRPr>
        </a:p>
      </xdr:txBody>
    </xdr:sp>
    <xdr:clientData/>
  </xdr:oneCellAnchor>
  <xdr:twoCellAnchor>
    <xdr:from>
      <xdr:col>15</xdr:col>
      <xdr:colOff>92075</xdr:colOff>
      <xdr:row>41</xdr:row>
      <xdr:rowOff>44653</xdr:rowOff>
    </xdr:from>
    <xdr:to>
      <xdr:col>15</xdr:col>
      <xdr:colOff>269875</xdr:colOff>
      <xdr:row>41</xdr:row>
      <xdr:rowOff>44653</xdr:rowOff>
    </xdr:to>
    <xdr:cxnSp macro="">
      <xdr:nvCxnSpPr>
        <xdr:cNvPr id="94" name="直線コネクタ 93"/>
        <xdr:cNvCxnSpPr/>
      </xdr:nvCxnSpPr>
      <xdr:spPr>
        <a:xfrm>
          <a:off x="10388600" y="707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49166</xdr:rowOff>
    </xdr:from>
    <xdr:ext cx="534377" cy="259045"/>
    <xdr:sp macro="" textlink="">
      <xdr:nvSpPr>
        <xdr:cNvPr id="95" name="【道路】&#10;一人当たり延長最大値テキスト"/>
        <xdr:cNvSpPr txBox="1"/>
      </xdr:nvSpPr>
      <xdr:spPr>
        <a:xfrm>
          <a:off x="10566400" y="570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26.925</a:t>
          </a:r>
          <a:endParaRPr kumimoji="1" lang="ja-JP" altLang="en-US" sz="1000" b="1">
            <a:latin typeface="ＭＳ Ｐゴシック"/>
          </a:endParaRPr>
        </a:p>
      </xdr:txBody>
    </xdr:sp>
    <xdr:clientData/>
  </xdr:oneCellAnchor>
  <xdr:twoCellAnchor>
    <xdr:from>
      <xdr:col>15</xdr:col>
      <xdr:colOff>92075</xdr:colOff>
      <xdr:row>34</xdr:row>
      <xdr:rowOff>102489</xdr:rowOff>
    </xdr:from>
    <xdr:to>
      <xdr:col>15</xdr:col>
      <xdr:colOff>269875</xdr:colOff>
      <xdr:row>34</xdr:row>
      <xdr:rowOff>102489</xdr:rowOff>
    </xdr:to>
    <xdr:cxnSp macro="">
      <xdr:nvCxnSpPr>
        <xdr:cNvPr id="96" name="直線コネクタ 95"/>
        <xdr:cNvCxnSpPr/>
      </xdr:nvCxnSpPr>
      <xdr:spPr>
        <a:xfrm>
          <a:off x="10388600" y="5931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51422</xdr:rowOff>
    </xdr:from>
    <xdr:ext cx="469744" cy="259045"/>
    <xdr:sp macro="" textlink="">
      <xdr:nvSpPr>
        <xdr:cNvPr id="97" name="【道路】&#10;一人当たり延長平均値テキスト"/>
        <xdr:cNvSpPr txBox="1"/>
      </xdr:nvSpPr>
      <xdr:spPr>
        <a:xfrm>
          <a:off x="10566400" y="673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72995</xdr:rowOff>
    </xdr:from>
    <xdr:to>
      <xdr:col>15</xdr:col>
      <xdr:colOff>231775</xdr:colOff>
      <xdr:row>40</xdr:row>
      <xdr:rowOff>3145</xdr:rowOff>
    </xdr:to>
    <xdr:sp macro="" textlink="">
      <xdr:nvSpPr>
        <xdr:cNvPr id="98" name="フローチャート : 判断 97"/>
        <xdr:cNvSpPr/>
      </xdr:nvSpPr>
      <xdr:spPr>
        <a:xfrm>
          <a:off x="10426700" y="675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107193</xdr:rowOff>
    </xdr:from>
    <xdr:to>
      <xdr:col>14</xdr:col>
      <xdr:colOff>79375</xdr:colOff>
      <xdr:row>40</xdr:row>
      <xdr:rowOff>37343</xdr:rowOff>
    </xdr:to>
    <xdr:sp macro="" textlink="">
      <xdr:nvSpPr>
        <xdr:cNvPr id="99" name="フローチャート : 判断 98"/>
        <xdr:cNvSpPr/>
      </xdr:nvSpPr>
      <xdr:spPr>
        <a:xfrm>
          <a:off x="9588500" y="679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148113</xdr:rowOff>
    </xdr:from>
    <xdr:to>
      <xdr:col>14</xdr:col>
      <xdr:colOff>79375</xdr:colOff>
      <xdr:row>39</xdr:row>
      <xdr:rowOff>78263</xdr:rowOff>
    </xdr:to>
    <xdr:sp macro="" textlink="">
      <xdr:nvSpPr>
        <xdr:cNvPr id="105" name="円/楕円 104"/>
        <xdr:cNvSpPr/>
      </xdr:nvSpPr>
      <xdr:spPr>
        <a:xfrm>
          <a:off x="9588500" y="666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40</xdr:row>
      <xdr:rowOff>28470</xdr:rowOff>
    </xdr:from>
    <xdr:ext cx="469744" cy="259045"/>
    <xdr:sp macro="" textlink="">
      <xdr:nvSpPr>
        <xdr:cNvPr id="106" name="n_1aveValue【道路】&#10;一人当たり延長"/>
        <xdr:cNvSpPr txBox="1"/>
      </xdr:nvSpPr>
      <xdr:spPr>
        <a:xfrm>
          <a:off x="9391727" y="68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94790</xdr:rowOff>
    </xdr:from>
    <xdr:ext cx="469744" cy="259045"/>
    <xdr:sp macro="" textlink="">
      <xdr:nvSpPr>
        <xdr:cNvPr id="107" name="n_1mainValue【道路】&#10;一人当たり延長"/>
        <xdr:cNvSpPr txBox="1"/>
      </xdr:nvSpPr>
      <xdr:spPr>
        <a:xfrm>
          <a:off x="9391727" y="643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19" name="テキスト ボックス 11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127635</xdr:rowOff>
    </xdr:to>
    <xdr:cxnSp macro="">
      <xdr:nvCxnSpPr>
        <xdr:cNvPr id="131" name="直線コネクタ 130"/>
        <xdr:cNvCxnSpPr/>
      </xdr:nvCxnSpPr>
      <xdr:spPr>
        <a:xfrm flipV="1">
          <a:off x="4634865" y="953833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131462</xdr:rowOff>
    </xdr:from>
    <xdr:ext cx="340478" cy="259045"/>
    <xdr:sp macro="" textlink="">
      <xdr:nvSpPr>
        <xdr:cNvPr id="132" name="【橋りょう・トンネル】&#10;有形固定資産減価償却率最小値テキスト"/>
        <xdr:cNvSpPr txBox="1"/>
      </xdr:nvSpPr>
      <xdr:spPr>
        <a:xfrm>
          <a:off x="4724400" y="109328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422275</xdr:colOff>
      <xdr:row>63</xdr:row>
      <xdr:rowOff>127635</xdr:rowOff>
    </xdr:from>
    <xdr:to>
      <xdr:col>6</xdr:col>
      <xdr:colOff>600075</xdr:colOff>
      <xdr:row>63</xdr:row>
      <xdr:rowOff>127635</xdr:rowOff>
    </xdr:to>
    <xdr:cxnSp macro="">
      <xdr:nvCxnSpPr>
        <xdr:cNvPr id="133" name="直線コネクタ 132"/>
        <xdr:cNvCxnSpPr/>
      </xdr:nvCxnSpPr>
      <xdr:spPr>
        <a:xfrm>
          <a:off x="4546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4" name="【橋りょう・トンネ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5" name="直線コネクタ 134"/>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47642</xdr:rowOff>
    </xdr:from>
    <xdr:ext cx="405111" cy="259045"/>
    <xdr:sp macro="" textlink="">
      <xdr:nvSpPr>
        <xdr:cNvPr id="136" name="【橋りょう・トンネル】&#10;有形固定資産減価償却率平均値テキスト"/>
        <xdr:cNvSpPr txBox="1"/>
      </xdr:nvSpPr>
      <xdr:spPr>
        <a:xfrm>
          <a:off x="4724400" y="9991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69215</xdr:rowOff>
    </xdr:from>
    <xdr:to>
      <xdr:col>6</xdr:col>
      <xdr:colOff>561975</xdr:colOff>
      <xdr:row>58</xdr:row>
      <xdr:rowOff>170815</xdr:rowOff>
    </xdr:to>
    <xdr:sp macro="" textlink="">
      <xdr:nvSpPr>
        <xdr:cNvPr id="137" name="フローチャート : 判断 136"/>
        <xdr:cNvSpPr/>
      </xdr:nvSpPr>
      <xdr:spPr>
        <a:xfrm>
          <a:off x="45847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93980</xdr:rowOff>
    </xdr:from>
    <xdr:to>
      <xdr:col>5</xdr:col>
      <xdr:colOff>409575</xdr:colOff>
      <xdr:row>59</xdr:row>
      <xdr:rowOff>24130</xdr:rowOff>
    </xdr:to>
    <xdr:sp macro="" textlink="">
      <xdr:nvSpPr>
        <xdr:cNvPr id="138" name="フローチャート : 判断 137"/>
        <xdr:cNvSpPr/>
      </xdr:nvSpPr>
      <xdr:spPr>
        <a:xfrm>
          <a:off x="3746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139700</xdr:rowOff>
    </xdr:from>
    <xdr:to>
      <xdr:col>5</xdr:col>
      <xdr:colOff>409575</xdr:colOff>
      <xdr:row>57</xdr:row>
      <xdr:rowOff>69850</xdr:rowOff>
    </xdr:to>
    <xdr:sp macro="" textlink="">
      <xdr:nvSpPr>
        <xdr:cNvPr id="144" name="円/楕円 143"/>
        <xdr:cNvSpPr/>
      </xdr:nvSpPr>
      <xdr:spPr>
        <a:xfrm>
          <a:off x="3746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15257</xdr:rowOff>
    </xdr:from>
    <xdr:ext cx="405111" cy="259045"/>
    <xdr:sp macro="" textlink="">
      <xdr:nvSpPr>
        <xdr:cNvPr id="145" name="n_1aveValue【橋りょう・トンネル】&#10;有形固定資産減価償却率"/>
        <xdr:cNvSpPr txBox="1"/>
      </xdr:nvSpPr>
      <xdr:spPr>
        <a:xfrm>
          <a:off x="3582043"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86377</xdr:rowOff>
    </xdr:from>
    <xdr:ext cx="405111" cy="259045"/>
    <xdr:sp macro="" textlink="">
      <xdr:nvSpPr>
        <xdr:cNvPr id="146" name="n_1mainValue【橋りょう・トンネル】&#10;有形固定資産減価償却率"/>
        <xdr:cNvSpPr txBox="1"/>
      </xdr:nvSpPr>
      <xdr:spPr>
        <a:xfrm>
          <a:off x="3582043"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7" name="正方形/長方形 14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4" name="正方形/長方形 15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7" name="直線コネクタ 15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8" name="テキスト ボックス 15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9" name="直線コネクタ 15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0" name="テキスト ボックス 15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1" name="直線コネクタ 16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2" name="テキスト ボックス 16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3" name="直線コネクタ 16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4" name="テキスト ボックス 16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5" name="直線コネクタ 16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66" name="テキスト ボックス 16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8" name="テキスト ボックス 16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153178</xdr:rowOff>
    </xdr:from>
    <xdr:to>
      <xdr:col>15</xdr:col>
      <xdr:colOff>180340</xdr:colOff>
      <xdr:row>64</xdr:row>
      <xdr:rowOff>73709</xdr:rowOff>
    </xdr:to>
    <xdr:cxnSp macro="">
      <xdr:nvCxnSpPr>
        <xdr:cNvPr id="170" name="直線コネクタ 169"/>
        <xdr:cNvCxnSpPr/>
      </xdr:nvCxnSpPr>
      <xdr:spPr>
        <a:xfrm flipV="1">
          <a:off x="10476865" y="9754378"/>
          <a:ext cx="0" cy="1292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77536</xdr:rowOff>
    </xdr:from>
    <xdr:ext cx="469744" cy="259045"/>
    <xdr:sp macro="" textlink="">
      <xdr:nvSpPr>
        <xdr:cNvPr id="171" name="【橋りょう・トンネル】&#10;一人当たり有形固定資産（償却資産）額最小値テキスト"/>
        <xdr:cNvSpPr txBox="1"/>
      </xdr:nvSpPr>
      <xdr:spPr>
        <a:xfrm>
          <a:off x="10566400" y="1105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15</xdr:col>
      <xdr:colOff>92075</xdr:colOff>
      <xdr:row>64</xdr:row>
      <xdr:rowOff>73709</xdr:rowOff>
    </xdr:from>
    <xdr:to>
      <xdr:col>15</xdr:col>
      <xdr:colOff>269875</xdr:colOff>
      <xdr:row>64</xdr:row>
      <xdr:rowOff>73709</xdr:rowOff>
    </xdr:to>
    <xdr:cxnSp macro="">
      <xdr:nvCxnSpPr>
        <xdr:cNvPr id="172" name="直線コネクタ 171"/>
        <xdr:cNvCxnSpPr/>
      </xdr:nvCxnSpPr>
      <xdr:spPr>
        <a:xfrm>
          <a:off x="10388600" y="11046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99855</xdr:rowOff>
    </xdr:from>
    <xdr:ext cx="690189" cy="259045"/>
    <xdr:sp macro="" textlink="">
      <xdr:nvSpPr>
        <xdr:cNvPr id="173" name="【橋りょう・トンネル】&#10;一人当たり有形固定資産（償却資産）額最大値テキスト"/>
        <xdr:cNvSpPr txBox="1"/>
      </xdr:nvSpPr>
      <xdr:spPr>
        <a:xfrm>
          <a:off x="10566400" y="95296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1,019,387</a:t>
          </a:r>
          <a:endParaRPr kumimoji="1" lang="ja-JP" altLang="en-US" sz="1000" b="1">
            <a:latin typeface="ＭＳ Ｐゴシック"/>
          </a:endParaRPr>
        </a:p>
      </xdr:txBody>
    </xdr:sp>
    <xdr:clientData/>
  </xdr:oneCellAnchor>
  <xdr:twoCellAnchor>
    <xdr:from>
      <xdr:col>15</xdr:col>
      <xdr:colOff>92075</xdr:colOff>
      <xdr:row>56</xdr:row>
      <xdr:rowOff>153178</xdr:rowOff>
    </xdr:from>
    <xdr:to>
      <xdr:col>15</xdr:col>
      <xdr:colOff>269875</xdr:colOff>
      <xdr:row>56</xdr:row>
      <xdr:rowOff>153178</xdr:rowOff>
    </xdr:to>
    <xdr:cxnSp macro="">
      <xdr:nvCxnSpPr>
        <xdr:cNvPr id="174" name="直線コネクタ 173"/>
        <xdr:cNvCxnSpPr/>
      </xdr:nvCxnSpPr>
      <xdr:spPr>
        <a:xfrm>
          <a:off x="10388600" y="9754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168951</xdr:rowOff>
    </xdr:from>
    <xdr:ext cx="599010" cy="259045"/>
    <xdr:sp macro="" textlink="">
      <xdr:nvSpPr>
        <xdr:cNvPr id="175" name="【橋りょう・トンネル】&#10;一人当たり有形固定資産（償却資産）額平均値テキスト"/>
        <xdr:cNvSpPr txBox="1"/>
      </xdr:nvSpPr>
      <xdr:spPr>
        <a:xfrm>
          <a:off x="10566400" y="10798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139,981</a:t>
          </a:r>
          <a:endParaRPr kumimoji="1" lang="ja-JP" altLang="en-US" sz="1000" b="1">
            <a:solidFill>
              <a:srgbClr val="000080"/>
            </a:solidFill>
            <a:latin typeface="ＭＳ Ｐゴシック"/>
          </a:endParaRPr>
        </a:p>
      </xdr:txBody>
    </xdr:sp>
    <xdr:clientData/>
  </xdr:oneCellAnchor>
  <xdr:twoCellAnchor>
    <xdr:from>
      <xdr:col>15</xdr:col>
      <xdr:colOff>130175</xdr:colOff>
      <xdr:row>63</xdr:row>
      <xdr:rowOff>19074</xdr:rowOff>
    </xdr:from>
    <xdr:to>
      <xdr:col>15</xdr:col>
      <xdr:colOff>231775</xdr:colOff>
      <xdr:row>63</xdr:row>
      <xdr:rowOff>120674</xdr:rowOff>
    </xdr:to>
    <xdr:sp macro="" textlink="">
      <xdr:nvSpPr>
        <xdr:cNvPr id="176" name="フローチャート : 判断 175"/>
        <xdr:cNvSpPr/>
      </xdr:nvSpPr>
      <xdr:spPr>
        <a:xfrm>
          <a:off x="10426700" y="108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63</xdr:row>
      <xdr:rowOff>54111</xdr:rowOff>
    </xdr:from>
    <xdr:to>
      <xdr:col>14</xdr:col>
      <xdr:colOff>79375</xdr:colOff>
      <xdr:row>63</xdr:row>
      <xdr:rowOff>155711</xdr:rowOff>
    </xdr:to>
    <xdr:sp macro="" textlink="">
      <xdr:nvSpPr>
        <xdr:cNvPr id="177" name="フローチャート : 判断 176"/>
        <xdr:cNvSpPr/>
      </xdr:nvSpPr>
      <xdr:spPr>
        <a:xfrm>
          <a:off x="9588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163092</xdr:rowOff>
    </xdr:from>
    <xdr:to>
      <xdr:col>14</xdr:col>
      <xdr:colOff>79375</xdr:colOff>
      <xdr:row>64</xdr:row>
      <xdr:rowOff>93242</xdr:rowOff>
    </xdr:to>
    <xdr:sp macro="" textlink="">
      <xdr:nvSpPr>
        <xdr:cNvPr id="183" name="円/楕円 182"/>
        <xdr:cNvSpPr/>
      </xdr:nvSpPr>
      <xdr:spPr>
        <a:xfrm>
          <a:off x="9588500" y="1096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788</xdr:rowOff>
    </xdr:from>
    <xdr:ext cx="599010" cy="259045"/>
    <xdr:sp macro="" textlink="">
      <xdr:nvSpPr>
        <xdr:cNvPr id="184" name="n_1aveValue【橋りょう・トンネル】&#10;一人当たり有形固定資産（償却資産）額"/>
        <xdr:cNvSpPr txBox="1"/>
      </xdr:nvSpPr>
      <xdr:spPr>
        <a:xfrm>
          <a:off x="9327094"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112,393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84369</xdr:rowOff>
    </xdr:from>
    <xdr:ext cx="534377" cy="259045"/>
    <xdr:sp macro="" textlink="">
      <xdr:nvSpPr>
        <xdr:cNvPr id="185" name="n_1mainValue【橋りょう・トンネル】&#10;一人当たり有形固定資産（償却資産）額"/>
        <xdr:cNvSpPr txBox="1"/>
      </xdr:nvSpPr>
      <xdr:spPr>
        <a:xfrm>
          <a:off x="9359411" y="110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6" name="正方形/長方形 18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7" name="正方形/長方形 18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8" name="正方形/長方形 18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9" name="正方形/長方形 18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0" name="正方形/長方形 18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1" name="正方形/長方形 19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2" name="正方形/長方形 19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3" name="正方形/長方形 19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4" name="テキスト ボックス 19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5" name="直線コネクタ 19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6" name="テキスト ボックス 19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7" name="直線コネクタ 19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8" name="テキスト ボックス 19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9" name="直線コネクタ 19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0" name="テキスト ボックス 19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1" name="直線コネクタ 20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2" name="テキスト ボックス 20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3" name="直線コネクタ 20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4" name="テキスト ボックス 20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88392</xdr:rowOff>
    </xdr:from>
    <xdr:to>
      <xdr:col>6</xdr:col>
      <xdr:colOff>510540</xdr:colOff>
      <xdr:row>85</xdr:row>
      <xdr:rowOff>97537</xdr:rowOff>
    </xdr:to>
    <xdr:cxnSp macro="">
      <xdr:nvCxnSpPr>
        <xdr:cNvPr id="208" name="直線コネクタ 207"/>
        <xdr:cNvCxnSpPr/>
      </xdr:nvCxnSpPr>
      <xdr:spPr>
        <a:xfrm flipV="1">
          <a:off x="4634865" y="13461492"/>
          <a:ext cx="0" cy="12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101364</xdr:rowOff>
    </xdr:from>
    <xdr:ext cx="405111" cy="259045"/>
    <xdr:sp macro="" textlink="">
      <xdr:nvSpPr>
        <xdr:cNvPr id="209" name="【公営住宅】&#10;有形固定資産減価償却率最小値テキスト"/>
        <xdr:cNvSpPr txBox="1"/>
      </xdr:nvSpPr>
      <xdr:spPr>
        <a:xfrm>
          <a:off x="4724400" y="146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85</xdr:row>
      <xdr:rowOff>97537</xdr:rowOff>
    </xdr:from>
    <xdr:to>
      <xdr:col>6</xdr:col>
      <xdr:colOff>600075</xdr:colOff>
      <xdr:row>85</xdr:row>
      <xdr:rowOff>97537</xdr:rowOff>
    </xdr:to>
    <xdr:cxnSp macro="">
      <xdr:nvCxnSpPr>
        <xdr:cNvPr id="210" name="直線コネクタ 209"/>
        <xdr:cNvCxnSpPr/>
      </xdr:nvCxnSpPr>
      <xdr:spPr>
        <a:xfrm>
          <a:off x="4546600" y="146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35069</xdr:rowOff>
    </xdr:from>
    <xdr:ext cx="405111" cy="259045"/>
    <xdr:sp macro="" textlink="">
      <xdr:nvSpPr>
        <xdr:cNvPr id="211" name="【公営住宅】&#10;有形固定資産減価償却率最大値テキスト"/>
        <xdr:cNvSpPr txBox="1"/>
      </xdr:nvSpPr>
      <xdr:spPr>
        <a:xfrm>
          <a:off x="4724400" y="1323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88392</xdr:rowOff>
    </xdr:from>
    <xdr:to>
      <xdr:col>6</xdr:col>
      <xdr:colOff>600075</xdr:colOff>
      <xdr:row>78</xdr:row>
      <xdr:rowOff>88392</xdr:rowOff>
    </xdr:to>
    <xdr:cxnSp macro="">
      <xdr:nvCxnSpPr>
        <xdr:cNvPr id="212" name="直線コネクタ 211"/>
        <xdr:cNvCxnSpPr/>
      </xdr:nvCxnSpPr>
      <xdr:spPr>
        <a:xfrm>
          <a:off x="4546600" y="134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68597</xdr:rowOff>
    </xdr:from>
    <xdr:ext cx="405111" cy="259045"/>
    <xdr:sp macro="" textlink="">
      <xdr:nvSpPr>
        <xdr:cNvPr id="213" name="【公営住宅】&#10;有形固定資産減価償却率平均値テキスト"/>
        <xdr:cNvSpPr txBox="1"/>
      </xdr:nvSpPr>
      <xdr:spPr>
        <a:xfrm>
          <a:off x="4724400" y="1378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90170</xdr:rowOff>
    </xdr:from>
    <xdr:to>
      <xdr:col>6</xdr:col>
      <xdr:colOff>561975</xdr:colOff>
      <xdr:row>81</xdr:row>
      <xdr:rowOff>20320</xdr:rowOff>
    </xdr:to>
    <xdr:sp macro="" textlink="">
      <xdr:nvSpPr>
        <xdr:cNvPr id="214" name="フローチャート : 判断 213"/>
        <xdr:cNvSpPr/>
      </xdr:nvSpPr>
      <xdr:spPr>
        <a:xfrm>
          <a:off x="4584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46737</xdr:rowOff>
    </xdr:from>
    <xdr:to>
      <xdr:col>5</xdr:col>
      <xdr:colOff>409575</xdr:colOff>
      <xdr:row>80</xdr:row>
      <xdr:rowOff>148337</xdr:rowOff>
    </xdr:to>
    <xdr:sp macro="" textlink="">
      <xdr:nvSpPr>
        <xdr:cNvPr id="215" name="フローチャート : 判断 214"/>
        <xdr:cNvSpPr/>
      </xdr:nvSpPr>
      <xdr:spPr>
        <a:xfrm>
          <a:off x="3746500" y="137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14732</xdr:rowOff>
    </xdr:from>
    <xdr:to>
      <xdr:col>5</xdr:col>
      <xdr:colOff>409575</xdr:colOff>
      <xdr:row>80</xdr:row>
      <xdr:rowOff>116332</xdr:rowOff>
    </xdr:to>
    <xdr:sp macro="" textlink="">
      <xdr:nvSpPr>
        <xdr:cNvPr id="221" name="円/楕円 220"/>
        <xdr:cNvSpPr/>
      </xdr:nvSpPr>
      <xdr:spPr>
        <a:xfrm>
          <a:off x="37465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139464</xdr:rowOff>
    </xdr:from>
    <xdr:ext cx="405111" cy="259045"/>
    <xdr:sp macro="" textlink="">
      <xdr:nvSpPr>
        <xdr:cNvPr id="222" name="n_1aveValue【公営住宅】&#10;有形固定資産減価償却率"/>
        <xdr:cNvSpPr txBox="1"/>
      </xdr:nvSpPr>
      <xdr:spPr>
        <a:xfrm>
          <a:off x="3582043" y="138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132859</xdr:rowOff>
    </xdr:from>
    <xdr:ext cx="405111" cy="259045"/>
    <xdr:sp macro="" textlink="">
      <xdr:nvSpPr>
        <xdr:cNvPr id="223" name="n_1mainValue【公営住宅】&#10;有形固定資産減価償却率"/>
        <xdr:cNvSpPr txBox="1"/>
      </xdr:nvSpPr>
      <xdr:spPr>
        <a:xfrm>
          <a:off x="3582043" y="1350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97079</xdr:rowOff>
    </xdr:from>
    <xdr:to>
      <xdr:col>15</xdr:col>
      <xdr:colOff>180340</xdr:colOff>
      <xdr:row>86</xdr:row>
      <xdr:rowOff>26212</xdr:rowOff>
    </xdr:to>
    <xdr:cxnSp macro="">
      <xdr:nvCxnSpPr>
        <xdr:cNvPr id="245" name="直線コネクタ 244"/>
        <xdr:cNvCxnSpPr/>
      </xdr:nvCxnSpPr>
      <xdr:spPr>
        <a:xfrm flipV="1">
          <a:off x="10476865" y="13298729"/>
          <a:ext cx="0" cy="1472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30039</xdr:rowOff>
    </xdr:from>
    <xdr:ext cx="469744" cy="259045"/>
    <xdr:sp macro="" textlink="">
      <xdr:nvSpPr>
        <xdr:cNvPr id="246" name="【公営住宅】&#10;一人当たり面積最小値テキスト"/>
        <xdr:cNvSpPr txBox="1"/>
      </xdr:nvSpPr>
      <xdr:spPr>
        <a:xfrm>
          <a:off x="105664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86</xdr:row>
      <xdr:rowOff>26212</xdr:rowOff>
    </xdr:from>
    <xdr:to>
      <xdr:col>15</xdr:col>
      <xdr:colOff>269875</xdr:colOff>
      <xdr:row>86</xdr:row>
      <xdr:rowOff>26212</xdr:rowOff>
    </xdr:to>
    <xdr:cxnSp macro="">
      <xdr:nvCxnSpPr>
        <xdr:cNvPr id="247" name="直線コネクタ 246"/>
        <xdr:cNvCxnSpPr/>
      </xdr:nvCxnSpPr>
      <xdr:spPr>
        <a:xfrm>
          <a:off x="10388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43756</xdr:rowOff>
    </xdr:from>
    <xdr:ext cx="469744" cy="259045"/>
    <xdr:sp macro="" textlink="">
      <xdr:nvSpPr>
        <xdr:cNvPr id="248" name="【公営住宅】&#10;一人当たり面積最大値テキスト"/>
        <xdr:cNvSpPr txBox="1"/>
      </xdr:nvSpPr>
      <xdr:spPr>
        <a:xfrm>
          <a:off x="10566400" y="130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15</xdr:col>
      <xdr:colOff>92075</xdr:colOff>
      <xdr:row>77</xdr:row>
      <xdr:rowOff>97079</xdr:rowOff>
    </xdr:from>
    <xdr:to>
      <xdr:col>15</xdr:col>
      <xdr:colOff>269875</xdr:colOff>
      <xdr:row>77</xdr:row>
      <xdr:rowOff>97079</xdr:rowOff>
    </xdr:to>
    <xdr:cxnSp macro="">
      <xdr:nvCxnSpPr>
        <xdr:cNvPr id="249" name="直線コネクタ 248"/>
        <xdr:cNvCxnSpPr/>
      </xdr:nvCxnSpPr>
      <xdr:spPr>
        <a:xfrm>
          <a:off x="10388600" y="1329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0"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1" name="フローチャート : 判断 250"/>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91542</xdr:rowOff>
    </xdr:from>
    <xdr:to>
      <xdr:col>14</xdr:col>
      <xdr:colOff>79375</xdr:colOff>
      <xdr:row>85</xdr:row>
      <xdr:rowOff>21692</xdr:rowOff>
    </xdr:to>
    <xdr:sp macro="" textlink="">
      <xdr:nvSpPr>
        <xdr:cNvPr id="252" name="フローチャート : 判断 251"/>
        <xdr:cNvSpPr/>
      </xdr:nvSpPr>
      <xdr:spPr>
        <a:xfrm>
          <a:off x="9588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15190</xdr:rowOff>
    </xdr:from>
    <xdr:to>
      <xdr:col>14</xdr:col>
      <xdr:colOff>79375</xdr:colOff>
      <xdr:row>83</xdr:row>
      <xdr:rowOff>116790</xdr:rowOff>
    </xdr:to>
    <xdr:sp macro="" textlink="">
      <xdr:nvSpPr>
        <xdr:cNvPr id="258" name="円/楕円 257"/>
        <xdr:cNvSpPr/>
      </xdr:nvSpPr>
      <xdr:spPr>
        <a:xfrm>
          <a:off x="9588500" y="142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12819</xdr:rowOff>
    </xdr:from>
    <xdr:ext cx="469744" cy="259045"/>
    <xdr:sp macro="" textlink="">
      <xdr:nvSpPr>
        <xdr:cNvPr id="259" name="n_1aveValue【公営住宅】&#10;一人当たり面積"/>
        <xdr:cNvSpPr txBox="1"/>
      </xdr:nvSpPr>
      <xdr:spPr>
        <a:xfrm>
          <a:off x="9391727" y="145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133317</xdr:rowOff>
    </xdr:from>
    <xdr:ext cx="469744" cy="259045"/>
    <xdr:sp macro="" textlink="">
      <xdr:nvSpPr>
        <xdr:cNvPr id="260" name="n_1mainValue【公営住宅】&#10;一人当たり面積"/>
        <xdr:cNvSpPr txBox="1"/>
      </xdr:nvSpPr>
      <xdr:spPr>
        <a:xfrm>
          <a:off x="9391727" y="1402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1" name="テキスト ボックス 27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133350</xdr:rowOff>
    </xdr:from>
    <xdr:to>
      <xdr:col>7</xdr:col>
      <xdr:colOff>638175</xdr:colOff>
      <xdr:row>107</xdr:row>
      <xdr:rowOff>133350</xdr:rowOff>
    </xdr:to>
    <xdr:cxnSp macro="">
      <xdr:nvCxnSpPr>
        <xdr:cNvPr id="272" name="直線コネクタ 271"/>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162577</xdr:rowOff>
    </xdr:from>
    <xdr:ext cx="403059" cy="259045"/>
    <xdr:sp macro="" textlink="">
      <xdr:nvSpPr>
        <xdr:cNvPr id="273" name="テキスト ボックス 272"/>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4" name="直線コネクタ 27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5" name="テキスト ボックス 27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101</xdr:row>
      <xdr:rowOff>19050</xdr:rowOff>
    </xdr:from>
    <xdr:to>
      <xdr:col>7</xdr:col>
      <xdr:colOff>638175</xdr:colOff>
      <xdr:row>101</xdr:row>
      <xdr:rowOff>19050</xdr:rowOff>
    </xdr:to>
    <xdr:cxnSp macro="">
      <xdr:nvCxnSpPr>
        <xdr:cNvPr id="276" name="直線コネクタ 275"/>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48277</xdr:rowOff>
    </xdr:from>
    <xdr:ext cx="403059" cy="259045"/>
    <xdr:sp macro="" textlink="">
      <xdr:nvSpPr>
        <xdr:cNvPr id="277" name="テキスト ボックス 276"/>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9" name="テキスト ボックス 27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104</xdr:row>
      <xdr:rowOff>81914</xdr:rowOff>
    </xdr:from>
    <xdr:to>
      <xdr:col>6</xdr:col>
      <xdr:colOff>510540</xdr:colOff>
      <xdr:row>108</xdr:row>
      <xdr:rowOff>7620</xdr:rowOff>
    </xdr:to>
    <xdr:cxnSp macro="">
      <xdr:nvCxnSpPr>
        <xdr:cNvPr id="281" name="直線コネクタ 280"/>
        <xdr:cNvCxnSpPr/>
      </xdr:nvCxnSpPr>
      <xdr:spPr>
        <a:xfrm flipV="1">
          <a:off x="4634865" y="17912714"/>
          <a:ext cx="0" cy="611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11447</xdr:rowOff>
    </xdr:from>
    <xdr:ext cx="405111" cy="259045"/>
    <xdr:sp macro="" textlink="">
      <xdr:nvSpPr>
        <xdr:cNvPr id="282" name="【港湾・漁港】&#10;有形固定資産減価償却率最小値テキスト"/>
        <xdr:cNvSpPr txBox="1"/>
      </xdr:nvSpPr>
      <xdr:spPr>
        <a:xfrm>
          <a:off x="47244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6</xdr:col>
      <xdr:colOff>422275</xdr:colOff>
      <xdr:row>108</xdr:row>
      <xdr:rowOff>7620</xdr:rowOff>
    </xdr:from>
    <xdr:to>
      <xdr:col>6</xdr:col>
      <xdr:colOff>600075</xdr:colOff>
      <xdr:row>108</xdr:row>
      <xdr:rowOff>7620</xdr:rowOff>
    </xdr:to>
    <xdr:cxnSp macro="">
      <xdr:nvCxnSpPr>
        <xdr:cNvPr id="283" name="直線コネクタ 282"/>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28591</xdr:rowOff>
    </xdr:from>
    <xdr:ext cx="405111" cy="259045"/>
    <xdr:sp macro="" textlink="">
      <xdr:nvSpPr>
        <xdr:cNvPr id="284" name="【港湾・漁港】&#10;有形固定資産減価償却率最大値テキスト"/>
        <xdr:cNvSpPr txBox="1"/>
      </xdr:nvSpPr>
      <xdr:spPr>
        <a:xfrm>
          <a:off x="4724400" y="17687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a:t>
          </a:r>
          <a:endParaRPr kumimoji="1" lang="ja-JP" altLang="en-US" sz="1000" b="1">
            <a:latin typeface="ＭＳ Ｐゴシック"/>
          </a:endParaRPr>
        </a:p>
      </xdr:txBody>
    </xdr:sp>
    <xdr:clientData/>
  </xdr:oneCellAnchor>
  <xdr:twoCellAnchor>
    <xdr:from>
      <xdr:col>6</xdr:col>
      <xdr:colOff>422275</xdr:colOff>
      <xdr:row>104</xdr:row>
      <xdr:rowOff>81914</xdr:rowOff>
    </xdr:from>
    <xdr:to>
      <xdr:col>6</xdr:col>
      <xdr:colOff>600075</xdr:colOff>
      <xdr:row>104</xdr:row>
      <xdr:rowOff>81914</xdr:rowOff>
    </xdr:to>
    <xdr:cxnSp macro="">
      <xdr:nvCxnSpPr>
        <xdr:cNvPr id="285" name="直線コネクタ 284"/>
        <xdr:cNvCxnSpPr/>
      </xdr:nvCxnSpPr>
      <xdr:spPr>
        <a:xfrm>
          <a:off x="4546600" y="179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26688</xdr:rowOff>
    </xdr:from>
    <xdr:ext cx="405111" cy="259045"/>
    <xdr:sp macro="" textlink="">
      <xdr:nvSpPr>
        <xdr:cNvPr id="286" name="【港湾・漁港】&#10;有形固定資産減価償却率平均値テキスト"/>
        <xdr:cNvSpPr txBox="1"/>
      </xdr:nvSpPr>
      <xdr:spPr>
        <a:xfrm>
          <a:off x="47244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48261</xdr:rowOff>
    </xdr:from>
    <xdr:to>
      <xdr:col>6</xdr:col>
      <xdr:colOff>561975</xdr:colOff>
      <xdr:row>105</xdr:row>
      <xdr:rowOff>149861</xdr:rowOff>
    </xdr:to>
    <xdr:sp macro="" textlink="">
      <xdr:nvSpPr>
        <xdr:cNvPr id="287" name="フローチャート : 判断 286"/>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53975</xdr:rowOff>
    </xdr:from>
    <xdr:to>
      <xdr:col>5</xdr:col>
      <xdr:colOff>409575</xdr:colOff>
      <xdr:row>100</xdr:row>
      <xdr:rowOff>155575</xdr:rowOff>
    </xdr:to>
    <xdr:sp macro="" textlink="">
      <xdr:nvSpPr>
        <xdr:cNvPr id="288" name="フローチャート : 判断 287"/>
        <xdr:cNvSpPr/>
      </xdr:nvSpPr>
      <xdr:spPr>
        <a:xfrm>
          <a:off x="3746500" y="1719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111125</xdr:rowOff>
    </xdr:from>
    <xdr:to>
      <xdr:col>5</xdr:col>
      <xdr:colOff>409575</xdr:colOff>
      <xdr:row>107</xdr:row>
      <xdr:rowOff>41275</xdr:rowOff>
    </xdr:to>
    <xdr:sp macro="" textlink="">
      <xdr:nvSpPr>
        <xdr:cNvPr id="294" name="円/楕円 293"/>
        <xdr:cNvSpPr/>
      </xdr:nvSpPr>
      <xdr:spPr>
        <a:xfrm>
          <a:off x="3746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652</xdr:rowOff>
    </xdr:from>
    <xdr:ext cx="405111" cy="259045"/>
    <xdr:sp macro="" textlink="">
      <xdr:nvSpPr>
        <xdr:cNvPr id="295" name="n_1aveValue【港湾・漁港】&#10;有形固定資産減価償却率"/>
        <xdr:cNvSpPr txBox="1"/>
      </xdr:nvSpPr>
      <xdr:spPr>
        <a:xfrm>
          <a:off x="3582043" y="1697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32402</xdr:rowOff>
    </xdr:from>
    <xdr:ext cx="405111" cy="259045"/>
    <xdr:sp macro="" textlink="">
      <xdr:nvSpPr>
        <xdr:cNvPr id="296" name="n_1mainValue【港湾・漁港】&#10;有形固定資産減価償却率"/>
        <xdr:cNvSpPr txBox="1"/>
      </xdr:nvSpPr>
      <xdr:spPr>
        <a:xfrm>
          <a:off x="3582043" y="1837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107</xdr:row>
      <xdr:rowOff>133350</xdr:rowOff>
    </xdr:from>
    <xdr:to>
      <xdr:col>16</xdr:col>
      <xdr:colOff>307975</xdr:colOff>
      <xdr:row>107</xdr:row>
      <xdr:rowOff>133350</xdr:rowOff>
    </xdr:to>
    <xdr:cxnSp macro="">
      <xdr:nvCxnSpPr>
        <xdr:cNvPr id="307" name="直線コネクタ 30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106</xdr:row>
      <xdr:rowOff>162577</xdr:rowOff>
    </xdr:from>
    <xdr:ext cx="248786" cy="259045"/>
    <xdr:sp macro="" textlink="">
      <xdr:nvSpPr>
        <xdr:cNvPr id="308" name="テキスト ボックス 307"/>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09" name="直線コネクタ 30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0" name="テキスト ボックス 30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11" name="直線コネクタ 31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100</xdr:row>
      <xdr:rowOff>48277</xdr:rowOff>
    </xdr:from>
    <xdr:ext cx="595419" cy="259045"/>
    <xdr:sp macro="" textlink="">
      <xdr:nvSpPr>
        <xdr:cNvPr id="312" name="テキスト ボックス 311"/>
        <xdr:cNvSpPr txBox="1"/>
      </xdr:nvSpPr>
      <xdr:spPr>
        <a:xfrm>
          <a:off x="600858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3" name="直線コネクタ 31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4" name="テキスト ボックス 31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45030</xdr:rowOff>
    </xdr:from>
    <xdr:to>
      <xdr:col>15</xdr:col>
      <xdr:colOff>180340</xdr:colOff>
      <xdr:row>105</xdr:row>
      <xdr:rowOff>157885</xdr:rowOff>
    </xdr:to>
    <xdr:cxnSp macro="">
      <xdr:nvCxnSpPr>
        <xdr:cNvPr id="316" name="直線コネクタ 315"/>
        <xdr:cNvCxnSpPr/>
      </xdr:nvCxnSpPr>
      <xdr:spPr>
        <a:xfrm flipV="1">
          <a:off x="10476865" y="17190030"/>
          <a:ext cx="0" cy="9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161712</xdr:rowOff>
    </xdr:from>
    <xdr:ext cx="534377" cy="259045"/>
    <xdr:sp macro="" textlink="">
      <xdr:nvSpPr>
        <xdr:cNvPr id="317" name="【港湾・漁港】&#10;一人当たり有形固定資産（償却資産）額最小値テキスト"/>
        <xdr:cNvSpPr txBox="1"/>
      </xdr:nvSpPr>
      <xdr:spPr>
        <a:xfrm>
          <a:off x="10566400" y="1816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55,707</a:t>
          </a:r>
          <a:endParaRPr kumimoji="1" lang="ja-JP" altLang="en-US" sz="1000" b="1">
            <a:latin typeface="ＭＳ Ｐゴシック"/>
          </a:endParaRPr>
        </a:p>
      </xdr:txBody>
    </xdr:sp>
    <xdr:clientData/>
  </xdr:oneCellAnchor>
  <xdr:twoCellAnchor>
    <xdr:from>
      <xdr:col>15</xdr:col>
      <xdr:colOff>92075</xdr:colOff>
      <xdr:row>105</xdr:row>
      <xdr:rowOff>157885</xdr:rowOff>
    </xdr:from>
    <xdr:to>
      <xdr:col>15</xdr:col>
      <xdr:colOff>269875</xdr:colOff>
      <xdr:row>105</xdr:row>
      <xdr:rowOff>157885</xdr:rowOff>
    </xdr:to>
    <xdr:cxnSp macro="">
      <xdr:nvCxnSpPr>
        <xdr:cNvPr id="318" name="直線コネクタ 317"/>
        <xdr:cNvCxnSpPr/>
      </xdr:nvCxnSpPr>
      <xdr:spPr>
        <a:xfrm>
          <a:off x="10388600" y="1816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163157</xdr:rowOff>
    </xdr:from>
    <xdr:ext cx="599010" cy="259045"/>
    <xdr:sp macro="" textlink="">
      <xdr:nvSpPr>
        <xdr:cNvPr id="319" name="【港湾・漁港】&#10;一人当たり有形固定資産（償却資産）額最大値テキスト"/>
        <xdr:cNvSpPr txBox="1"/>
      </xdr:nvSpPr>
      <xdr:spPr>
        <a:xfrm>
          <a:off x="10566400" y="1696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225,454</a:t>
          </a:r>
          <a:endParaRPr kumimoji="1" lang="ja-JP" altLang="en-US" sz="1000" b="1">
            <a:latin typeface="ＭＳ Ｐゴシック"/>
          </a:endParaRPr>
        </a:p>
      </xdr:txBody>
    </xdr:sp>
    <xdr:clientData/>
  </xdr:oneCellAnchor>
  <xdr:twoCellAnchor>
    <xdr:from>
      <xdr:col>15</xdr:col>
      <xdr:colOff>92075</xdr:colOff>
      <xdr:row>100</xdr:row>
      <xdr:rowOff>45030</xdr:rowOff>
    </xdr:from>
    <xdr:to>
      <xdr:col>15</xdr:col>
      <xdr:colOff>269875</xdr:colOff>
      <xdr:row>100</xdr:row>
      <xdr:rowOff>45030</xdr:rowOff>
    </xdr:to>
    <xdr:cxnSp macro="">
      <xdr:nvCxnSpPr>
        <xdr:cNvPr id="320" name="直線コネクタ 319"/>
        <xdr:cNvCxnSpPr/>
      </xdr:nvCxnSpPr>
      <xdr:spPr>
        <a:xfrm>
          <a:off x="10388600" y="1719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135346</xdr:rowOff>
    </xdr:from>
    <xdr:ext cx="599010" cy="259045"/>
    <xdr:sp macro="" textlink="">
      <xdr:nvSpPr>
        <xdr:cNvPr id="321" name="【港湾・漁港】&#10;一人当たり有形固定資産（償却資産）額平均値テキスト"/>
        <xdr:cNvSpPr txBox="1"/>
      </xdr:nvSpPr>
      <xdr:spPr>
        <a:xfrm>
          <a:off x="10566400" y="17623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136,987</a:t>
          </a:r>
          <a:endParaRPr kumimoji="1" lang="ja-JP" altLang="en-US" sz="1000" b="1">
            <a:solidFill>
              <a:srgbClr val="000080"/>
            </a:solidFill>
            <a:latin typeface="ＭＳ Ｐゴシック"/>
          </a:endParaRPr>
        </a:p>
      </xdr:txBody>
    </xdr:sp>
    <xdr:clientData/>
  </xdr:oneCellAnchor>
  <xdr:twoCellAnchor>
    <xdr:from>
      <xdr:col>15</xdr:col>
      <xdr:colOff>130175</xdr:colOff>
      <xdr:row>102</xdr:row>
      <xdr:rowOff>156919</xdr:rowOff>
    </xdr:from>
    <xdr:to>
      <xdr:col>15</xdr:col>
      <xdr:colOff>231775</xdr:colOff>
      <xdr:row>103</xdr:row>
      <xdr:rowOff>87069</xdr:rowOff>
    </xdr:to>
    <xdr:sp macro="" textlink="">
      <xdr:nvSpPr>
        <xdr:cNvPr id="322" name="フローチャート : 判断 321"/>
        <xdr:cNvSpPr/>
      </xdr:nvSpPr>
      <xdr:spPr>
        <a:xfrm>
          <a:off x="10426700" y="1764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133579</xdr:rowOff>
    </xdr:from>
    <xdr:to>
      <xdr:col>14</xdr:col>
      <xdr:colOff>79375</xdr:colOff>
      <xdr:row>103</xdr:row>
      <xdr:rowOff>63729</xdr:rowOff>
    </xdr:to>
    <xdr:sp macro="" textlink="">
      <xdr:nvSpPr>
        <xdr:cNvPr id="323" name="フローチャート : 判断 322"/>
        <xdr:cNvSpPr/>
      </xdr:nvSpPr>
      <xdr:spPr>
        <a:xfrm>
          <a:off x="9588500" y="1762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4" name="テキスト ボックス 3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5" name="テキスト ボックス 3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6" name="テキスト ボックス 3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7" name="テキスト ボックス 3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8" name="テキスト ボックス 3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14308</xdr:rowOff>
    </xdr:from>
    <xdr:to>
      <xdr:col>14</xdr:col>
      <xdr:colOff>79375</xdr:colOff>
      <xdr:row>107</xdr:row>
      <xdr:rowOff>115908</xdr:rowOff>
    </xdr:to>
    <xdr:sp macro="" textlink="">
      <xdr:nvSpPr>
        <xdr:cNvPr id="329" name="円/楕円 328"/>
        <xdr:cNvSpPr/>
      </xdr:nvSpPr>
      <xdr:spPr>
        <a:xfrm>
          <a:off x="9588500" y="1835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101</xdr:row>
      <xdr:rowOff>80256</xdr:rowOff>
    </xdr:from>
    <xdr:ext cx="599010" cy="259045"/>
    <xdr:sp macro="" textlink="">
      <xdr:nvSpPr>
        <xdr:cNvPr id="330" name="n_1aveValue【港湾・漁港】&#10;一人当たり有形固定資産（償却資産）額"/>
        <xdr:cNvSpPr txBox="1"/>
      </xdr:nvSpPr>
      <xdr:spPr>
        <a:xfrm>
          <a:off x="9327094" y="17396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141,071</a:t>
          </a:r>
          <a:endParaRPr kumimoji="1" lang="ja-JP" altLang="en-US" sz="1000" b="1">
            <a:solidFill>
              <a:srgbClr val="000080"/>
            </a:solidFill>
            <a:latin typeface="ＭＳ Ｐゴシック"/>
          </a:endParaRPr>
        </a:p>
      </xdr:txBody>
    </xdr:sp>
    <xdr:clientData/>
  </xdr:oneCellAnchor>
  <xdr:oneCellAnchor>
    <xdr:from>
      <xdr:col>13</xdr:col>
      <xdr:colOff>434486</xdr:colOff>
      <xdr:row>107</xdr:row>
      <xdr:rowOff>107035</xdr:rowOff>
    </xdr:from>
    <xdr:ext cx="534377" cy="259045"/>
    <xdr:sp macro="" textlink="">
      <xdr:nvSpPr>
        <xdr:cNvPr id="331" name="n_1mainValue【港湾・漁港】&#10;一人当たり有形固定資産（償却資産）額"/>
        <xdr:cNvSpPr txBox="1"/>
      </xdr:nvSpPr>
      <xdr:spPr>
        <a:xfrm>
          <a:off x="9359411" y="1845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2" name="テキスト ボックス 34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3" name="直線コネクタ 34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4" name="テキスト ボックス 34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5" name="直線コネクタ 34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46" name="テキスト ボックス 34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7" name="直線コネクタ 34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8" name="テキスト ボックス 34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49" name="直線コネクタ 34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0" name="テキスト ボックス 34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1" name="直線コネクタ 35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2" name="テキスト ボックス 35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4" name="テキスト ボックス 3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60960</xdr:rowOff>
    </xdr:to>
    <xdr:cxnSp macro="">
      <xdr:nvCxnSpPr>
        <xdr:cNvPr id="356" name="直線コネクタ 355"/>
        <xdr:cNvCxnSpPr/>
      </xdr:nvCxnSpPr>
      <xdr:spPr>
        <a:xfrm flipV="1">
          <a:off x="16318864" y="571500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64787</xdr:rowOff>
    </xdr:from>
    <xdr:ext cx="405111" cy="259045"/>
    <xdr:sp macro="" textlink="">
      <xdr:nvSpPr>
        <xdr:cNvPr id="357" name="【認定こども園・幼稚園・保育所】&#10;有形固定資産減価償却率最小値テキスト"/>
        <xdr:cNvSpPr txBox="1"/>
      </xdr:nvSpPr>
      <xdr:spPr>
        <a:xfrm>
          <a:off x="16408400" y="726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42</xdr:row>
      <xdr:rowOff>60960</xdr:rowOff>
    </xdr:from>
    <xdr:to>
      <xdr:col>23</xdr:col>
      <xdr:colOff>606425</xdr:colOff>
      <xdr:row>42</xdr:row>
      <xdr:rowOff>60960</xdr:rowOff>
    </xdr:to>
    <xdr:cxnSp macro="">
      <xdr:nvCxnSpPr>
        <xdr:cNvPr id="358" name="直線コネクタ 357"/>
        <xdr:cNvCxnSpPr/>
      </xdr:nvCxnSpPr>
      <xdr:spPr>
        <a:xfrm>
          <a:off x="16230600" y="726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5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60" name="直線コネクタ 35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17</xdr:rowOff>
    </xdr:from>
    <xdr:ext cx="405111" cy="259045"/>
    <xdr:sp macro="" textlink="">
      <xdr:nvSpPr>
        <xdr:cNvPr id="361" name="【認定こども園・幼稚園・保育所】&#10;有形固定資産減価償却率平均値テキスト"/>
        <xdr:cNvSpPr txBox="1"/>
      </xdr:nvSpPr>
      <xdr:spPr>
        <a:xfrm>
          <a:off x="164084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21590</xdr:rowOff>
    </xdr:from>
    <xdr:to>
      <xdr:col>23</xdr:col>
      <xdr:colOff>568325</xdr:colOff>
      <xdr:row>38</xdr:row>
      <xdr:rowOff>123190</xdr:rowOff>
    </xdr:to>
    <xdr:sp macro="" textlink="">
      <xdr:nvSpPr>
        <xdr:cNvPr id="362" name="フローチャート : 判断 361"/>
        <xdr:cNvSpPr/>
      </xdr:nvSpPr>
      <xdr:spPr>
        <a:xfrm>
          <a:off x="16268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73025</xdr:rowOff>
    </xdr:from>
    <xdr:to>
      <xdr:col>22</xdr:col>
      <xdr:colOff>415925</xdr:colOff>
      <xdr:row>39</xdr:row>
      <xdr:rowOff>3175</xdr:rowOff>
    </xdr:to>
    <xdr:sp macro="" textlink="">
      <xdr:nvSpPr>
        <xdr:cNvPr id="363" name="フローチャート : 判断 362"/>
        <xdr:cNvSpPr/>
      </xdr:nvSpPr>
      <xdr:spPr>
        <a:xfrm>
          <a:off x="15430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4" name="テキスト ボックス 3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5" name="テキスト ボックス 3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66" name="テキスト ボックス 3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7" name="テキスト ボックス 3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8" name="テキスト ボックス 3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133985</xdr:rowOff>
    </xdr:from>
    <xdr:to>
      <xdr:col>22</xdr:col>
      <xdr:colOff>415925</xdr:colOff>
      <xdr:row>37</xdr:row>
      <xdr:rowOff>64135</xdr:rowOff>
    </xdr:to>
    <xdr:sp macro="" textlink="">
      <xdr:nvSpPr>
        <xdr:cNvPr id="369" name="円/楕円 368"/>
        <xdr:cNvSpPr/>
      </xdr:nvSpPr>
      <xdr:spPr>
        <a:xfrm>
          <a:off x="15430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165752</xdr:rowOff>
    </xdr:from>
    <xdr:ext cx="405111" cy="259045"/>
    <xdr:sp macro="" textlink="">
      <xdr:nvSpPr>
        <xdr:cNvPr id="370" name="n_1aveValue【認定こども園・幼稚園・保育所】&#10;有形固定資産減価償却率"/>
        <xdr:cNvSpPr txBox="1"/>
      </xdr:nvSpPr>
      <xdr:spPr>
        <a:xfrm>
          <a:off x="15266043"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80662</xdr:rowOff>
    </xdr:from>
    <xdr:ext cx="405111" cy="259045"/>
    <xdr:sp macro="" textlink="">
      <xdr:nvSpPr>
        <xdr:cNvPr id="371" name="n_1mainValue【認定こども園・幼稚園・保育所】&#10;有形固定資産減価償却率"/>
        <xdr:cNvSpPr txBox="1"/>
      </xdr:nvSpPr>
      <xdr:spPr>
        <a:xfrm>
          <a:off x="15266043"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2" name="正方形/長方形 3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3" name="正方形/長方形 3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4" name="正方形/長方形 3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5" name="正方形/長方形 3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76" name="正方形/長方形 3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7" name="正方形/長方形 3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8" name="正方形/長方形 3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9" name="正方形/長方形 3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0" name="テキスト ボックス 3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1" name="直線コネクタ 3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2" name="直線コネクタ 38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3" name="テキスト ボックス 38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4" name="直線コネクタ 38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85" name="テキスト ボックス 38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86" name="直線コネクタ 38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87" name="テキスト ボックス 38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88" name="直線コネクタ 38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89" name="テキスト ボックス 38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0" name="直線コネクタ 38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1" name="テキスト ボックス 39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167640</xdr:rowOff>
    </xdr:from>
    <xdr:to>
      <xdr:col>32</xdr:col>
      <xdr:colOff>186689</xdr:colOff>
      <xdr:row>41</xdr:row>
      <xdr:rowOff>115062</xdr:rowOff>
    </xdr:to>
    <xdr:cxnSp macro="">
      <xdr:nvCxnSpPr>
        <xdr:cNvPr id="393" name="直線コネクタ 392"/>
        <xdr:cNvCxnSpPr/>
      </xdr:nvCxnSpPr>
      <xdr:spPr>
        <a:xfrm flipV="1">
          <a:off x="22160864" y="599694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118889</xdr:rowOff>
    </xdr:from>
    <xdr:ext cx="469744" cy="259045"/>
    <xdr:sp macro="" textlink="">
      <xdr:nvSpPr>
        <xdr:cNvPr id="394" name="【認定こども園・幼稚園・保育所】&#10;一人当たり面積最小値テキスト"/>
        <xdr:cNvSpPr txBox="1"/>
      </xdr:nvSpPr>
      <xdr:spPr>
        <a:xfrm>
          <a:off x="222504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115062</xdr:rowOff>
    </xdr:from>
    <xdr:to>
      <xdr:col>32</xdr:col>
      <xdr:colOff>276225</xdr:colOff>
      <xdr:row>41</xdr:row>
      <xdr:rowOff>115062</xdr:rowOff>
    </xdr:to>
    <xdr:cxnSp macro="">
      <xdr:nvCxnSpPr>
        <xdr:cNvPr id="395" name="直線コネクタ 39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114317</xdr:rowOff>
    </xdr:from>
    <xdr:ext cx="469744" cy="259045"/>
    <xdr:sp macro="" textlink="">
      <xdr:nvSpPr>
        <xdr:cNvPr id="396" name="【認定こども園・幼稚園・保育所】&#10;一人当たり面積最大値テキスト"/>
        <xdr:cNvSpPr txBox="1"/>
      </xdr:nvSpPr>
      <xdr:spPr>
        <a:xfrm>
          <a:off x="222504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0.255</a:t>
          </a:r>
          <a:endParaRPr kumimoji="1" lang="ja-JP" altLang="en-US" sz="1000" b="1">
            <a:latin typeface="ＭＳ Ｐゴシック"/>
          </a:endParaRPr>
        </a:p>
      </xdr:txBody>
    </xdr:sp>
    <xdr:clientData/>
  </xdr:oneCellAnchor>
  <xdr:twoCellAnchor>
    <xdr:from>
      <xdr:col>32</xdr:col>
      <xdr:colOff>98425</xdr:colOff>
      <xdr:row>34</xdr:row>
      <xdr:rowOff>167640</xdr:rowOff>
    </xdr:from>
    <xdr:to>
      <xdr:col>32</xdr:col>
      <xdr:colOff>276225</xdr:colOff>
      <xdr:row>34</xdr:row>
      <xdr:rowOff>167640</xdr:rowOff>
    </xdr:to>
    <xdr:cxnSp macro="">
      <xdr:nvCxnSpPr>
        <xdr:cNvPr id="397" name="直線コネクタ 396"/>
        <xdr:cNvCxnSpPr/>
      </xdr:nvCxnSpPr>
      <xdr:spPr>
        <a:xfrm>
          <a:off x="22072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65549</xdr:rowOff>
    </xdr:from>
    <xdr:ext cx="469744" cy="259045"/>
    <xdr:sp macro="" textlink="">
      <xdr:nvSpPr>
        <xdr:cNvPr id="398" name="【認定こども園・幼稚園・保育所】&#10;一人当たり面積平均値テキスト"/>
        <xdr:cNvSpPr txBox="1"/>
      </xdr:nvSpPr>
      <xdr:spPr>
        <a:xfrm>
          <a:off x="222504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87122</xdr:rowOff>
    </xdr:from>
    <xdr:to>
      <xdr:col>32</xdr:col>
      <xdr:colOff>238125</xdr:colOff>
      <xdr:row>40</xdr:row>
      <xdr:rowOff>17272</xdr:rowOff>
    </xdr:to>
    <xdr:sp macro="" textlink="">
      <xdr:nvSpPr>
        <xdr:cNvPr id="399" name="フローチャート : 判断 398"/>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96266</xdr:rowOff>
    </xdr:from>
    <xdr:to>
      <xdr:col>31</xdr:col>
      <xdr:colOff>85725</xdr:colOff>
      <xdr:row>40</xdr:row>
      <xdr:rowOff>26416</xdr:rowOff>
    </xdr:to>
    <xdr:sp macro="" textlink="">
      <xdr:nvSpPr>
        <xdr:cNvPr id="400" name="フローチャート : 判断 399"/>
        <xdr:cNvSpPr/>
      </xdr:nvSpPr>
      <xdr:spPr>
        <a:xfrm>
          <a:off x="21272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1" name="テキスト ボックス 4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2" name="テキスト ボックス 4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3" name="テキスト ボックス 4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4" name="テキスト ボックス 4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5" name="テキスト ボックス 4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55118</xdr:rowOff>
    </xdr:from>
    <xdr:to>
      <xdr:col>31</xdr:col>
      <xdr:colOff>85725</xdr:colOff>
      <xdr:row>39</xdr:row>
      <xdr:rowOff>156718</xdr:rowOff>
    </xdr:to>
    <xdr:sp macro="" textlink="">
      <xdr:nvSpPr>
        <xdr:cNvPr id="406" name="円/楕円 405"/>
        <xdr:cNvSpPr/>
      </xdr:nvSpPr>
      <xdr:spPr>
        <a:xfrm>
          <a:off x="212725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40</xdr:row>
      <xdr:rowOff>17543</xdr:rowOff>
    </xdr:from>
    <xdr:ext cx="469744" cy="259045"/>
    <xdr:sp macro="" textlink="">
      <xdr:nvSpPr>
        <xdr:cNvPr id="407" name="n_1aveValue【認定こども園・幼稚園・保育所】&#10;一人当たり面積"/>
        <xdr:cNvSpPr txBox="1"/>
      </xdr:nvSpPr>
      <xdr:spPr>
        <a:xfrm>
          <a:off x="210757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1795</xdr:rowOff>
    </xdr:from>
    <xdr:ext cx="469744" cy="259045"/>
    <xdr:sp macro="" textlink="">
      <xdr:nvSpPr>
        <xdr:cNvPr id="408" name="n_1mainValue【認定こども園・幼稚園・保育所】&#10;一人当たり面積"/>
        <xdr:cNvSpPr txBox="1"/>
      </xdr:nvSpPr>
      <xdr:spPr>
        <a:xfrm>
          <a:off x="210757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9" name="テキスト ボックス 4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20" name="直線コネクタ 4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21" name="テキスト ボックス 42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22" name="直線コネクタ 4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23" name="テキスト ボックス 4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24" name="直線コネクタ 4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5" name="テキスト ボックス 4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6" name="直線コネクタ 4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7" name="テキスト ボックス 4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8" name="直線コネクタ 4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9" name="テキスト ボックス 4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31" name="テキスト ボックス 4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30480</xdr:rowOff>
    </xdr:from>
    <xdr:to>
      <xdr:col>23</xdr:col>
      <xdr:colOff>516889</xdr:colOff>
      <xdr:row>63</xdr:row>
      <xdr:rowOff>106680</xdr:rowOff>
    </xdr:to>
    <xdr:cxnSp macro="">
      <xdr:nvCxnSpPr>
        <xdr:cNvPr id="433" name="直線コネクタ 432"/>
        <xdr:cNvCxnSpPr/>
      </xdr:nvCxnSpPr>
      <xdr:spPr>
        <a:xfrm flipV="1">
          <a:off x="16318864" y="96316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34"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35" name="直線コネクタ 434"/>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148607</xdr:rowOff>
    </xdr:from>
    <xdr:ext cx="405111" cy="259045"/>
    <xdr:sp macro="" textlink="">
      <xdr:nvSpPr>
        <xdr:cNvPr id="436" name="【学校施設】&#10;有形固定資産減価償却率最大値テキスト"/>
        <xdr:cNvSpPr txBox="1"/>
      </xdr:nvSpPr>
      <xdr:spPr>
        <a:xfrm>
          <a:off x="164084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23</xdr:col>
      <xdr:colOff>428625</xdr:colOff>
      <xdr:row>56</xdr:row>
      <xdr:rowOff>30480</xdr:rowOff>
    </xdr:from>
    <xdr:to>
      <xdr:col>23</xdr:col>
      <xdr:colOff>606425</xdr:colOff>
      <xdr:row>56</xdr:row>
      <xdr:rowOff>30480</xdr:rowOff>
    </xdr:to>
    <xdr:cxnSp macro="">
      <xdr:nvCxnSpPr>
        <xdr:cNvPr id="437" name="直線コネクタ 436"/>
        <xdr:cNvCxnSpPr/>
      </xdr:nvCxnSpPr>
      <xdr:spPr>
        <a:xfrm>
          <a:off x="16230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11447</xdr:rowOff>
    </xdr:from>
    <xdr:ext cx="405111" cy="259045"/>
    <xdr:sp macro="" textlink="">
      <xdr:nvSpPr>
        <xdr:cNvPr id="438" name="【学校施設】&#10;有形固定資産減価償却率平均値テキスト"/>
        <xdr:cNvSpPr txBox="1"/>
      </xdr:nvSpPr>
      <xdr:spPr>
        <a:xfrm>
          <a:off x="164084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33020</xdr:rowOff>
    </xdr:from>
    <xdr:to>
      <xdr:col>23</xdr:col>
      <xdr:colOff>568325</xdr:colOff>
      <xdr:row>59</xdr:row>
      <xdr:rowOff>134620</xdr:rowOff>
    </xdr:to>
    <xdr:sp macro="" textlink="">
      <xdr:nvSpPr>
        <xdr:cNvPr id="439" name="フローチャート : 判断 438"/>
        <xdr:cNvSpPr/>
      </xdr:nvSpPr>
      <xdr:spPr>
        <a:xfrm>
          <a:off x="162687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21590</xdr:rowOff>
    </xdr:from>
    <xdr:to>
      <xdr:col>22</xdr:col>
      <xdr:colOff>415925</xdr:colOff>
      <xdr:row>59</xdr:row>
      <xdr:rowOff>123190</xdr:rowOff>
    </xdr:to>
    <xdr:sp macro="" textlink="">
      <xdr:nvSpPr>
        <xdr:cNvPr id="440" name="フローチャート : 判断 439"/>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97790</xdr:rowOff>
    </xdr:from>
    <xdr:to>
      <xdr:col>22</xdr:col>
      <xdr:colOff>415925</xdr:colOff>
      <xdr:row>57</xdr:row>
      <xdr:rowOff>27940</xdr:rowOff>
    </xdr:to>
    <xdr:sp macro="" textlink="">
      <xdr:nvSpPr>
        <xdr:cNvPr id="446" name="円/楕円 445"/>
        <xdr:cNvSpPr/>
      </xdr:nvSpPr>
      <xdr:spPr>
        <a:xfrm>
          <a:off x="15430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114317</xdr:rowOff>
    </xdr:from>
    <xdr:ext cx="405111" cy="259045"/>
    <xdr:sp macro="" textlink="">
      <xdr:nvSpPr>
        <xdr:cNvPr id="447" name="n_1aveValue【学校施設】&#10;有形固定資産減価償却率"/>
        <xdr:cNvSpPr txBox="1"/>
      </xdr:nvSpPr>
      <xdr:spPr>
        <a:xfrm>
          <a:off x="15266043"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44467</xdr:rowOff>
    </xdr:from>
    <xdr:ext cx="405111" cy="259045"/>
    <xdr:sp macro="" textlink="">
      <xdr:nvSpPr>
        <xdr:cNvPr id="448" name="n_1mainValue【学校施設】&#10;有形固定資産減価償却率"/>
        <xdr:cNvSpPr txBox="1"/>
      </xdr:nvSpPr>
      <xdr:spPr>
        <a:xfrm>
          <a:off x="15266043"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123444</xdr:rowOff>
    </xdr:from>
    <xdr:to>
      <xdr:col>32</xdr:col>
      <xdr:colOff>186689</xdr:colOff>
      <xdr:row>63</xdr:row>
      <xdr:rowOff>167792</xdr:rowOff>
    </xdr:to>
    <xdr:cxnSp macro="">
      <xdr:nvCxnSpPr>
        <xdr:cNvPr id="471" name="直線コネクタ 470"/>
        <xdr:cNvCxnSpPr/>
      </xdr:nvCxnSpPr>
      <xdr:spPr>
        <a:xfrm flipV="1">
          <a:off x="22160864" y="9553194"/>
          <a:ext cx="0" cy="14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169</xdr:rowOff>
    </xdr:from>
    <xdr:ext cx="469744" cy="259045"/>
    <xdr:sp macro="" textlink="">
      <xdr:nvSpPr>
        <xdr:cNvPr id="472" name="【学校施設】&#10;一人当たり面積最小値テキスト"/>
        <xdr:cNvSpPr txBox="1"/>
      </xdr:nvSpPr>
      <xdr:spPr>
        <a:xfrm>
          <a:off x="22250400"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32</xdr:col>
      <xdr:colOff>98425</xdr:colOff>
      <xdr:row>63</xdr:row>
      <xdr:rowOff>167792</xdr:rowOff>
    </xdr:from>
    <xdr:to>
      <xdr:col>32</xdr:col>
      <xdr:colOff>276225</xdr:colOff>
      <xdr:row>63</xdr:row>
      <xdr:rowOff>167792</xdr:rowOff>
    </xdr:to>
    <xdr:cxnSp macro="">
      <xdr:nvCxnSpPr>
        <xdr:cNvPr id="473" name="直線コネクタ 472"/>
        <xdr:cNvCxnSpPr/>
      </xdr:nvCxnSpPr>
      <xdr:spPr>
        <a:xfrm>
          <a:off x="22072600" y="1096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70121</xdr:rowOff>
    </xdr:from>
    <xdr:ext cx="469744" cy="259045"/>
    <xdr:sp macro="" textlink="">
      <xdr:nvSpPr>
        <xdr:cNvPr id="474" name="【学校施設】&#10;一人当たり面積最大値テキスト"/>
        <xdr:cNvSpPr txBox="1"/>
      </xdr:nvSpPr>
      <xdr:spPr>
        <a:xfrm>
          <a:off x="222504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4.105</a:t>
          </a:r>
          <a:endParaRPr kumimoji="1" lang="ja-JP" altLang="en-US" sz="1000" b="1">
            <a:latin typeface="ＭＳ Ｐゴシック"/>
          </a:endParaRPr>
        </a:p>
      </xdr:txBody>
    </xdr:sp>
    <xdr:clientData/>
  </xdr:oneCellAnchor>
  <xdr:twoCellAnchor>
    <xdr:from>
      <xdr:col>32</xdr:col>
      <xdr:colOff>98425</xdr:colOff>
      <xdr:row>55</xdr:row>
      <xdr:rowOff>123444</xdr:rowOff>
    </xdr:from>
    <xdr:to>
      <xdr:col>32</xdr:col>
      <xdr:colOff>276225</xdr:colOff>
      <xdr:row>55</xdr:row>
      <xdr:rowOff>123444</xdr:rowOff>
    </xdr:to>
    <xdr:cxnSp macro="">
      <xdr:nvCxnSpPr>
        <xdr:cNvPr id="475" name="直線コネクタ 474"/>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5808</xdr:rowOff>
    </xdr:from>
    <xdr:ext cx="469744" cy="259045"/>
    <xdr:sp macro="" textlink="">
      <xdr:nvSpPr>
        <xdr:cNvPr id="476" name="【学校施設】&#10;一人当たり面積平均値テキスト"/>
        <xdr:cNvSpPr txBox="1"/>
      </xdr:nvSpPr>
      <xdr:spPr>
        <a:xfrm>
          <a:off x="22250400" y="10635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27381</xdr:rowOff>
    </xdr:from>
    <xdr:to>
      <xdr:col>32</xdr:col>
      <xdr:colOff>238125</xdr:colOff>
      <xdr:row>62</xdr:row>
      <xdr:rowOff>128981</xdr:rowOff>
    </xdr:to>
    <xdr:sp macro="" textlink="">
      <xdr:nvSpPr>
        <xdr:cNvPr id="477" name="フローチャート : 判断 476"/>
        <xdr:cNvSpPr/>
      </xdr:nvSpPr>
      <xdr:spPr>
        <a:xfrm>
          <a:off x="22110700" y="1065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21437</xdr:rowOff>
    </xdr:from>
    <xdr:to>
      <xdr:col>31</xdr:col>
      <xdr:colOff>85725</xdr:colOff>
      <xdr:row>62</xdr:row>
      <xdr:rowOff>123037</xdr:rowOff>
    </xdr:to>
    <xdr:sp macro="" textlink="">
      <xdr:nvSpPr>
        <xdr:cNvPr id="478" name="フローチャート : 判断 477"/>
        <xdr:cNvSpPr/>
      </xdr:nvSpPr>
      <xdr:spPr>
        <a:xfrm>
          <a:off x="21272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9" name="テキスト ボックス 4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0" name="テキスト ボックス 4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1" name="テキスト ボックス 4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2" name="テキスト ボックス 4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3" name="テキスト ボックス 4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113792</xdr:rowOff>
    </xdr:from>
    <xdr:to>
      <xdr:col>31</xdr:col>
      <xdr:colOff>85725</xdr:colOff>
      <xdr:row>63</xdr:row>
      <xdr:rowOff>43942</xdr:rowOff>
    </xdr:to>
    <xdr:sp macro="" textlink="">
      <xdr:nvSpPr>
        <xdr:cNvPr id="484" name="円/楕円 483"/>
        <xdr:cNvSpPr/>
      </xdr:nvSpPr>
      <xdr:spPr>
        <a:xfrm>
          <a:off x="21272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139564</xdr:rowOff>
    </xdr:from>
    <xdr:ext cx="469744" cy="259045"/>
    <xdr:sp macro="" textlink="">
      <xdr:nvSpPr>
        <xdr:cNvPr id="485" name="n_1aveValue【学校施設】&#10;一人当たり面積"/>
        <xdr:cNvSpPr txBox="1"/>
      </xdr:nvSpPr>
      <xdr:spPr>
        <a:xfrm>
          <a:off x="210757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35069</xdr:rowOff>
    </xdr:from>
    <xdr:ext cx="469744" cy="259045"/>
    <xdr:sp macro="" textlink="">
      <xdr:nvSpPr>
        <xdr:cNvPr id="486" name="n_1mainValue【学校施設】&#10;一人当たり面積"/>
        <xdr:cNvSpPr txBox="1"/>
      </xdr:nvSpPr>
      <xdr:spPr>
        <a:xfrm>
          <a:off x="210757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7" name="正方形/長方形 4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8" name="正方形/長方形 4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9" name="正方形/長方形 4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0" name="正方形/長方形 4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1" name="正方形/長方形 4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2" name="正方形/長方形 4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3" name="正方形/長方形 4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4" name="正方形/長方形 49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95" name="正方形/長方形 4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6" name="正方形/長方形 4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7" name="正方形/長方形 4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8" name="正方形/長方形 4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9" name="正方形/長方形 4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0" name="正方形/長方形 4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1" name="正方形/長方形 5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2" name="正方形/長方形 50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03" name="正方形/長方形 5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4" name="正方形/長方形 5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5" name="正方形/長方形 5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6" name="正方形/長方形 5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7" name="正方形/長方形 5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8" name="正方形/長方形 5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9" name="正方形/長方形 5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0" name="正方形/長方形 5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1" name="テキスト ボックス 5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2" name="直線コネクタ 5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3" name="テキスト ボックス 51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4" name="直線コネクタ 51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5" name="テキスト ボックス 51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6" name="直線コネクタ 51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7" name="テキスト ボックス 51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8" name="直線コネクタ 51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9" name="テキスト ボックス 51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20" name="直線コネクタ 51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21" name="テキスト ボックス 52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2" name="直線コネクタ 5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3" name="テキスト ボックス 5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110489</xdr:rowOff>
    </xdr:to>
    <xdr:cxnSp macro="">
      <xdr:nvCxnSpPr>
        <xdr:cNvPr id="525" name="直線コネクタ 524"/>
        <xdr:cNvCxnSpPr/>
      </xdr:nvCxnSpPr>
      <xdr:spPr>
        <a:xfrm flipV="1">
          <a:off x="16318864" y="17404080"/>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114316</xdr:rowOff>
    </xdr:from>
    <xdr:ext cx="405111" cy="259045"/>
    <xdr:sp macro="" textlink="">
      <xdr:nvSpPr>
        <xdr:cNvPr id="526" name="【公民館】&#10;有形固定資産減価償却率最小値テキスト"/>
        <xdr:cNvSpPr txBox="1"/>
      </xdr:nvSpPr>
      <xdr:spPr>
        <a:xfrm>
          <a:off x="16408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428625</xdr:colOff>
      <xdr:row>108</xdr:row>
      <xdr:rowOff>110489</xdr:rowOff>
    </xdr:from>
    <xdr:to>
      <xdr:col>23</xdr:col>
      <xdr:colOff>606425</xdr:colOff>
      <xdr:row>108</xdr:row>
      <xdr:rowOff>110489</xdr:rowOff>
    </xdr:to>
    <xdr:cxnSp macro="">
      <xdr:nvCxnSpPr>
        <xdr:cNvPr id="527" name="直線コネクタ 526"/>
        <xdr:cNvCxnSpPr/>
      </xdr:nvCxnSpPr>
      <xdr:spPr>
        <a:xfrm>
          <a:off x="16230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28"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29" name="直線コネクタ 528"/>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8399</xdr:rowOff>
    </xdr:from>
    <xdr:ext cx="405111" cy="259045"/>
    <xdr:sp macro="" textlink="">
      <xdr:nvSpPr>
        <xdr:cNvPr id="530" name="【公民館】&#10;有形固定資産減価償却率平均値テキスト"/>
        <xdr:cNvSpPr txBox="1"/>
      </xdr:nvSpPr>
      <xdr:spPr>
        <a:xfrm>
          <a:off x="16408400" y="1801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29972</xdr:rowOff>
    </xdr:from>
    <xdr:to>
      <xdr:col>23</xdr:col>
      <xdr:colOff>568325</xdr:colOff>
      <xdr:row>105</xdr:row>
      <xdr:rowOff>131572</xdr:rowOff>
    </xdr:to>
    <xdr:sp macro="" textlink="">
      <xdr:nvSpPr>
        <xdr:cNvPr id="531" name="フローチャート : 判断 530"/>
        <xdr:cNvSpPr/>
      </xdr:nvSpPr>
      <xdr:spPr>
        <a:xfrm>
          <a:off x="16268700" y="1803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91694</xdr:rowOff>
    </xdr:from>
    <xdr:to>
      <xdr:col>22</xdr:col>
      <xdr:colOff>415925</xdr:colOff>
      <xdr:row>106</xdr:row>
      <xdr:rowOff>21844</xdr:rowOff>
    </xdr:to>
    <xdr:sp macro="" textlink="">
      <xdr:nvSpPr>
        <xdr:cNvPr id="532" name="フローチャート : 判断 531"/>
        <xdr:cNvSpPr/>
      </xdr:nvSpPr>
      <xdr:spPr>
        <a:xfrm>
          <a:off x="15430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3" name="テキスト ボックス 5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4" name="テキスト ボックス 5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5" name="テキスト ボックス 5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6" name="テキスト ボックス 5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7" name="テキスト ボックス 5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112268</xdr:rowOff>
    </xdr:from>
    <xdr:to>
      <xdr:col>22</xdr:col>
      <xdr:colOff>415925</xdr:colOff>
      <xdr:row>104</xdr:row>
      <xdr:rowOff>42418</xdr:rowOff>
    </xdr:to>
    <xdr:sp macro="" textlink="">
      <xdr:nvSpPr>
        <xdr:cNvPr id="538" name="円/楕円 537"/>
        <xdr:cNvSpPr/>
      </xdr:nvSpPr>
      <xdr:spPr>
        <a:xfrm>
          <a:off x="15430500" y="1777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12971</xdr:rowOff>
    </xdr:from>
    <xdr:ext cx="405111" cy="259045"/>
    <xdr:sp macro="" textlink="">
      <xdr:nvSpPr>
        <xdr:cNvPr id="539" name="n_1aveValue【公民館】&#10;有形固定資産減価償却率"/>
        <xdr:cNvSpPr txBox="1"/>
      </xdr:nvSpPr>
      <xdr:spPr>
        <a:xfrm>
          <a:off x="15266043" y="181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58945</xdr:rowOff>
    </xdr:from>
    <xdr:ext cx="405111" cy="259045"/>
    <xdr:sp macro="" textlink="">
      <xdr:nvSpPr>
        <xdr:cNvPr id="540" name="n_1mainValue【公民館】&#10;有形固定資産減価償却率"/>
        <xdr:cNvSpPr txBox="1"/>
      </xdr:nvSpPr>
      <xdr:spPr>
        <a:xfrm>
          <a:off x="15266043" y="1754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1" name="正方形/長方形 5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2" name="正方形/長方形 5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3" name="正方形/長方形 5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4" name="正方形/長方形 5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5" name="正方形/長方形 5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6" name="正方形/長方形 5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7" name="正方形/長方形 5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8" name="正方形/長方形 5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9" name="テキスト ボックス 5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0" name="直線コネクタ 5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1" name="直線コネクタ 5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2" name="テキスト ボックス 5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3" name="直線コネクタ 5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4" name="テキスト ボックス 5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5" name="直線コネクタ 5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6" name="テキスト ボックス 5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7" name="直線コネクタ 5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8" name="テキスト ボックス 5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9" name="直線コネクタ 5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0" name="テキスト ボックス 5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1" name="直線コネクタ 5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2" name="テキスト ボックス 5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108</xdr:row>
      <xdr:rowOff>106680</xdr:rowOff>
    </xdr:to>
    <xdr:cxnSp macro="">
      <xdr:nvCxnSpPr>
        <xdr:cNvPr id="564" name="直線コネクタ 563"/>
        <xdr:cNvCxnSpPr/>
      </xdr:nvCxnSpPr>
      <xdr:spPr>
        <a:xfrm flipV="1">
          <a:off x="22160864" y="17064989"/>
          <a:ext cx="0" cy="155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110507</xdr:rowOff>
    </xdr:from>
    <xdr:ext cx="469744" cy="259045"/>
    <xdr:sp macro="" textlink="">
      <xdr:nvSpPr>
        <xdr:cNvPr id="565" name="【公民館】&#10;一人当たり面積最小値テキスト"/>
        <xdr:cNvSpPr txBox="1"/>
      </xdr:nvSpPr>
      <xdr:spPr>
        <a:xfrm>
          <a:off x="222504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108</xdr:row>
      <xdr:rowOff>106680</xdr:rowOff>
    </xdr:from>
    <xdr:to>
      <xdr:col>32</xdr:col>
      <xdr:colOff>276225</xdr:colOff>
      <xdr:row>108</xdr:row>
      <xdr:rowOff>106680</xdr:rowOff>
    </xdr:to>
    <xdr:cxnSp macro="">
      <xdr:nvCxnSpPr>
        <xdr:cNvPr id="566" name="直線コネクタ 565"/>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67" name="【公民館】&#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68" name="直線コネクタ 567"/>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76216</xdr:rowOff>
    </xdr:from>
    <xdr:ext cx="469744" cy="259045"/>
    <xdr:sp macro="" textlink="">
      <xdr:nvSpPr>
        <xdr:cNvPr id="569" name="【公民館】&#10;一人当たり面積平均値テキスト"/>
        <xdr:cNvSpPr txBox="1"/>
      </xdr:nvSpPr>
      <xdr:spPr>
        <a:xfrm>
          <a:off x="222504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0.091</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570" name="フローチャート : 判断 569"/>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116839</xdr:rowOff>
    </xdr:from>
    <xdr:to>
      <xdr:col>31</xdr:col>
      <xdr:colOff>85725</xdr:colOff>
      <xdr:row>107</xdr:row>
      <xdr:rowOff>46989</xdr:rowOff>
    </xdr:to>
    <xdr:sp macro="" textlink="">
      <xdr:nvSpPr>
        <xdr:cNvPr id="571" name="フローチャート : 判断 570"/>
        <xdr:cNvSpPr/>
      </xdr:nvSpPr>
      <xdr:spPr>
        <a:xfrm>
          <a:off x="21272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2" name="テキスト ボックス 5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3" name="テキスト ボックス 5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4" name="テキスト ボックス 5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5" name="テキスト ボックス 5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6" name="テキスト ボックス 5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135889</xdr:rowOff>
    </xdr:from>
    <xdr:to>
      <xdr:col>31</xdr:col>
      <xdr:colOff>85725</xdr:colOff>
      <xdr:row>106</xdr:row>
      <xdr:rowOff>66039</xdr:rowOff>
    </xdr:to>
    <xdr:sp macro="" textlink="">
      <xdr:nvSpPr>
        <xdr:cNvPr id="577" name="円/楕円 576"/>
        <xdr:cNvSpPr/>
      </xdr:nvSpPr>
      <xdr:spPr>
        <a:xfrm>
          <a:off x="21272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38116</xdr:rowOff>
    </xdr:from>
    <xdr:ext cx="469744" cy="259045"/>
    <xdr:sp macro="" textlink="">
      <xdr:nvSpPr>
        <xdr:cNvPr id="578" name="n_1aveValue【公民館】&#10;一人当たり面積"/>
        <xdr:cNvSpPr txBox="1"/>
      </xdr:nvSpPr>
      <xdr:spPr>
        <a:xfrm>
          <a:off x="21075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82566</xdr:rowOff>
    </xdr:from>
    <xdr:ext cx="469744" cy="259045"/>
    <xdr:sp macro="" textlink="">
      <xdr:nvSpPr>
        <xdr:cNvPr id="579" name="n_1mainValue【公民館】&#10;一人当たり面積"/>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0" name="正方形/長方形 5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1" name="正方形/長方形 5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2" name="テキスト ボックス 5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学校施設については有形固定資産減価償却率が</a:t>
          </a:r>
          <a:r>
            <a:rPr kumimoji="1" lang="en-US" altLang="ja-JP" sz="1100">
              <a:solidFill>
                <a:schemeClr val="dk1"/>
              </a:solidFill>
              <a:effectLst/>
              <a:latin typeface="+mn-lt"/>
              <a:ea typeface="+mn-ea"/>
              <a:cs typeface="+mn-cs"/>
            </a:rPr>
            <a:t>74.1</a:t>
          </a:r>
          <a:r>
            <a:rPr kumimoji="1" lang="ja-JP" altLang="ja-JP" sz="1100">
              <a:solidFill>
                <a:schemeClr val="dk1"/>
              </a:solidFill>
              <a:effectLst/>
              <a:latin typeface="+mn-lt"/>
              <a:ea typeface="+mn-ea"/>
              <a:cs typeface="+mn-cs"/>
            </a:rPr>
            <a:t>％となっており、全国・類似団体平均を大きく上回っている。これについては、老朽化対策として施設の大規模改修に計画的に取り組んでいるところである。</a:t>
          </a:r>
          <a:endParaRPr lang="ja-JP" altLang="ja-JP" sz="1400">
            <a:effectLst/>
          </a:endParaRPr>
        </a:p>
        <a:p>
          <a:r>
            <a:rPr kumimoji="1" lang="ja-JP" altLang="ja-JP" sz="1100">
              <a:solidFill>
                <a:schemeClr val="dk1"/>
              </a:solidFill>
              <a:effectLst/>
              <a:latin typeface="+mn-lt"/>
              <a:ea typeface="+mn-ea"/>
              <a:cs typeface="+mn-cs"/>
            </a:rPr>
            <a:t>　また、道路、橋りょう・トンネルについても、有価固定資産減価償却率は全国・類似団体平均を上回っている。今後も引き続き、</a:t>
          </a:r>
          <a:r>
            <a:rPr lang="ja-JP" altLang="ja-JP" sz="1100" b="0" i="0" baseline="0">
              <a:solidFill>
                <a:schemeClr val="dk1"/>
              </a:solidFill>
              <a:effectLst/>
              <a:latin typeface="+mn-lt"/>
              <a:ea typeface="+mn-ea"/>
              <a:cs typeface="+mn-cs"/>
            </a:rPr>
            <a:t>姶良市公共施設等総合管理計画に基づき、公共建築物の統廃合や長寿命化の推進、予防保全などに取り組む必要がある。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鹿児島県姶良市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76,680
76,497
231.25
31,184,412
30,033,949
1,095,622
16,883,236
31,833,450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56.9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41</xdr:row>
      <xdr:rowOff>38100</xdr:rowOff>
    </xdr:to>
    <xdr:cxnSp macro="">
      <xdr:nvCxnSpPr>
        <xdr:cNvPr id="56" name="直線コネクタ 55"/>
        <xdr:cNvCxnSpPr/>
      </xdr:nvCxnSpPr>
      <xdr:spPr>
        <a:xfrm flipV="1">
          <a:off x="4634865" y="5638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41927</xdr:rowOff>
    </xdr:from>
    <xdr:ext cx="340478" cy="259045"/>
    <xdr:sp macro="" textlink="">
      <xdr:nvSpPr>
        <xdr:cNvPr id="57" name="【図書館】&#10;有形固定資産減価償却率最小値テキスト"/>
        <xdr:cNvSpPr txBox="1"/>
      </xdr:nvSpPr>
      <xdr:spPr>
        <a:xfrm>
          <a:off x="4724400" y="70713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422275</xdr:colOff>
      <xdr:row>41</xdr:row>
      <xdr:rowOff>38100</xdr:rowOff>
    </xdr:from>
    <xdr:to>
      <xdr:col>6</xdr:col>
      <xdr:colOff>600075</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59" name="【図書館】&#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0" name="直線コネクタ 59"/>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160037</xdr:rowOff>
    </xdr:from>
    <xdr:ext cx="405111" cy="259045"/>
    <xdr:sp macro="" textlink="">
      <xdr:nvSpPr>
        <xdr:cNvPr id="61" name="【図書館】&#10;有形固定資産減価償却率平均値テキスト"/>
        <xdr:cNvSpPr txBox="1"/>
      </xdr:nvSpPr>
      <xdr:spPr>
        <a:xfrm>
          <a:off x="4724400" y="6332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10160</xdr:rowOff>
    </xdr:from>
    <xdr:to>
      <xdr:col>6</xdr:col>
      <xdr:colOff>561975</xdr:colOff>
      <xdr:row>37</xdr:row>
      <xdr:rowOff>111760</xdr:rowOff>
    </xdr:to>
    <xdr:sp macro="" textlink="">
      <xdr:nvSpPr>
        <xdr:cNvPr id="62" name="フローチャート : 判断 61"/>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151130</xdr:rowOff>
    </xdr:from>
    <xdr:to>
      <xdr:col>5</xdr:col>
      <xdr:colOff>409575</xdr:colOff>
      <xdr:row>37</xdr:row>
      <xdr:rowOff>81280</xdr:rowOff>
    </xdr:to>
    <xdr:sp macro="" textlink="">
      <xdr:nvSpPr>
        <xdr:cNvPr id="63" name="フローチャート : 判断 62"/>
        <xdr:cNvSpPr/>
      </xdr:nvSpPr>
      <xdr:spPr>
        <a:xfrm>
          <a:off x="3746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97807</xdr:rowOff>
    </xdr:from>
    <xdr:ext cx="405111" cy="259045"/>
    <xdr:sp macro="" textlink="">
      <xdr:nvSpPr>
        <xdr:cNvPr id="64" name="n_1aveValue【図書館】&#10;有形固定資産減価償却率"/>
        <xdr:cNvSpPr txBox="1"/>
      </xdr:nvSpPr>
      <xdr:spPr>
        <a:xfrm>
          <a:off x="3582043"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19685</xdr:rowOff>
    </xdr:from>
    <xdr:to>
      <xdr:col>5</xdr:col>
      <xdr:colOff>409575</xdr:colOff>
      <xdr:row>37</xdr:row>
      <xdr:rowOff>121285</xdr:rowOff>
    </xdr:to>
    <xdr:sp macro="" textlink="">
      <xdr:nvSpPr>
        <xdr:cNvPr id="70" name="円/楕円 69"/>
        <xdr:cNvSpPr/>
      </xdr:nvSpPr>
      <xdr:spPr>
        <a:xfrm>
          <a:off x="3746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112412</xdr:rowOff>
    </xdr:from>
    <xdr:ext cx="405111" cy="259045"/>
    <xdr:sp macro="" textlink="">
      <xdr:nvSpPr>
        <xdr:cNvPr id="71" name="n_1mainValue【図書館】&#10;有形固定資産減価償却率"/>
        <xdr:cNvSpPr txBox="1"/>
      </xdr:nvSpPr>
      <xdr:spPr>
        <a:xfrm>
          <a:off x="3582043"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95250</xdr:rowOff>
    </xdr:from>
    <xdr:to>
      <xdr:col>15</xdr:col>
      <xdr:colOff>180340</xdr:colOff>
      <xdr:row>42</xdr:row>
      <xdr:rowOff>19050</xdr:rowOff>
    </xdr:to>
    <xdr:cxnSp macro="">
      <xdr:nvCxnSpPr>
        <xdr:cNvPr id="95" name="直線コネクタ 94"/>
        <xdr:cNvCxnSpPr/>
      </xdr:nvCxnSpPr>
      <xdr:spPr>
        <a:xfrm flipV="1">
          <a:off x="10476865" y="575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22877</xdr:rowOff>
    </xdr:from>
    <xdr:ext cx="469744" cy="259045"/>
    <xdr:sp macro="" textlink="">
      <xdr:nvSpPr>
        <xdr:cNvPr id="96" name="【図書館】&#10;一人当たり面積最小値テキスト"/>
        <xdr:cNvSpPr txBox="1"/>
      </xdr:nvSpPr>
      <xdr:spPr>
        <a:xfrm>
          <a:off x="10566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42</xdr:row>
      <xdr:rowOff>19050</xdr:rowOff>
    </xdr:from>
    <xdr:to>
      <xdr:col>15</xdr:col>
      <xdr:colOff>269875</xdr:colOff>
      <xdr:row>42</xdr:row>
      <xdr:rowOff>19050</xdr:rowOff>
    </xdr:to>
    <xdr:cxnSp macro="">
      <xdr:nvCxnSpPr>
        <xdr:cNvPr id="97" name="直線コネクタ 96"/>
        <xdr:cNvCxnSpPr/>
      </xdr:nvCxnSpPr>
      <xdr:spPr>
        <a:xfrm>
          <a:off x="10388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41927</xdr:rowOff>
    </xdr:from>
    <xdr:ext cx="469744" cy="259045"/>
    <xdr:sp macro="" textlink="">
      <xdr:nvSpPr>
        <xdr:cNvPr id="98" name="【図書館】&#10;一人当たり面積最大値テキスト"/>
        <xdr:cNvSpPr txBox="1"/>
      </xdr:nvSpPr>
      <xdr:spPr>
        <a:xfrm>
          <a:off x="10566400" y="55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15</xdr:col>
      <xdr:colOff>92075</xdr:colOff>
      <xdr:row>33</xdr:row>
      <xdr:rowOff>95250</xdr:rowOff>
    </xdr:from>
    <xdr:to>
      <xdr:col>15</xdr:col>
      <xdr:colOff>269875</xdr:colOff>
      <xdr:row>33</xdr:row>
      <xdr:rowOff>95250</xdr:rowOff>
    </xdr:to>
    <xdr:cxnSp macro="">
      <xdr:nvCxnSpPr>
        <xdr:cNvPr id="99" name="直線コネクタ 98"/>
        <xdr:cNvCxnSpPr/>
      </xdr:nvCxnSpPr>
      <xdr:spPr>
        <a:xfrm>
          <a:off x="10388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80027</xdr:rowOff>
    </xdr:from>
    <xdr:ext cx="469744" cy="259045"/>
    <xdr:sp macro="" textlink="">
      <xdr:nvSpPr>
        <xdr:cNvPr id="100" name="【図書館】&#10;一人当たり面積平均値テキスト"/>
        <xdr:cNvSpPr txBox="1"/>
      </xdr:nvSpPr>
      <xdr:spPr>
        <a:xfrm>
          <a:off x="10566400" y="642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101600</xdr:rowOff>
    </xdr:from>
    <xdr:to>
      <xdr:col>15</xdr:col>
      <xdr:colOff>231775</xdr:colOff>
      <xdr:row>38</xdr:row>
      <xdr:rowOff>31750</xdr:rowOff>
    </xdr:to>
    <xdr:sp macro="" textlink="">
      <xdr:nvSpPr>
        <xdr:cNvPr id="101" name="フローチャート : 判断 100"/>
        <xdr:cNvSpPr/>
      </xdr:nvSpPr>
      <xdr:spPr>
        <a:xfrm>
          <a:off x="10426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2" name="フローチャート : 判断 101"/>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3"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120650</xdr:rowOff>
    </xdr:from>
    <xdr:to>
      <xdr:col>14</xdr:col>
      <xdr:colOff>79375</xdr:colOff>
      <xdr:row>38</xdr:row>
      <xdr:rowOff>50800</xdr:rowOff>
    </xdr:to>
    <xdr:sp macro="" textlink="">
      <xdr:nvSpPr>
        <xdr:cNvPr id="109" name="円/楕円 108"/>
        <xdr:cNvSpPr/>
      </xdr:nvSpPr>
      <xdr:spPr>
        <a:xfrm>
          <a:off x="958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10" name="n_1main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2" name="テキスト ボックス 12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161925</xdr:rowOff>
    </xdr:from>
    <xdr:to>
      <xdr:col>6</xdr:col>
      <xdr:colOff>510540</xdr:colOff>
      <xdr:row>63</xdr:row>
      <xdr:rowOff>34290</xdr:rowOff>
    </xdr:to>
    <xdr:cxnSp macro="">
      <xdr:nvCxnSpPr>
        <xdr:cNvPr id="134" name="直線コネクタ 133"/>
        <xdr:cNvCxnSpPr/>
      </xdr:nvCxnSpPr>
      <xdr:spPr>
        <a:xfrm flipV="1">
          <a:off x="4634865" y="94202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38117</xdr:rowOff>
    </xdr:from>
    <xdr:ext cx="405111" cy="259045"/>
    <xdr:sp macro="" textlink="">
      <xdr:nvSpPr>
        <xdr:cNvPr id="135" name="【体育館・プール】&#10;有形固定資産減価償却率最小値テキスト"/>
        <xdr:cNvSpPr txBox="1"/>
      </xdr:nvSpPr>
      <xdr:spPr>
        <a:xfrm>
          <a:off x="47244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422275</xdr:colOff>
      <xdr:row>63</xdr:row>
      <xdr:rowOff>34290</xdr:rowOff>
    </xdr:from>
    <xdr:to>
      <xdr:col>6</xdr:col>
      <xdr:colOff>600075</xdr:colOff>
      <xdr:row>63</xdr:row>
      <xdr:rowOff>34290</xdr:rowOff>
    </xdr:to>
    <xdr:cxnSp macro="">
      <xdr:nvCxnSpPr>
        <xdr:cNvPr id="136" name="直線コネクタ 13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108602</xdr:rowOff>
    </xdr:from>
    <xdr:ext cx="405111" cy="259045"/>
    <xdr:sp macro="" textlink="">
      <xdr:nvSpPr>
        <xdr:cNvPr id="137" name="【体育館・プール】&#10;有形固定資産減価償却率最大値テキスト"/>
        <xdr:cNvSpPr txBox="1"/>
      </xdr:nvSpPr>
      <xdr:spPr>
        <a:xfrm>
          <a:off x="4724400" y="919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54</xdr:row>
      <xdr:rowOff>161925</xdr:rowOff>
    </xdr:from>
    <xdr:to>
      <xdr:col>6</xdr:col>
      <xdr:colOff>600075</xdr:colOff>
      <xdr:row>54</xdr:row>
      <xdr:rowOff>161925</xdr:rowOff>
    </xdr:to>
    <xdr:cxnSp macro="">
      <xdr:nvCxnSpPr>
        <xdr:cNvPr id="138" name="直線コネクタ 137"/>
        <xdr:cNvCxnSpPr/>
      </xdr:nvCxnSpPr>
      <xdr:spPr>
        <a:xfrm>
          <a:off x="4546600" y="942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154322</xdr:rowOff>
    </xdr:from>
    <xdr:ext cx="405111" cy="259045"/>
    <xdr:sp macro="" textlink="">
      <xdr:nvSpPr>
        <xdr:cNvPr id="139" name="【体育館・プール】&#10;有形固定資産減価償却率平均値テキスト"/>
        <xdr:cNvSpPr txBox="1"/>
      </xdr:nvSpPr>
      <xdr:spPr>
        <a:xfrm>
          <a:off x="4724400" y="9926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4445</xdr:rowOff>
    </xdr:from>
    <xdr:to>
      <xdr:col>6</xdr:col>
      <xdr:colOff>561975</xdr:colOff>
      <xdr:row>58</xdr:row>
      <xdr:rowOff>106045</xdr:rowOff>
    </xdr:to>
    <xdr:sp macro="" textlink="">
      <xdr:nvSpPr>
        <xdr:cNvPr id="140" name="フローチャート : 判断 139"/>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57</xdr:row>
      <xdr:rowOff>151130</xdr:rowOff>
    </xdr:from>
    <xdr:to>
      <xdr:col>5</xdr:col>
      <xdr:colOff>409575</xdr:colOff>
      <xdr:row>58</xdr:row>
      <xdr:rowOff>81280</xdr:rowOff>
    </xdr:to>
    <xdr:sp macro="" textlink="">
      <xdr:nvSpPr>
        <xdr:cNvPr id="141" name="フローチャート : 判断 140"/>
        <xdr:cNvSpPr/>
      </xdr:nvSpPr>
      <xdr:spPr>
        <a:xfrm>
          <a:off x="3746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97807</xdr:rowOff>
    </xdr:from>
    <xdr:ext cx="405111" cy="259045"/>
    <xdr:sp macro="" textlink="">
      <xdr:nvSpPr>
        <xdr:cNvPr id="142" name="n_1aveValue【体育館・プール】&#10;有形固定資産減価償却率"/>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151130</xdr:rowOff>
    </xdr:from>
    <xdr:to>
      <xdr:col>5</xdr:col>
      <xdr:colOff>409575</xdr:colOff>
      <xdr:row>59</xdr:row>
      <xdr:rowOff>81280</xdr:rowOff>
    </xdr:to>
    <xdr:sp macro="" textlink="">
      <xdr:nvSpPr>
        <xdr:cNvPr id="148" name="円/楕円 147"/>
        <xdr:cNvSpPr/>
      </xdr:nvSpPr>
      <xdr:spPr>
        <a:xfrm>
          <a:off x="3746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72407</xdr:rowOff>
    </xdr:from>
    <xdr:ext cx="405111" cy="259045"/>
    <xdr:sp macro="" textlink="">
      <xdr:nvSpPr>
        <xdr:cNvPr id="149" name="n_1mainValue【体育館・プール】&#10;有形固定資産減価償却率"/>
        <xdr:cNvSpPr txBox="1"/>
      </xdr:nvSpPr>
      <xdr:spPr>
        <a:xfrm>
          <a:off x="3582043"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64</xdr:row>
      <xdr:rowOff>15240</xdr:rowOff>
    </xdr:to>
    <xdr:cxnSp macro="">
      <xdr:nvCxnSpPr>
        <xdr:cNvPr id="173" name="直線コネクタ 172"/>
        <xdr:cNvCxnSpPr/>
      </xdr:nvCxnSpPr>
      <xdr:spPr>
        <a:xfrm flipV="1">
          <a:off x="10476865" y="962025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19067</xdr:rowOff>
    </xdr:from>
    <xdr:ext cx="469744" cy="259045"/>
    <xdr:sp macro="" textlink="">
      <xdr:nvSpPr>
        <xdr:cNvPr id="174" name="【体育館・プール】&#10;一人当たり面積最小値テキスト"/>
        <xdr:cNvSpPr txBox="1"/>
      </xdr:nvSpPr>
      <xdr:spPr>
        <a:xfrm>
          <a:off x="105664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64</xdr:row>
      <xdr:rowOff>15240</xdr:rowOff>
    </xdr:from>
    <xdr:to>
      <xdr:col>15</xdr:col>
      <xdr:colOff>269875</xdr:colOff>
      <xdr:row>64</xdr:row>
      <xdr:rowOff>15240</xdr:rowOff>
    </xdr:to>
    <xdr:cxnSp macro="">
      <xdr:nvCxnSpPr>
        <xdr:cNvPr id="175" name="直線コネクタ 174"/>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76"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0.375</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77" name="直線コネクタ 176"/>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133367</xdr:rowOff>
    </xdr:from>
    <xdr:ext cx="469744" cy="259045"/>
    <xdr:sp macro="" textlink="">
      <xdr:nvSpPr>
        <xdr:cNvPr id="178" name="【体育館・プール】&#10;一人当たり面積平均値テキスト"/>
        <xdr:cNvSpPr txBox="1"/>
      </xdr:nvSpPr>
      <xdr:spPr>
        <a:xfrm>
          <a:off x="105664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9" name="フローチャート : 判断 178"/>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17780</xdr:rowOff>
    </xdr:from>
    <xdr:to>
      <xdr:col>14</xdr:col>
      <xdr:colOff>79375</xdr:colOff>
      <xdr:row>61</xdr:row>
      <xdr:rowOff>119380</xdr:rowOff>
    </xdr:to>
    <xdr:sp macro="" textlink="">
      <xdr:nvSpPr>
        <xdr:cNvPr id="180" name="フローチャート : 判断 179"/>
        <xdr:cNvSpPr/>
      </xdr:nvSpPr>
      <xdr:spPr>
        <a:xfrm>
          <a:off x="9588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135907</xdr:rowOff>
    </xdr:from>
    <xdr:ext cx="469744" cy="259045"/>
    <xdr:sp macro="" textlink="">
      <xdr:nvSpPr>
        <xdr:cNvPr id="181" name="n_1aveValue【体育館・プール】&#10;一人当たり面積"/>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33020</xdr:rowOff>
    </xdr:from>
    <xdr:to>
      <xdr:col>14</xdr:col>
      <xdr:colOff>79375</xdr:colOff>
      <xdr:row>62</xdr:row>
      <xdr:rowOff>134620</xdr:rowOff>
    </xdr:to>
    <xdr:sp macro="" textlink="">
      <xdr:nvSpPr>
        <xdr:cNvPr id="187" name="円/楕円 186"/>
        <xdr:cNvSpPr/>
      </xdr:nvSpPr>
      <xdr:spPr>
        <a:xfrm>
          <a:off x="9588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125747</xdr:rowOff>
    </xdr:from>
    <xdr:ext cx="469744" cy="259045"/>
    <xdr:sp macro="" textlink="">
      <xdr:nvSpPr>
        <xdr:cNvPr id="188" name="n_1mainValue【体育館・プール】&#10;一人当たり面積"/>
        <xdr:cNvSpPr txBox="1"/>
      </xdr:nvSpPr>
      <xdr:spPr>
        <a:xfrm>
          <a:off x="9391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19050</xdr:rowOff>
    </xdr:to>
    <xdr:cxnSp macro="">
      <xdr:nvCxnSpPr>
        <xdr:cNvPr id="213" name="直線コネクタ 212"/>
        <xdr:cNvCxnSpPr/>
      </xdr:nvCxnSpPr>
      <xdr:spPr>
        <a:xfrm flipV="1">
          <a:off x="4634865" y="1333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22877</xdr:rowOff>
    </xdr:from>
    <xdr:ext cx="405111" cy="259045"/>
    <xdr:sp macro="" textlink="">
      <xdr:nvSpPr>
        <xdr:cNvPr id="214" name="【福祉施設】&#10;有形固定資産減価償却率最小値テキスト"/>
        <xdr:cNvSpPr txBox="1"/>
      </xdr:nvSpPr>
      <xdr:spPr>
        <a:xfrm>
          <a:off x="47244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85</xdr:row>
      <xdr:rowOff>19050</xdr:rowOff>
    </xdr:from>
    <xdr:to>
      <xdr:col>6</xdr:col>
      <xdr:colOff>600075</xdr:colOff>
      <xdr:row>85</xdr:row>
      <xdr:rowOff>19050</xdr:rowOff>
    </xdr:to>
    <xdr:cxnSp macro="">
      <xdr:nvCxnSpPr>
        <xdr:cNvPr id="215" name="直線コネクタ 214"/>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6"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7" name="直線コネクタ 21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125747</xdr:rowOff>
    </xdr:from>
    <xdr:ext cx="405111" cy="259045"/>
    <xdr:sp macro="" textlink="">
      <xdr:nvSpPr>
        <xdr:cNvPr id="218" name="【福祉施設】&#10;有形固定資産減価償却率平均値テキスト"/>
        <xdr:cNvSpPr txBox="1"/>
      </xdr:nvSpPr>
      <xdr:spPr>
        <a:xfrm>
          <a:off x="47244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147320</xdr:rowOff>
    </xdr:from>
    <xdr:to>
      <xdr:col>6</xdr:col>
      <xdr:colOff>561975</xdr:colOff>
      <xdr:row>83</xdr:row>
      <xdr:rowOff>77470</xdr:rowOff>
    </xdr:to>
    <xdr:sp macro="" textlink="">
      <xdr:nvSpPr>
        <xdr:cNvPr id="219" name="フローチャート : 判断 218"/>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168275</xdr:rowOff>
    </xdr:from>
    <xdr:to>
      <xdr:col>5</xdr:col>
      <xdr:colOff>409575</xdr:colOff>
      <xdr:row>83</xdr:row>
      <xdr:rowOff>98425</xdr:rowOff>
    </xdr:to>
    <xdr:sp macro="" textlink="">
      <xdr:nvSpPr>
        <xdr:cNvPr id="220" name="フローチャート : 判断 219"/>
        <xdr:cNvSpPr/>
      </xdr:nvSpPr>
      <xdr:spPr>
        <a:xfrm>
          <a:off x="3746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89552</xdr:rowOff>
    </xdr:from>
    <xdr:ext cx="405111" cy="259045"/>
    <xdr:sp macro="" textlink="">
      <xdr:nvSpPr>
        <xdr:cNvPr id="221" name="n_1aveValue【福祉施設】&#10;有形固定資産減価償却率"/>
        <xdr:cNvSpPr txBox="1"/>
      </xdr:nvSpPr>
      <xdr:spPr>
        <a:xfrm>
          <a:off x="3582043"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67311</xdr:rowOff>
    </xdr:from>
    <xdr:to>
      <xdr:col>5</xdr:col>
      <xdr:colOff>409575</xdr:colOff>
      <xdr:row>79</xdr:row>
      <xdr:rowOff>168911</xdr:rowOff>
    </xdr:to>
    <xdr:sp macro="" textlink="">
      <xdr:nvSpPr>
        <xdr:cNvPr id="227" name="円/楕円 226"/>
        <xdr:cNvSpPr/>
      </xdr:nvSpPr>
      <xdr:spPr>
        <a:xfrm>
          <a:off x="3746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13988</xdr:rowOff>
    </xdr:from>
    <xdr:ext cx="405111" cy="259045"/>
    <xdr:sp macro="" textlink="">
      <xdr:nvSpPr>
        <xdr:cNvPr id="228" name="n_1mainValue【福祉施設】&#10;有形固定資産減価償却率"/>
        <xdr:cNvSpPr txBox="1"/>
      </xdr:nvSpPr>
      <xdr:spPr>
        <a:xfrm>
          <a:off x="3582043"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70104</xdr:rowOff>
    </xdr:from>
    <xdr:to>
      <xdr:col>15</xdr:col>
      <xdr:colOff>180340</xdr:colOff>
      <xdr:row>86</xdr:row>
      <xdr:rowOff>28956</xdr:rowOff>
    </xdr:to>
    <xdr:cxnSp macro="">
      <xdr:nvCxnSpPr>
        <xdr:cNvPr id="250" name="直線コネクタ 249"/>
        <xdr:cNvCxnSpPr/>
      </xdr:nvCxnSpPr>
      <xdr:spPr>
        <a:xfrm flipV="1">
          <a:off x="10476865" y="13614654"/>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32783</xdr:rowOff>
    </xdr:from>
    <xdr:ext cx="469744" cy="259045"/>
    <xdr:sp macro="" textlink="">
      <xdr:nvSpPr>
        <xdr:cNvPr id="251" name="【福祉施設】&#10;一人当たり面積最小値テキスト"/>
        <xdr:cNvSpPr txBox="1"/>
      </xdr:nvSpPr>
      <xdr:spPr>
        <a:xfrm>
          <a:off x="10566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15</xdr:col>
      <xdr:colOff>92075</xdr:colOff>
      <xdr:row>86</xdr:row>
      <xdr:rowOff>28956</xdr:rowOff>
    </xdr:from>
    <xdr:to>
      <xdr:col>15</xdr:col>
      <xdr:colOff>269875</xdr:colOff>
      <xdr:row>86</xdr:row>
      <xdr:rowOff>28956</xdr:rowOff>
    </xdr:to>
    <xdr:cxnSp macro="">
      <xdr:nvCxnSpPr>
        <xdr:cNvPr id="252" name="直線コネクタ 251"/>
        <xdr:cNvCxnSpPr/>
      </xdr:nvCxnSpPr>
      <xdr:spPr>
        <a:xfrm>
          <a:off x="10388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16781</xdr:rowOff>
    </xdr:from>
    <xdr:ext cx="469744" cy="259045"/>
    <xdr:sp macro="" textlink="">
      <xdr:nvSpPr>
        <xdr:cNvPr id="253" name="【福祉施設】&#10;一人当たり面積最大値テキスト"/>
        <xdr:cNvSpPr txBox="1"/>
      </xdr:nvSpPr>
      <xdr:spPr>
        <a:xfrm>
          <a:off x="10566400" y="1338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0.511</a:t>
          </a:r>
          <a:endParaRPr kumimoji="1" lang="ja-JP" altLang="en-US" sz="1000" b="1">
            <a:latin typeface="ＭＳ Ｐゴシック"/>
          </a:endParaRPr>
        </a:p>
      </xdr:txBody>
    </xdr:sp>
    <xdr:clientData/>
  </xdr:oneCellAnchor>
  <xdr:twoCellAnchor>
    <xdr:from>
      <xdr:col>15</xdr:col>
      <xdr:colOff>92075</xdr:colOff>
      <xdr:row>79</xdr:row>
      <xdr:rowOff>70104</xdr:rowOff>
    </xdr:from>
    <xdr:to>
      <xdr:col>15</xdr:col>
      <xdr:colOff>269875</xdr:colOff>
      <xdr:row>79</xdr:row>
      <xdr:rowOff>70104</xdr:rowOff>
    </xdr:to>
    <xdr:cxnSp macro="">
      <xdr:nvCxnSpPr>
        <xdr:cNvPr id="254" name="直線コネクタ 253"/>
        <xdr:cNvCxnSpPr/>
      </xdr:nvCxnSpPr>
      <xdr:spPr>
        <a:xfrm>
          <a:off x="10388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125747</xdr:rowOff>
    </xdr:from>
    <xdr:ext cx="469744" cy="259045"/>
    <xdr:sp macro="" textlink="">
      <xdr:nvSpPr>
        <xdr:cNvPr id="255" name="【福祉施設】&#10;一人当たり面積平均値テキスト"/>
        <xdr:cNvSpPr txBox="1"/>
      </xdr:nvSpPr>
      <xdr:spPr>
        <a:xfrm>
          <a:off x="105664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147320</xdr:rowOff>
    </xdr:from>
    <xdr:to>
      <xdr:col>15</xdr:col>
      <xdr:colOff>231775</xdr:colOff>
      <xdr:row>85</xdr:row>
      <xdr:rowOff>77470</xdr:rowOff>
    </xdr:to>
    <xdr:sp macro="" textlink="">
      <xdr:nvSpPr>
        <xdr:cNvPr id="256" name="フローチャート : 判断 255"/>
        <xdr:cNvSpPr/>
      </xdr:nvSpPr>
      <xdr:spPr>
        <a:xfrm>
          <a:off x="10426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135889</xdr:rowOff>
    </xdr:from>
    <xdr:to>
      <xdr:col>14</xdr:col>
      <xdr:colOff>79375</xdr:colOff>
      <xdr:row>85</xdr:row>
      <xdr:rowOff>66039</xdr:rowOff>
    </xdr:to>
    <xdr:sp macro="" textlink="">
      <xdr:nvSpPr>
        <xdr:cNvPr id="257" name="フローチャート : 判断 256"/>
        <xdr:cNvSpPr/>
      </xdr:nvSpPr>
      <xdr:spPr>
        <a:xfrm>
          <a:off x="9588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82566</xdr:rowOff>
    </xdr:from>
    <xdr:ext cx="469744" cy="259045"/>
    <xdr:sp macro="" textlink="">
      <xdr:nvSpPr>
        <xdr:cNvPr id="258" name="n_1aveValue【福祉施設】&#10;一人当たり面積"/>
        <xdr:cNvSpPr txBox="1"/>
      </xdr:nvSpPr>
      <xdr:spPr>
        <a:xfrm>
          <a:off x="93917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170180</xdr:rowOff>
    </xdr:from>
    <xdr:to>
      <xdr:col>14</xdr:col>
      <xdr:colOff>79375</xdr:colOff>
      <xdr:row>85</xdr:row>
      <xdr:rowOff>100330</xdr:rowOff>
    </xdr:to>
    <xdr:sp macro="" textlink="">
      <xdr:nvSpPr>
        <xdr:cNvPr id="264" name="円/楕円 263"/>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91457</xdr:rowOff>
    </xdr:from>
    <xdr:ext cx="469744" cy="259045"/>
    <xdr:sp macro="" textlink="">
      <xdr:nvSpPr>
        <xdr:cNvPr id="265" name="n_1mainValue【福祉施設】&#10;一人当たり面積"/>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7" name="直線コネクタ 27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8" name="テキスト ボックス 27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9" name="直線コネクタ 27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0" name="テキスト ボックス 27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1" name="直線コネクタ 28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2" name="テキスト ボックス 28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3" name="直線コネクタ 28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4" name="テキスト ボックス 28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5" name="直線コネクタ 28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6" name="テキスト ボックス 28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7" name="直線コネクタ 2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8" name="テキスト ボックス 287"/>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95250</xdr:rowOff>
    </xdr:to>
    <xdr:cxnSp macro="">
      <xdr:nvCxnSpPr>
        <xdr:cNvPr id="290" name="直線コネクタ 289"/>
        <xdr:cNvCxnSpPr/>
      </xdr:nvCxnSpPr>
      <xdr:spPr>
        <a:xfrm flipV="1">
          <a:off x="4634865" y="171526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1" name="【市民会館】&#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2" name="直線コネクタ 291"/>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3"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4" name="直線コネクタ 29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148607</xdr:rowOff>
    </xdr:from>
    <xdr:ext cx="405111" cy="259045"/>
    <xdr:sp macro="" textlink="">
      <xdr:nvSpPr>
        <xdr:cNvPr id="295" name="【市民会館】&#10;有形固定資産減価償却率平均値テキスト"/>
        <xdr:cNvSpPr txBox="1"/>
      </xdr:nvSpPr>
      <xdr:spPr>
        <a:xfrm>
          <a:off x="4724400" y="1780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170180</xdr:rowOff>
    </xdr:from>
    <xdr:to>
      <xdr:col>6</xdr:col>
      <xdr:colOff>561975</xdr:colOff>
      <xdr:row>104</xdr:row>
      <xdr:rowOff>100330</xdr:rowOff>
    </xdr:to>
    <xdr:sp macro="" textlink="">
      <xdr:nvSpPr>
        <xdr:cNvPr id="296" name="フローチャート : 判断 295"/>
        <xdr:cNvSpPr/>
      </xdr:nvSpPr>
      <xdr:spPr>
        <a:xfrm>
          <a:off x="45847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44450</xdr:rowOff>
    </xdr:from>
    <xdr:to>
      <xdr:col>5</xdr:col>
      <xdr:colOff>409575</xdr:colOff>
      <xdr:row>106</xdr:row>
      <xdr:rowOff>146050</xdr:rowOff>
    </xdr:to>
    <xdr:sp macro="" textlink="">
      <xdr:nvSpPr>
        <xdr:cNvPr id="297" name="フローチャート : 判断 296"/>
        <xdr:cNvSpPr/>
      </xdr:nvSpPr>
      <xdr:spPr>
        <a:xfrm>
          <a:off x="3746500" y="1821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162577</xdr:rowOff>
    </xdr:from>
    <xdr:ext cx="405111" cy="259045"/>
    <xdr:sp macro="" textlink="">
      <xdr:nvSpPr>
        <xdr:cNvPr id="298" name="n_1aveValue【市民会館】&#10;有形固定資産減価償却率"/>
        <xdr:cNvSpPr txBox="1"/>
      </xdr:nvSpPr>
      <xdr:spPr>
        <a:xfrm>
          <a:off x="3582043"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90170</xdr:rowOff>
    </xdr:from>
    <xdr:to>
      <xdr:col>5</xdr:col>
      <xdr:colOff>409575</xdr:colOff>
      <xdr:row>109</xdr:row>
      <xdr:rowOff>20320</xdr:rowOff>
    </xdr:to>
    <xdr:sp macro="" textlink="">
      <xdr:nvSpPr>
        <xdr:cNvPr id="304" name="円/楕円 303"/>
        <xdr:cNvSpPr/>
      </xdr:nvSpPr>
      <xdr:spPr>
        <a:xfrm>
          <a:off x="3746500" y="186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11447</xdr:rowOff>
    </xdr:from>
    <xdr:ext cx="405111" cy="259045"/>
    <xdr:sp macro="" textlink="">
      <xdr:nvSpPr>
        <xdr:cNvPr id="305" name="n_1mainValue【市民会館】&#10;有形固定資産減価償却率"/>
        <xdr:cNvSpPr txBox="1"/>
      </xdr:nvSpPr>
      <xdr:spPr>
        <a:xfrm>
          <a:off x="3582043"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3" name="正方形/長方形 3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4" name="テキスト ボックス 3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5" name="直線コネクタ 3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6" name="直線コネクタ 31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7" name="テキスト ボックス 31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8" name="直線コネクタ 31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9" name="テキスト ボックス 31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0" name="直線コネクタ 31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1" name="テキスト ボックス 32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2" name="直線コネクタ 32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23" name="テキスト ボックス 32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4" name="直線コネクタ 32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5" name="テキスト ボックス 32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7" name="テキスト ボックス 32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91439</xdr:rowOff>
    </xdr:from>
    <xdr:to>
      <xdr:col>15</xdr:col>
      <xdr:colOff>180340</xdr:colOff>
      <xdr:row>108</xdr:row>
      <xdr:rowOff>45720</xdr:rowOff>
    </xdr:to>
    <xdr:cxnSp macro="">
      <xdr:nvCxnSpPr>
        <xdr:cNvPr id="329" name="直線コネクタ 328"/>
        <xdr:cNvCxnSpPr/>
      </xdr:nvCxnSpPr>
      <xdr:spPr>
        <a:xfrm flipV="1">
          <a:off x="10476865" y="17236439"/>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49547</xdr:rowOff>
    </xdr:from>
    <xdr:ext cx="469744" cy="259045"/>
    <xdr:sp macro="" textlink="">
      <xdr:nvSpPr>
        <xdr:cNvPr id="330" name="【市民会館】&#10;一人当たり面積最小値テキスト"/>
        <xdr:cNvSpPr txBox="1"/>
      </xdr:nvSpPr>
      <xdr:spPr>
        <a:xfrm>
          <a:off x="105664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108</xdr:row>
      <xdr:rowOff>45720</xdr:rowOff>
    </xdr:from>
    <xdr:to>
      <xdr:col>15</xdr:col>
      <xdr:colOff>269875</xdr:colOff>
      <xdr:row>108</xdr:row>
      <xdr:rowOff>45720</xdr:rowOff>
    </xdr:to>
    <xdr:cxnSp macro="">
      <xdr:nvCxnSpPr>
        <xdr:cNvPr id="331" name="直線コネクタ 330"/>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38116</xdr:rowOff>
    </xdr:from>
    <xdr:ext cx="469744" cy="259045"/>
    <xdr:sp macro="" textlink="">
      <xdr:nvSpPr>
        <xdr:cNvPr id="332" name="【市民会館】&#10;一人当たり面積最大値テキスト"/>
        <xdr:cNvSpPr txBox="1"/>
      </xdr:nvSpPr>
      <xdr:spPr>
        <a:xfrm>
          <a:off x="105664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0.376</a:t>
          </a:r>
          <a:endParaRPr kumimoji="1" lang="ja-JP" altLang="en-US" sz="1000" b="1">
            <a:latin typeface="ＭＳ Ｐゴシック"/>
          </a:endParaRPr>
        </a:p>
      </xdr:txBody>
    </xdr:sp>
    <xdr:clientData/>
  </xdr:oneCellAnchor>
  <xdr:twoCellAnchor>
    <xdr:from>
      <xdr:col>15</xdr:col>
      <xdr:colOff>92075</xdr:colOff>
      <xdr:row>100</xdr:row>
      <xdr:rowOff>91439</xdr:rowOff>
    </xdr:from>
    <xdr:to>
      <xdr:col>15</xdr:col>
      <xdr:colOff>269875</xdr:colOff>
      <xdr:row>100</xdr:row>
      <xdr:rowOff>91439</xdr:rowOff>
    </xdr:to>
    <xdr:cxnSp macro="">
      <xdr:nvCxnSpPr>
        <xdr:cNvPr id="333" name="直線コネクタ 332"/>
        <xdr:cNvCxnSpPr/>
      </xdr:nvCxnSpPr>
      <xdr:spPr>
        <a:xfrm>
          <a:off x="10388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110507</xdr:rowOff>
    </xdr:from>
    <xdr:ext cx="469744" cy="259045"/>
    <xdr:sp macro="" textlink="">
      <xdr:nvSpPr>
        <xdr:cNvPr id="334" name="【市民会館】&#10;一人当たり面積平均値テキスト"/>
        <xdr:cNvSpPr txBox="1"/>
      </xdr:nvSpPr>
      <xdr:spPr>
        <a:xfrm>
          <a:off x="10566400" y="1811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132080</xdr:rowOff>
    </xdr:from>
    <xdr:to>
      <xdr:col>15</xdr:col>
      <xdr:colOff>231775</xdr:colOff>
      <xdr:row>106</xdr:row>
      <xdr:rowOff>62230</xdr:rowOff>
    </xdr:to>
    <xdr:sp macro="" textlink="">
      <xdr:nvSpPr>
        <xdr:cNvPr id="335" name="フローチャート : 判断 334"/>
        <xdr:cNvSpPr/>
      </xdr:nvSpPr>
      <xdr:spPr>
        <a:xfrm>
          <a:off x="104267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162561</xdr:rowOff>
    </xdr:from>
    <xdr:to>
      <xdr:col>14</xdr:col>
      <xdr:colOff>79375</xdr:colOff>
      <xdr:row>106</xdr:row>
      <xdr:rowOff>92711</xdr:rowOff>
    </xdr:to>
    <xdr:sp macro="" textlink="">
      <xdr:nvSpPr>
        <xdr:cNvPr id="336" name="フローチャート : 判断 335"/>
        <xdr:cNvSpPr/>
      </xdr:nvSpPr>
      <xdr:spPr>
        <a:xfrm>
          <a:off x="958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109238</xdr:rowOff>
    </xdr:from>
    <xdr:ext cx="469744" cy="259045"/>
    <xdr:sp macro="" textlink="">
      <xdr:nvSpPr>
        <xdr:cNvPr id="337" name="n_1aveValue【市民会館】&#10;一人当たり面積"/>
        <xdr:cNvSpPr txBox="1"/>
      </xdr:nvSpPr>
      <xdr:spPr>
        <a:xfrm>
          <a:off x="93917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8" name="テキスト ボックス 3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9" name="テキスト ボックス 3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0" name="テキスト ボックス 3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1" name="テキスト ボックス 3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2" name="テキスト ボックス 3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63500</xdr:rowOff>
    </xdr:from>
    <xdr:to>
      <xdr:col>14</xdr:col>
      <xdr:colOff>79375</xdr:colOff>
      <xdr:row>106</xdr:row>
      <xdr:rowOff>165100</xdr:rowOff>
    </xdr:to>
    <xdr:sp macro="" textlink="">
      <xdr:nvSpPr>
        <xdr:cNvPr id="343" name="円/楕円 342"/>
        <xdr:cNvSpPr/>
      </xdr:nvSpPr>
      <xdr:spPr>
        <a:xfrm>
          <a:off x="958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156227</xdr:rowOff>
    </xdr:from>
    <xdr:ext cx="469744" cy="259045"/>
    <xdr:sp macro="" textlink="">
      <xdr:nvSpPr>
        <xdr:cNvPr id="344" name="n_1mainValue【市民会館】&#10;一人当たり面積"/>
        <xdr:cNvSpPr txBox="1"/>
      </xdr:nvSpPr>
      <xdr:spPr>
        <a:xfrm>
          <a:off x="9391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5" name="テキスト ボックス 35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6" name="直線コネクタ 35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7" name="テキスト ボックス 35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8" name="直線コネクタ 35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9" name="テキスト ボックス 35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0" name="直線コネクタ 35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1" name="テキスト ボックス 36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2" name="直線コネクタ 36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3" name="テキスト ボックス 36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4" name="直線コネクタ 36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5" name="テキスト ボックス 36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106680</xdr:rowOff>
    </xdr:from>
    <xdr:to>
      <xdr:col>23</xdr:col>
      <xdr:colOff>516889</xdr:colOff>
      <xdr:row>40</xdr:row>
      <xdr:rowOff>34290</xdr:rowOff>
    </xdr:to>
    <xdr:cxnSp macro="">
      <xdr:nvCxnSpPr>
        <xdr:cNvPr id="369" name="直線コネクタ 368"/>
        <xdr:cNvCxnSpPr/>
      </xdr:nvCxnSpPr>
      <xdr:spPr>
        <a:xfrm flipV="1">
          <a:off x="16318864" y="5935980"/>
          <a:ext cx="0" cy="956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38117</xdr:rowOff>
    </xdr:from>
    <xdr:ext cx="405111" cy="259045"/>
    <xdr:sp macro="" textlink="">
      <xdr:nvSpPr>
        <xdr:cNvPr id="370" name="【一般廃棄物処理施設】&#10;有形固定資産減価償却率最小値テキスト"/>
        <xdr:cNvSpPr txBox="1"/>
      </xdr:nvSpPr>
      <xdr:spPr>
        <a:xfrm>
          <a:off x="16408400"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40</xdr:row>
      <xdr:rowOff>34290</xdr:rowOff>
    </xdr:from>
    <xdr:to>
      <xdr:col>23</xdr:col>
      <xdr:colOff>606425</xdr:colOff>
      <xdr:row>40</xdr:row>
      <xdr:rowOff>34290</xdr:rowOff>
    </xdr:to>
    <xdr:cxnSp macro="">
      <xdr:nvCxnSpPr>
        <xdr:cNvPr id="371" name="直線コネクタ 370"/>
        <xdr:cNvCxnSpPr/>
      </xdr:nvCxnSpPr>
      <xdr:spPr>
        <a:xfrm>
          <a:off x="16230600" y="6892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53357</xdr:rowOff>
    </xdr:from>
    <xdr:ext cx="405111" cy="259045"/>
    <xdr:sp macro="" textlink="">
      <xdr:nvSpPr>
        <xdr:cNvPr id="372" name="【一般廃棄物処理施設】&#10;有形固定資産減価償却率最大値テキスト"/>
        <xdr:cNvSpPr txBox="1"/>
      </xdr:nvSpPr>
      <xdr:spPr>
        <a:xfrm>
          <a:off x="16408400"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428625</xdr:colOff>
      <xdr:row>34</xdr:row>
      <xdr:rowOff>106680</xdr:rowOff>
    </xdr:from>
    <xdr:to>
      <xdr:col>23</xdr:col>
      <xdr:colOff>606425</xdr:colOff>
      <xdr:row>34</xdr:row>
      <xdr:rowOff>106680</xdr:rowOff>
    </xdr:to>
    <xdr:cxnSp macro="">
      <xdr:nvCxnSpPr>
        <xdr:cNvPr id="373" name="直線コネクタ 372"/>
        <xdr:cNvCxnSpPr/>
      </xdr:nvCxnSpPr>
      <xdr:spPr>
        <a:xfrm>
          <a:off x="16230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80027</xdr:rowOff>
    </xdr:from>
    <xdr:ext cx="405111" cy="259045"/>
    <xdr:sp macro="" textlink="">
      <xdr:nvSpPr>
        <xdr:cNvPr id="374" name="【一般廃棄物処理施設】&#10;有形固定資産減価償却率平均値テキスト"/>
        <xdr:cNvSpPr txBox="1"/>
      </xdr:nvSpPr>
      <xdr:spPr>
        <a:xfrm>
          <a:off x="164084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375" name="フローチャート : 判断 374"/>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19685</xdr:rowOff>
    </xdr:from>
    <xdr:to>
      <xdr:col>22</xdr:col>
      <xdr:colOff>415925</xdr:colOff>
      <xdr:row>37</xdr:row>
      <xdr:rowOff>121285</xdr:rowOff>
    </xdr:to>
    <xdr:sp macro="" textlink="">
      <xdr:nvSpPr>
        <xdr:cNvPr id="376" name="フローチャート : 判断 375"/>
        <xdr:cNvSpPr/>
      </xdr:nvSpPr>
      <xdr:spPr>
        <a:xfrm>
          <a:off x="15430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137812</xdr:rowOff>
    </xdr:from>
    <xdr:ext cx="405111" cy="259045"/>
    <xdr:sp macro="" textlink="">
      <xdr:nvSpPr>
        <xdr:cNvPr id="377" name="n_1aveValue【一般廃棄物処理施設】&#10;有形固定資産減価償却率"/>
        <xdr:cNvSpPr txBox="1"/>
      </xdr:nvSpPr>
      <xdr:spPr>
        <a:xfrm>
          <a:off x="15266043"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111125</xdr:rowOff>
    </xdr:from>
    <xdr:to>
      <xdr:col>22</xdr:col>
      <xdr:colOff>415925</xdr:colOff>
      <xdr:row>41</xdr:row>
      <xdr:rowOff>41275</xdr:rowOff>
    </xdr:to>
    <xdr:sp macro="" textlink="">
      <xdr:nvSpPr>
        <xdr:cNvPr id="383" name="円/楕円 382"/>
        <xdr:cNvSpPr/>
      </xdr:nvSpPr>
      <xdr:spPr>
        <a:xfrm>
          <a:off x="15430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32402</xdr:rowOff>
    </xdr:from>
    <xdr:ext cx="405111" cy="259045"/>
    <xdr:sp macro="" textlink="">
      <xdr:nvSpPr>
        <xdr:cNvPr id="384" name="n_1mainValue【一般廃棄物処理施設】&#10;有形固定資産減価償却率"/>
        <xdr:cNvSpPr txBox="1"/>
      </xdr:nvSpPr>
      <xdr:spPr>
        <a:xfrm>
          <a:off x="15266043"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5" name="直線コネクタ 3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6" name="テキスト ボックス 39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7" name="直線コネクタ 3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8" name="テキスト ボックス 39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9" name="直線コネクタ 3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0" name="テキスト ボックス 39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1" name="直線コネクタ 4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02" name="テキスト ボックス 40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03" name="直線コネクタ 4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04" name="テキスト ボックス 40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6" name="テキスト ボックス 40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169598</xdr:rowOff>
    </xdr:from>
    <xdr:to>
      <xdr:col>32</xdr:col>
      <xdr:colOff>186689</xdr:colOff>
      <xdr:row>41</xdr:row>
      <xdr:rowOff>100416</xdr:rowOff>
    </xdr:to>
    <xdr:cxnSp macro="">
      <xdr:nvCxnSpPr>
        <xdr:cNvPr id="408" name="直線コネクタ 407"/>
        <xdr:cNvCxnSpPr/>
      </xdr:nvCxnSpPr>
      <xdr:spPr>
        <a:xfrm flipV="1">
          <a:off x="22160864" y="5827448"/>
          <a:ext cx="0" cy="1302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104243</xdr:rowOff>
    </xdr:from>
    <xdr:ext cx="534377" cy="259045"/>
    <xdr:sp macro="" textlink="">
      <xdr:nvSpPr>
        <xdr:cNvPr id="409" name="【一般廃棄物処理施設】&#10;一人当たり有形固定資産（償却資産）額最小値テキスト"/>
        <xdr:cNvSpPr txBox="1"/>
      </xdr:nvSpPr>
      <xdr:spPr>
        <a:xfrm>
          <a:off x="22250400" y="713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14,322</a:t>
          </a:r>
          <a:endParaRPr kumimoji="1" lang="ja-JP" altLang="en-US" sz="1000" b="1">
            <a:latin typeface="ＭＳ Ｐゴシック"/>
          </a:endParaRPr>
        </a:p>
      </xdr:txBody>
    </xdr:sp>
    <xdr:clientData/>
  </xdr:oneCellAnchor>
  <xdr:twoCellAnchor>
    <xdr:from>
      <xdr:col>32</xdr:col>
      <xdr:colOff>98425</xdr:colOff>
      <xdr:row>41</xdr:row>
      <xdr:rowOff>100416</xdr:rowOff>
    </xdr:from>
    <xdr:to>
      <xdr:col>32</xdr:col>
      <xdr:colOff>276225</xdr:colOff>
      <xdr:row>41</xdr:row>
      <xdr:rowOff>100416</xdr:rowOff>
    </xdr:to>
    <xdr:cxnSp macro="">
      <xdr:nvCxnSpPr>
        <xdr:cNvPr id="410" name="直線コネクタ 409"/>
        <xdr:cNvCxnSpPr/>
      </xdr:nvCxnSpPr>
      <xdr:spPr>
        <a:xfrm>
          <a:off x="22072600" y="712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116275</xdr:rowOff>
    </xdr:from>
    <xdr:ext cx="599010" cy="259045"/>
    <xdr:sp macro="" textlink="">
      <xdr:nvSpPr>
        <xdr:cNvPr id="411" name="【一般廃棄物処理施設】&#10;一人当たり有形固定資産（償却資産）額最大値テキスト"/>
        <xdr:cNvSpPr txBox="1"/>
      </xdr:nvSpPr>
      <xdr:spPr>
        <a:xfrm>
          <a:off x="22250400" y="560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185,243</a:t>
          </a:r>
          <a:endParaRPr kumimoji="1" lang="ja-JP" altLang="en-US" sz="1000" b="1">
            <a:latin typeface="ＭＳ Ｐゴシック"/>
          </a:endParaRPr>
        </a:p>
      </xdr:txBody>
    </xdr:sp>
    <xdr:clientData/>
  </xdr:oneCellAnchor>
  <xdr:twoCellAnchor>
    <xdr:from>
      <xdr:col>32</xdr:col>
      <xdr:colOff>98425</xdr:colOff>
      <xdr:row>33</xdr:row>
      <xdr:rowOff>169598</xdr:rowOff>
    </xdr:from>
    <xdr:to>
      <xdr:col>32</xdr:col>
      <xdr:colOff>276225</xdr:colOff>
      <xdr:row>33</xdr:row>
      <xdr:rowOff>169598</xdr:rowOff>
    </xdr:to>
    <xdr:cxnSp macro="">
      <xdr:nvCxnSpPr>
        <xdr:cNvPr id="412" name="直線コネクタ 411"/>
        <xdr:cNvCxnSpPr/>
      </xdr:nvCxnSpPr>
      <xdr:spPr>
        <a:xfrm>
          <a:off x="22072600" y="582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168290</xdr:rowOff>
    </xdr:from>
    <xdr:ext cx="534377" cy="259045"/>
    <xdr:sp macro="" textlink="">
      <xdr:nvSpPr>
        <xdr:cNvPr id="413" name="【一般廃棄物処理施設】&#10;一人当たり有形固定資産（償却資産）額平均値テキスト"/>
        <xdr:cNvSpPr txBox="1"/>
      </xdr:nvSpPr>
      <xdr:spPr>
        <a:xfrm>
          <a:off x="22250400" y="6683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18413</xdr:rowOff>
    </xdr:from>
    <xdr:to>
      <xdr:col>32</xdr:col>
      <xdr:colOff>238125</xdr:colOff>
      <xdr:row>39</xdr:row>
      <xdr:rowOff>120013</xdr:rowOff>
    </xdr:to>
    <xdr:sp macro="" textlink="">
      <xdr:nvSpPr>
        <xdr:cNvPr id="414" name="フローチャート : 判断 413"/>
        <xdr:cNvSpPr/>
      </xdr:nvSpPr>
      <xdr:spPr>
        <a:xfrm>
          <a:off x="22110700" y="67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47856</xdr:rowOff>
    </xdr:from>
    <xdr:to>
      <xdr:col>31</xdr:col>
      <xdr:colOff>85725</xdr:colOff>
      <xdr:row>39</xdr:row>
      <xdr:rowOff>149456</xdr:rowOff>
    </xdr:to>
    <xdr:sp macro="" textlink="">
      <xdr:nvSpPr>
        <xdr:cNvPr id="415" name="フローチャート : 判断 414"/>
        <xdr:cNvSpPr/>
      </xdr:nvSpPr>
      <xdr:spPr>
        <a:xfrm>
          <a:off x="21272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165983</xdr:rowOff>
    </xdr:from>
    <xdr:ext cx="534377" cy="259045"/>
    <xdr:sp macro="" textlink="">
      <xdr:nvSpPr>
        <xdr:cNvPr id="416" name="n_1aveValue【一般廃棄物処理施設】&#10;一人当たり有形固定資産（償却資産）額"/>
        <xdr:cNvSpPr txBox="1"/>
      </xdr:nvSpPr>
      <xdr:spPr>
        <a:xfrm>
          <a:off x="210434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59,553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7" name="テキスト ボックス 41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8" name="テキスト ボックス 41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9" name="テキスト ボックス 41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0" name="テキスト ボックス 41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1" name="テキスト ボックス 42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116604</xdr:rowOff>
    </xdr:from>
    <xdr:to>
      <xdr:col>31</xdr:col>
      <xdr:colOff>85725</xdr:colOff>
      <xdr:row>40</xdr:row>
      <xdr:rowOff>46754</xdr:rowOff>
    </xdr:to>
    <xdr:sp macro="" textlink="">
      <xdr:nvSpPr>
        <xdr:cNvPr id="422" name="円/楕円 421"/>
        <xdr:cNvSpPr/>
      </xdr:nvSpPr>
      <xdr:spPr>
        <a:xfrm>
          <a:off x="21272500" y="680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37881</xdr:rowOff>
    </xdr:from>
    <xdr:ext cx="534377" cy="259045"/>
    <xdr:sp macro="" textlink="">
      <xdr:nvSpPr>
        <xdr:cNvPr id="423" name="n_1mainValue【一般廃棄物処理施設】&#10;一人当たり有形固定資産（償却資産）額"/>
        <xdr:cNvSpPr txBox="1"/>
      </xdr:nvSpPr>
      <xdr:spPr>
        <a:xfrm>
          <a:off x="21043411" y="689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50,531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2" name="テキスト ボックス 4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3" name="直線コネクタ 4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5" name="テキスト ボックス 43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3" name="テキスト ボックス 44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5" name="テキスト ボックス 4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20955</xdr:rowOff>
    </xdr:from>
    <xdr:to>
      <xdr:col>23</xdr:col>
      <xdr:colOff>516889</xdr:colOff>
      <xdr:row>63</xdr:row>
      <xdr:rowOff>85725</xdr:rowOff>
    </xdr:to>
    <xdr:cxnSp macro="">
      <xdr:nvCxnSpPr>
        <xdr:cNvPr id="447" name="直線コネクタ 446"/>
        <xdr:cNvCxnSpPr/>
      </xdr:nvCxnSpPr>
      <xdr:spPr>
        <a:xfrm flipV="1">
          <a:off x="16318864" y="9450705"/>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89552</xdr:rowOff>
    </xdr:from>
    <xdr:ext cx="340478" cy="259045"/>
    <xdr:sp macro="" textlink="">
      <xdr:nvSpPr>
        <xdr:cNvPr id="448" name="【保健センター・保健所】&#10;有形固定資産減価償却率最小値テキスト"/>
        <xdr:cNvSpPr txBox="1"/>
      </xdr:nvSpPr>
      <xdr:spPr>
        <a:xfrm>
          <a:off x="16408400" y="108909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428625</xdr:colOff>
      <xdr:row>63</xdr:row>
      <xdr:rowOff>85725</xdr:rowOff>
    </xdr:from>
    <xdr:to>
      <xdr:col>23</xdr:col>
      <xdr:colOff>606425</xdr:colOff>
      <xdr:row>63</xdr:row>
      <xdr:rowOff>85725</xdr:rowOff>
    </xdr:to>
    <xdr:cxnSp macro="">
      <xdr:nvCxnSpPr>
        <xdr:cNvPr id="449" name="直線コネクタ 448"/>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139082</xdr:rowOff>
    </xdr:from>
    <xdr:ext cx="405111" cy="259045"/>
    <xdr:sp macro="" textlink="">
      <xdr:nvSpPr>
        <xdr:cNvPr id="450" name="【保健センター・保健所】&#10;有形固定資産減価償却率最大値テキスト"/>
        <xdr:cNvSpPr txBox="1"/>
      </xdr:nvSpPr>
      <xdr:spPr>
        <a:xfrm>
          <a:off x="16408400" y="922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55</xdr:row>
      <xdr:rowOff>20955</xdr:rowOff>
    </xdr:from>
    <xdr:to>
      <xdr:col>23</xdr:col>
      <xdr:colOff>606425</xdr:colOff>
      <xdr:row>55</xdr:row>
      <xdr:rowOff>20955</xdr:rowOff>
    </xdr:to>
    <xdr:cxnSp macro="">
      <xdr:nvCxnSpPr>
        <xdr:cNvPr id="451" name="直線コネクタ 450"/>
        <xdr:cNvCxnSpPr/>
      </xdr:nvCxnSpPr>
      <xdr:spPr>
        <a:xfrm>
          <a:off x="16230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1922</xdr:rowOff>
    </xdr:from>
    <xdr:ext cx="405111" cy="259045"/>
    <xdr:sp macro="" textlink="">
      <xdr:nvSpPr>
        <xdr:cNvPr id="452" name="【保健センター・保健所】&#10;有形固定資産減価償却率平均値テキスト"/>
        <xdr:cNvSpPr txBox="1"/>
      </xdr:nvSpPr>
      <xdr:spPr>
        <a:xfrm>
          <a:off x="16408400" y="9946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23495</xdr:rowOff>
    </xdr:from>
    <xdr:to>
      <xdr:col>23</xdr:col>
      <xdr:colOff>568325</xdr:colOff>
      <xdr:row>58</xdr:row>
      <xdr:rowOff>125095</xdr:rowOff>
    </xdr:to>
    <xdr:sp macro="" textlink="">
      <xdr:nvSpPr>
        <xdr:cNvPr id="453" name="フローチャート : 判断 452"/>
        <xdr:cNvSpPr/>
      </xdr:nvSpPr>
      <xdr:spPr>
        <a:xfrm>
          <a:off x="16268700" y="996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63500</xdr:rowOff>
    </xdr:from>
    <xdr:to>
      <xdr:col>22</xdr:col>
      <xdr:colOff>415925</xdr:colOff>
      <xdr:row>59</xdr:row>
      <xdr:rowOff>165100</xdr:rowOff>
    </xdr:to>
    <xdr:sp macro="" textlink="">
      <xdr:nvSpPr>
        <xdr:cNvPr id="454" name="フローチャート : 判断 453"/>
        <xdr:cNvSpPr/>
      </xdr:nvSpPr>
      <xdr:spPr>
        <a:xfrm>
          <a:off x="15430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156227</xdr:rowOff>
    </xdr:from>
    <xdr:ext cx="405111" cy="259045"/>
    <xdr:sp macro="" textlink="">
      <xdr:nvSpPr>
        <xdr:cNvPr id="455" name="n_1aveValue【保健センター・保健所】&#10;有形固定資産減価償却率"/>
        <xdr:cNvSpPr txBox="1"/>
      </xdr:nvSpPr>
      <xdr:spPr>
        <a:xfrm>
          <a:off x="15266043"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139700</xdr:rowOff>
    </xdr:from>
    <xdr:to>
      <xdr:col>22</xdr:col>
      <xdr:colOff>415925</xdr:colOff>
      <xdr:row>57</xdr:row>
      <xdr:rowOff>69850</xdr:rowOff>
    </xdr:to>
    <xdr:sp macro="" textlink="">
      <xdr:nvSpPr>
        <xdr:cNvPr id="461" name="円/楕円 460"/>
        <xdr:cNvSpPr/>
      </xdr:nvSpPr>
      <xdr:spPr>
        <a:xfrm>
          <a:off x="15430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86377</xdr:rowOff>
    </xdr:from>
    <xdr:ext cx="405111" cy="259045"/>
    <xdr:sp macro="" textlink="">
      <xdr:nvSpPr>
        <xdr:cNvPr id="462" name="n_1mainValue【保健センター・保健所】&#10;有形固定資産減価償却率"/>
        <xdr:cNvSpPr txBox="1"/>
      </xdr:nvSpPr>
      <xdr:spPr>
        <a:xfrm>
          <a:off x="15266043"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73" name="直線コネクタ 4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4" name="テキスト ボックス 4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5" name="直線コネクタ 4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6" name="テキスト ボックス 4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7" name="直線コネクタ 4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8" name="テキスト ボックス 4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9" name="直線コネクタ 4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0" name="テキスト ボックス 4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102870</xdr:rowOff>
    </xdr:from>
    <xdr:to>
      <xdr:col>32</xdr:col>
      <xdr:colOff>186689</xdr:colOff>
      <xdr:row>62</xdr:row>
      <xdr:rowOff>160020</xdr:rowOff>
    </xdr:to>
    <xdr:cxnSp macro="">
      <xdr:nvCxnSpPr>
        <xdr:cNvPr id="484" name="直線コネクタ 483"/>
        <xdr:cNvCxnSpPr/>
      </xdr:nvCxnSpPr>
      <xdr:spPr>
        <a:xfrm flipV="1">
          <a:off x="22160864" y="95326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85"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86" name="直線コネクタ 485"/>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49547</xdr:rowOff>
    </xdr:from>
    <xdr:ext cx="469744" cy="259045"/>
    <xdr:sp macro="" textlink="">
      <xdr:nvSpPr>
        <xdr:cNvPr id="487" name="【保健センター・保健所】&#10;一人当たり面積最大値テキスト"/>
        <xdr:cNvSpPr txBox="1"/>
      </xdr:nvSpPr>
      <xdr:spPr>
        <a:xfrm>
          <a:off x="222504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55</xdr:row>
      <xdr:rowOff>102870</xdr:rowOff>
    </xdr:from>
    <xdr:to>
      <xdr:col>32</xdr:col>
      <xdr:colOff>276225</xdr:colOff>
      <xdr:row>55</xdr:row>
      <xdr:rowOff>102870</xdr:rowOff>
    </xdr:to>
    <xdr:cxnSp macro="">
      <xdr:nvCxnSpPr>
        <xdr:cNvPr id="488" name="直線コネクタ 487"/>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489"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490" name="フローチャート : 判断 489"/>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29210</xdr:rowOff>
    </xdr:from>
    <xdr:to>
      <xdr:col>31</xdr:col>
      <xdr:colOff>85725</xdr:colOff>
      <xdr:row>59</xdr:row>
      <xdr:rowOff>130810</xdr:rowOff>
    </xdr:to>
    <xdr:sp macro="" textlink="">
      <xdr:nvSpPr>
        <xdr:cNvPr id="491" name="フローチャート : 判断 490"/>
        <xdr:cNvSpPr/>
      </xdr:nvSpPr>
      <xdr:spPr>
        <a:xfrm>
          <a:off x="2127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147337</xdr:rowOff>
    </xdr:from>
    <xdr:ext cx="469744" cy="259045"/>
    <xdr:sp macro="" textlink="">
      <xdr:nvSpPr>
        <xdr:cNvPr id="492" name="n_1ave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3" name="テキスト ボックス 4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4" name="テキスト ボックス 4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5" name="テキスト ボックス 4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6" name="テキスト ボックス 4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7" name="テキスト ボックス 4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6350</xdr:rowOff>
    </xdr:from>
    <xdr:to>
      <xdr:col>31</xdr:col>
      <xdr:colOff>85725</xdr:colOff>
      <xdr:row>61</xdr:row>
      <xdr:rowOff>107950</xdr:rowOff>
    </xdr:to>
    <xdr:sp macro="" textlink="">
      <xdr:nvSpPr>
        <xdr:cNvPr id="498" name="円/楕円 497"/>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99077</xdr:rowOff>
    </xdr:from>
    <xdr:ext cx="469744" cy="259045"/>
    <xdr:sp macro="" textlink="">
      <xdr:nvSpPr>
        <xdr:cNvPr id="499" name="n_1main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10" name="直線コネクタ 5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11" name="テキスト ボックス 51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2" name="直線コネクタ 5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3" name="テキスト ボックス 5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4" name="直線コネクタ 5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5" name="テキスト ボックス 5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6" name="直線コネクタ 5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7" name="テキスト ボックス 5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8" name="直線コネクタ 5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9" name="テキスト ボックス 5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0" name="直線コネクタ 5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21" name="テキスト ボックス 52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168729</xdr:rowOff>
    </xdr:from>
    <xdr:to>
      <xdr:col>23</xdr:col>
      <xdr:colOff>516889</xdr:colOff>
      <xdr:row>86</xdr:row>
      <xdr:rowOff>21771</xdr:rowOff>
    </xdr:to>
    <xdr:cxnSp macro="">
      <xdr:nvCxnSpPr>
        <xdr:cNvPr id="525" name="直線コネクタ 524"/>
        <xdr:cNvCxnSpPr/>
      </xdr:nvCxnSpPr>
      <xdr:spPr>
        <a:xfrm flipV="1">
          <a:off x="16318864" y="13370379"/>
          <a:ext cx="0" cy="1396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25598</xdr:rowOff>
    </xdr:from>
    <xdr:ext cx="340478" cy="259045"/>
    <xdr:sp macro="" textlink="">
      <xdr:nvSpPr>
        <xdr:cNvPr id="526" name="【消防施設】&#10;有形固定資産減価償却率最小値テキスト"/>
        <xdr:cNvSpPr txBox="1"/>
      </xdr:nvSpPr>
      <xdr:spPr>
        <a:xfrm>
          <a:off x="16408400" y="1477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86</xdr:row>
      <xdr:rowOff>21771</xdr:rowOff>
    </xdr:from>
    <xdr:to>
      <xdr:col>23</xdr:col>
      <xdr:colOff>606425</xdr:colOff>
      <xdr:row>86</xdr:row>
      <xdr:rowOff>21771</xdr:rowOff>
    </xdr:to>
    <xdr:cxnSp macro="">
      <xdr:nvCxnSpPr>
        <xdr:cNvPr id="527" name="直線コネクタ 526"/>
        <xdr:cNvCxnSpPr/>
      </xdr:nvCxnSpPr>
      <xdr:spPr>
        <a:xfrm>
          <a:off x="16230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115406</xdr:rowOff>
    </xdr:from>
    <xdr:ext cx="405111" cy="259045"/>
    <xdr:sp macro="" textlink="">
      <xdr:nvSpPr>
        <xdr:cNvPr id="528" name="【消防施設】&#10;有形固定資産減価償却率最大値テキスト"/>
        <xdr:cNvSpPr txBox="1"/>
      </xdr:nvSpPr>
      <xdr:spPr>
        <a:xfrm>
          <a:off x="16408400" y="13145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23</xdr:col>
      <xdr:colOff>428625</xdr:colOff>
      <xdr:row>77</xdr:row>
      <xdr:rowOff>168729</xdr:rowOff>
    </xdr:from>
    <xdr:to>
      <xdr:col>23</xdr:col>
      <xdr:colOff>606425</xdr:colOff>
      <xdr:row>77</xdr:row>
      <xdr:rowOff>168729</xdr:rowOff>
    </xdr:to>
    <xdr:cxnSp macro="">
      <xdr:nvCxnSpPr>
        <xdr:cNvPr id="529" name="直線コネクタ 528"/>
        <xdr:cNvCxnSpPr/>
      </xdr:nvCxnSpPr>
      <xdr:spPr>
        <a:xfrm>
          <a:off x="16230600" y="1337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151872</xdr:rowOff>
    </xdr:from>
    <xdr:ext cx="405111" cy="259045"/>
    <xdr:sp macro="" textlink="">
      <xdr:nvSpPr>
        <xdr:cNvPr id="530" name="【消防施設】&#10;有形固定資産減価償却率平均値テキスト"/>
        <xdr:cNvSpPr txBox="1"/>
      </xdr:nvSpPr>
      <xdr:spPr>
        <a:xfrm>
          <a:off x="16408400" y="1386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1995</xdr:rowOff>
    </xdr:from>
    <xdr:to>
      <xdr:col>23</xdr:col>
      <xdr:colOff>568325</xdr:colOff>
      <xdr:row>81</xdr:row>
      <xdr:rowOff>103595</xdr:rowOff>
    </xdr:to>
    <xdr:sp macro="" textlink="">
      <xdr:nvSpPr>
        <xdr:cNvPr id="531" name="フローチャート : 判断 530"/>
        <xdr:cNvSpPr/>
      </xdr:nvSpPr>
      <xdr:spPr>
        <a:xfrm>
          <a:off x="162687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83638</xdr:rowOff>
    </xdr:from>
    <xdr:to>
      <xdr:col>22</xdr:col>
      <xdr:colOff>415925</xdr:colOff>
      <xdr:row>82</xdr:row>
      <xdr:rowOff>13788</xdr:rowOff>
    </xdr:to>
    <xdr:sp macro="" textlink="">
      <xdr:nvSpPr>
        <xdr:cNvPr id="532" name="フローチャート : 判断 531"/>
        <xdr:cNvSpPr/>
      </xdr:nvSpPr>
      <xdr:spPr>
        <a:xfrm>
          <a:off x="15430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30315</xdr:rowOff>
    </xdr:from>
    <xdr:ext cx="405111" cy="259045"/>
    <xdr:sp macro="" textlink="">
      <xdr:nvSpPr>
        <xdr:cNvPr id="533" name="n_1aveValue【消防施設】&#10;有形固定資産減価償却率"/>
        <xdr:cNvSpPr txBox="1"/>
      </xdr:nvSpPr>
      <xdr:spPr>
        <a:xfrm>
          <a:off x="15266043"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84</xdr:row>
      <xdr:rowOff>129358</xdr:rowOff>
    </xdr:from>
    <xdr:to>
      <xdr:col>22</xdr:col>
      <xdr:colOff>415925</xdr:colOff>
      <xdr:row>85</xdr:row>
      <xdr:rowOff>59508</xdr:rowOff>
    </xdr:to>
    <xdr:sp macro="" textlink="">
      <xdr:nvSpPr>
        <xdr:cNvPr id="539" name="円/楕円 538"/>
        <xdr:cNvSpPr/>
      </xdr:nvSpPr>
      <xdr:spPr>
        <a:xfrm>
          <a:off x="15430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50635</xdr:rowOff>
    </xdr:from>
    <xdr:ext cx="405111" cy="259045"/>
    <xdr:sp macro="" textlink="">
      <xdr:nvSpPr>
        <xdr:cNvPr id="540" name="n_1mainValue【消防施設】&#10;有形固定資産減価償却率"/>
        <xdr:cNvSpPr txBox="1"/>
      </xdr:nvSpPr>
      <xdr:spPr>
        <a:xfrm>
          <a:off x="15266043"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1" name="直線コネクタ 5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2" name="テキスト ボックス 5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3" name="直線コネクタ 5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4" name="テキスト ボックス 5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5" name="直線コネクタ 5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6" name="テキスト ボックス 5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7" name="直線コネクタ 5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8" name="テキスト ボックス 5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9" name="直線コネクタ 5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0" name="テキスト ボックス 5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12700</xdr:rowOff>
    </xdr:to>
    <xdr:cxnSp macro="">
      <xdr:nvCxnSpPr>
        <xdr:cNvPr id="564" name="直線コネクタ 563"/>
        <xdr:cNvCxnSpPr/>
      </xdr:nvCxnSpPr>
      <xdr:spPr>
        <a:xfrm flipV="1">
          <a:off x="22160864" y="13411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16527</xdr:rowOff>
    </xdr:from>
    <xdr:ext cx="469744" cy="259045"/>
    <xdr:sp macro="" textlink="">
      <xdr:nvSpPr>
        <xdr:cNvPr id="565" name="【消防施設】&#10;一人当たり面積最小値テキスト"/>
        <xdr:cNvSpPr txBox="1"/>
      </xdr:nvSpPr>
      <xdr:spPr>
        <a:xfrm>
          <a:off x="222504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12700</xdr:rowOff>
    </xdr:from>
    <xdr:to>
      <xdr:col>32</xdr:col>
      <xdr:colOff>276225</xdr:colOff>
      <xdr:row>86</xdr:row>
      <xdr:rowOff>12700</xdr:rowOff>
    </xdr:to>
    <xdr:cxnSp macro="">
      <xdr:nvCxnSpPr>
        <xdr:cNvPr id="566" name="直線コネクタ 565"/>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67"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68" name="直線コネクタ 56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54627</xdr:rowOff>
    </xdr:from>
    <xdr:ext cx="469744" cy="259045"/>
    <xdr:sp macro="" textlink="">
      <xdr:nvSpPr>
        <xdr:cNvPr id="569" name="【消防施設】&#10;一人当たり面積平均値テキスト"/>
        <xdr:cNvSpPr txBox="1"/>
      </xdr:nvSpPr>
      <xdr:spPr>
        <a:xfrm>
          <a:off x="222504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76200</xdr:rowOff>
    </xdr:from>
    <xdr:to>
      <xdr:col>32</xdr:col>
      <xdr:colOff>238125</xdr:colOff>
      <xdr:row>83</xdr:row>
      <xdr:rowOff>6350</xdr:rowOff>
    </xdr:to>
    <xdr:sp macro="" textlink="">
      <xdr:nvSpPr>
        <xdr:cNvPr id="570" name="フローチャート : 判断 569"/>
        <xdr:cNvSpPr/>
      </xdr:nvSpPr>
      <xdr:spPr>
        <a:xfrm>
          <a:off x="221107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19050</xdr:rowOff>
    </xdr:from>
    <xdr:to>
      <xdr:col>31</xdr:col>
      <xdr:colOff>85725</xdr:colOff>
      <xdr:row>83</xdr:row>
      <xdr:rowOff>120650</xdr:rowOff>
    </xdr:to>
    <xdr:sp macro="" textlink="">
      <xdr:nvSpPr>
        <xdr:cNvPr id="571" name="フローチャート : 判断 570"/>
        <xdr:cNvSpPr/>
      </xdr:nvSpPr>
      <xdr:spPr>
        <a:xfrm>
          <a:off x="21272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111777</xdr:rowOff>
    </xdr:from>
    <xdr:ext cx="469744" cy="259045"/>
    <xdr:sp macro="" textlink="">
      <xdr:nvSpPr>
        <xdr:cNvPr id="572" name="n_1aveValue【消防施設】&#10;一人当たり面積"/>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69850</xdr:rowOff>
    </xdr:from>
    <xdr:to>
      <xdr:col>31</xdr:col>
      <xdr:colOff>85725</xdr:colOff>
      <xdr:row>82</xdr:row>
      <xdr:rowOff>0</xdr:rowOff>
    </xdr:to>
    <xdr:sp macro="" textlink="">
      <xdr:nvSpPr>
        <xdr:cNvPr id="578" name="円/楕円 577"/>
        <xdr:cNvSpPr/>
      </xdr:nvSpPr>
      <xdr:spPr>
        <a:xfrm>
          <a:off x="21272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579" name="n_1main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90" name="直線コネクタ 5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91" name="テキスト ボックス 5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2" name="直線コネクタ 5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93" name="テキスト ボックス 5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94" name="直線コネクタ 5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95" name="テキスト ボックス 5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96" name="直線コネクタ 5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97" name="テキスト ボックス 5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98" name="直線コネクタ 5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99" name="テキスト ボックス 5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0" name="直線コネクタ 5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01" name="テキスト ボックス 6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90895</xdr:rowOff>
    </xdr:from>
    <xdr:to>
      <xdr:col>23</xdr:col>
      <xdr:colOff>516889</xdr:colOff>
      <xdr:row>108</xdr:row>
      <xdr:rowOff>81099</xdr:rowOff>
    </xdr:to>
    <xdr:cxnSp macro="">
      <xdr:nvCxnSpPr>
        <xdr:cNvPr id="605" name="直線コネクタ 604"/>
        <xdr:cNvCxnSpPr/>
      </xdr:nvCxnSpPr>
      <xdr:spPr>
        <a:xfrm flipV="1">
          <a:off x="16318864" y="1723589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84926</xdr:rowOff>
    </xdr:from>
    <xdr:ext cx="340478" cy="259045"/>
    <xdr:sp macro="" textlink="">
      <xdr:nvSpPr>
        <xdr:cNvPr id="606" name="【庁舎】&#10;有形固定資産減価償却率最小値テキスト"/>
        <xdr:cNvSpPr txBox="1"/>
      </xdr:nvSpPr>
      <xdr:spPr>
        <a:xfrm>
          <a:off x="164084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108</xdr:row>
      <xdr:rowOff>81099</xdr:rowOff>
    </xdr:from>
    <xdr:to>
      <xdr:col>23</xdr:col>
      <xdr:colOff>606425</xdr:colOff>
      <xdr:row>108</xdr:row>
      <xdr:rowOff>81099</xdr:rowOff>
    </xdr:to>
    <xdr:cxnSp macro="">
      <xdr:nvCxnSpPr>
        <xdr:cNvPr id="607" name="直線コネクタ 606"/>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37572</xdr:rowOff>
    </xdr:from>
    <xdr:ext cx="405111" cy="259045"/>
    <xdr:sp macro="" textlink="">
      <xdr:nvSpPr>
        <xdr:cNvPr id="608" name="【庁舎】&#10;有形固定資産減価償却率最大値テキスト"/>
        <xdr:cNvSpPr txBox="1"/>
      </xdr:nvSpPr>
      <xdr:spPr>
        <a:xfrm>
          <a:off x="16408400" y="1701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23</xdr:col>
      <xdr:colOff>428625</xdr:colOff>
      <xdr:row>100</xdr:row>
      <xdr:rowOff>90895</xdr:rowOff>
    </xdr:from>
    <xdr:to>
      <xdr:col>23</xdr:col>
      <xdr:colOff>606425</xdr:colOff>
      <xdr:row>100</xdr:row>
      <xdr:rowOff>90895</xdr:rowOff>
    </xdr:to>
    <xdr:cxnSp macro="">
      <xdr:nvCxnSpPr>
        <xdr:cNvPr id="609" name="直線コネクタ 608"/>
        <xdr:cNvCxnSpPr/>
      </xdr:nvCxnSpPr>
      <xdr:spPr>
        <a:xfrm>
          <a:off x="16230600" y="1723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85470</xdr:rowOff>
    </xdr:from>
    <xdr:ext cx="405111" cy="259045"/>
    <xdr:sp macro="" textlink="">
      <xdr:nvSpPr>
        <xdr:cNvPr id="610" name="【庁舎】&#10;有形固定資産減価償却率平均値テキスト"/>
        <xdr:cNvSpPr txBox="1"/>
      </xdr:nvSpPr>
      <xdr:spPr>
        <a:xfrm>
          <a:off x="164084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107043</xdr:rowOff>
    </xdr:from>
    <xdr:to>
      <xdr:col>23</xdr:col>
      <xdr:colOff>568325</xdr:colOff>
      <xdr:row>104</xdr:row>
      <xdr:rowOff>37193</xdr:rowOff>
    </xdr:to>
    <xdr:sp macro="" textlink="">
      <xdr:nvSpPr>
        <xdr:cNvPr id="611" name="フローチャート : 判断 610"/>
        <xdr:cNvSpPr/>
      </xdr:nvSpPr>
      <xdr:spPr>
        <a:xfrm>
          <a:off x="16268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18869</xdr:rowOff>
    </xdr:from>
    <xdr:to>
      <xdr:col>22</xdr:col>
      <xdr:colOff>415925</xdr:colOff>
      <xdr:row>103</xdr:row>
      <xdr:rowOff>120469</xdr:rowOff>
    </xdr:to>
    <xdr:sp macro="" textlink="">
      <xdr:nvSpPr>
        <xdr:cNvPr id="612" name="フローチャート : 判断 611"/>
        <xdr:cNvSpPr/>
      </xdr:nvSpPr>
      <xdr:spPr>
        <a:xfrm>
          <a:off x="15430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111596</xdr:rowOff>
    </xdr:from>
    <xdr:ext cx="405111" cy="259045"/>
    <xdr:sp macro="" textlink="">
      <xdr:nvSpPr>
        <xdr:cNvPr id="613" name="n_1aveValue【庁舎】&#10;有形固定資産減価償却率"/>
        <xdr:cNvSpPr txBox="1"/>
      </xdr:nvSpPr>
      <xdr:spPr>
        <a:xfrm>
          <a:off x="15266043"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167458</xdr:rowOff>
    </xdr:from>
    <xdr:to>
      <xdr:col>22</xdr:col>
      <xdr:colOff>415925</xdr:colOff>
      <xdr:row>102</xdr:row>
      <xdr:rowOff>97608</xdr:rowOff>
    </xdr:to>
    <xdr:sp macro="" textlink="">
      <xdr:nvSpPr>
        <xdr:cNvPr id="619" name="円/楕円 618"/>
        <xdr:cNvSpPr/>
      </xdr:nvSpPr>
      <xdr:spPr>
        <a:xfrm>
          <a:off x="154305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114135</xdr:rowOff>
    </xdr:from>
    <xdr:ext cx="405111" cy="259045"/>
    <xdr:sp macro="" textlink="">
      <xdr:nvSpPr>
        <xdr:cNvPr id="620" name="n_1mainValue【庁舎】&#10;有形固定資産減価償却率"/>
        <xdr:cNvSpPr txBox="1"/>
      </xdr:nvSpPr>
      <xdr:spPr>
        <a:xfrm>
          <a:off x="15266043"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31" name="直線コネクタ 63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2" name="テキスト ボックス 63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3" name="直線コネクタ 63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4" name="テキスト ボックス 63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5" name="直線コネクタ 6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6" name="テキスト ボックス 6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7" name="直線コネクタ 63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8" name="テキスト ボックス 63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9" name="直線コネクタ 63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0" name="テキスト ボックス 63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1" name="直線コネクタ 6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2" name="テキスト ボックス 6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167639</xdr:rowOff>
    </xdr:from>
    <xdr:to>
      <xdr:col>32</xdr:col>
      <xdr:colOff>186689</xdr:colOff>
      <xdr:row>108</xdr:row>
      <xdr:rowOff>30480</xdr:rowOff>
    </xdr:to>
    <xdr:cxnSp macro="">
      <xdr:nvCxnSpPr>
        <xdr:cNvPr id="644" name="直線コネクタ 643"/>
        <xdr:cNvCxnSpPr/>
      </xdr:nvCxnSpPr>
      <xdr:spPr>
        <a:xfrm flipV="1">
          <a:off x="22160864" y="17141189"/>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34307</xdr:rowOff>
    </xdr:from>
    <xdr:ext cx="469744" cy="259045"/>
    <xdr:sp macro="" textlink="">
      <xdr:nvSpPr>
        <xdr:cNvPr id="645" name="【庁舎】&#10;一人当たり面積最小値テキスト"/>
        <xdr:cNvSpPr txBox="1"/>
      </xdr:nvSpPr>
      <xdr:spPr>
        <a:xfrm>
          <a:off x="22250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108</xdr:row>
      <xdr:rowOff>30480</xdr:rowOff>
    </xdr:from>
    <xdr:to>
      <xdr:col>32</xdr:col>
      <xdr:colOff>276225</xdr:colOff>
      <xdr:row>108</xdr:row>
      <xdr:rowOff>30480</xdr:rowOff>
    </xdr:to>
    <xdr:cxnSp macro="">
      <xdr:nvCxnSpPr>
        <xdr:cNvPr id="646" name="直線コネクタ 645"/>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114316</xdr:rowOff>
    </xdr:from>
    <xdr:ext cx="469744" cy="259045"/>
    <xdr:sp macro="" textlink="">
      <xdr:nvSpPr>
        <xdr:cNvPr id="647" name="【庁舎】&#10;一人当たり面積最大値テキスト"/>
        <xdr:cNvSpPr txBox="1"/>
      </xdr:nvSpPr>
      <xdr:spPr>
        <a:xfrm>
          <a:off x="222504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99</xdr:row>
      <xdr:rowOff>167639</xdr:rowOff>
    </xdr:from>
    <xdr:to>
      <xdr:col>32</xdr:col>
      <xdr:colOff>276225</xdr:colOff>
      <xdr:row>99</xdr:row>
      <xdr:rowOff>167639</xdr:rowOff>
    </xdr:to>
    <xdr:cxnSp macro="">
      <xdr:nvCxnSpPr>
        <xdr:cNvPr id="648" name="直線コネクタ 647"/>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72407</xdr:rowOff>
    </xdr:from>
    <xdr:ext cx="469744" cy="259045"/>
    <xdr:sp macro="" textlink="">
      <xdr:nvSpPr>
        <xdr:cNvPr id="649" name="【庁舎】&#10;一人当たり面積平均値テキスト"/>
        <xdr:cNvSpPr txBox="1"/>
      </xdr:nvSpPr>
      <xdr:spPr>
        <a:xfrm>
          <a:off x="22250400" y="1790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650" name="フローチャート : 判断 649"/>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154939</xdr:rowOff>
    </xdr:from>
    <xdr:to>
      <xdr:col>31</xdr:col>
      <xdr:colOff>85725</xdr:colOff>
      <xdr:row>105</xdr:row>
      <xdr:rowOff>85089</xdr:rowOff>
    </xdr:to>
    <xdr:sp macro="" textlink="">
      <xdr:nvSpPr>
        <xdr:cNvPr id="651" name="フローチャート : 判断 650"/>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76216</xdr:rowOff>
    </xdr:from>
    <xdr:ext cx="469744" cy="259045"/>
    <xdr:sp macro="" textlink="">
      <xdr:nvSpPr>
        <xdr:cNvPr id="652"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3" name="テキスト ボックス 6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4" name="テキスト ボックス 6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5" name="テキスト ボックス 6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6" name="テキスト ボックス 6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7" name="テキスト ボックス 6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36830</xdr:rowOff>
    </xdr:from>
    <xdr:to>
      <xdr:col>31</xdr:col>
      <xdr:colOff>85725</xdr:colOff>
      <xdr:row>104</xdr:row>
      <xdr:rowOff>138430</xdr:rowOff>
    </xdr:to>
    <xdr:sp macro="" textlink="">
      <xdr:nvSpPr>
        <xdr:cNvPr id="658" name="円/楕円 657"/>
        <xdr:cNvSpPr/>
      </xdr:nvSpPr>
      <xdr:spPr>
        <a:xfrm>
          <a:off x="21272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154957</xdr:rowOff>
    </xdr:from>
    <xdr:ext cx="469744" cy="259045"/>
    <xdr:sp macro="" textlink="">
      <xdr:nvSpPr>
        <xdr:cNvPr id="659" name="n_1mainValue【庁舎】&#10;一人当たり面積"/>
        <xdr:cNvSpPr txBox="1"/>
      </xdr:nvSpPr>
      <xdr:spPr>
        <a:xfrm>
          <a:off x="210757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福祉施設の有形固定資産減価償却率については</a:t>
          </a:r>
          <a:r>
            <a:rPr kumimoji="1" lang="en-US" altLang="ja-JP" sz="1100">
              <a:solidFill>
                <a:schemeClr val="dk1"/>
              </a:solidFill>
              <a:effectLst/>
              <a:latin typeface="+mn-lt"/>
              <a:ea typeface="+mn-ea"/>
              <a:cs typeface="+mn-cs"/>
            </a:rPr>
            <a:t>82.8</a:t>
          </a:r>
          <a:r>
            <a:rPr kumimoji="1" lang="ja-JP" altLang="ja-JP" sz="1100">
              <a:solidFill>
                <a:schemeClr val="dk1"/>
              </a:solidFill>
              <a:effectLst/>
              <a:latin typeface="+mn-lt"/>
              <a:ea typeface="+mn-ea"/>
              <a:cs typeface="+mn-cs"/>
            </a:rPr>
            <a:t>％と全国・類似団体平均を大きく上回っている。これについては現在、統廃合・更新・複合化が検討されているところである。</a:t>
          </a:r>
          <a:endParaRPr lang="ja-JP" altLang="ja-JP" sz="1400">
            <a:effectLst/>
          </a:endParaRPr>
        </a:p>
        <a:p>
          <a:r>
            <a:rPr kumimoji="1" lang="ja-JP" altLang="ja-JP" sz="1100">
              <a:solidFill>
                <a:schemeClr val="dk1"/>
              </a:solidFill>
              <a:effectLst/>
              <a:latin typeface="+mn-lt"/>
              <a:ea typeface="+mn-ea"/>
              <a:cs typeface="+mn-cs"/>
            </a:rPr>
            <a:t>　庁舎においても</a:t>
          </a:r>
          <a:r>
            <a:rPr kumimoji="1" lang="en-US" altLang="ja-JP" sz="1100">
              <a:solidFill>
                <a:schemeClr val="dk1"/>
              </a:solidFill>
              <a:effectLst/>
              <a:latin typeface="+mn-lt"/>
              <a:ea typeface="+mn-ea"/>
              <a:cs typeface="+mn-cs"/>
            </a:rPr>
            <a:t>72.8</a:t>
          </a:r>
          <a:r>
            <a:rPr kumimoji="1" lang="ja-JP" altLang="ja-JP" sz="1100">
              <a:solidFill>
                <a:schemeClr val="dk1"/>
              </a:solidFill>
              <a:effectLst/>
              <a:latin typeface="+mn-lt"/>
              <a:ea typeface="+mn-ea"/>
              <a:cs typeface="+mn-cs"/>
            </a:rPr>
            <a:t>％と全国・類似団体平均を上回っており、庁舎については市の拠点施設であることから、複合新庁舎建設基本計画に基づき、計画的な更新等を取り組む必要がある。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鹿児島県姶良市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76,680
76,497
231.25
31,184,412
30,033,949
1,095,622
16,883,236
31,833,450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56.9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ポイント増となったが、依然として地方交付税等の依存財源の比率が高く、自主財源に乏しいため、類似団体平均値を下回っている。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企業振興施策による歳入確保や滞納整理及び徴収率向上対策を行うとともに、事務事業の廃止・縮小による歳出削減に努め、財政基盤の強化を図る。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119380</xdr:rowOff>
    </xdr:from>
    <xdr:to>
      <xdr:col>7</xdr:col>
      <xdr:colOff>152400</xdr:colOff>
      <xdr:row>43</xdr:row>
      <xdr:rowOff>143510</xdr:rowOff>
    </xdr:to>
    <xdr:cxnSp macro="">
      <xdr:nvCxnSpPr>
        <xdr:cNvPr id="66" name="直線コネクタ 65"/>
        <xdr:cNvCxnSpPr/>
      </xdr:nvCxnSpPr>
      <xdr:spPr>
        <a:xfrm flipV="1">
          <a:off x="4114800" y="74917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143510</xdr:rowOff>
    </xdr:from>
    <xdr:to>
      <xdr:col>6</xdr:col>
      <xdr:colOff>0</xdr:colOff>
      <xdr:row>43</xdr:row>
      <xdr:rowOff>167640</xdr:rowOff>
    </xdr:to>
    <xdr:cxnSp macro="">
      <xdr:nvCxnSpPr>
        <xdr:cNvPr id="69" name="直線コネクタ 68"/>
        <xdr:cNvCxnSpPr/>
      </xdr:nvCxnSpPr>
      <xdr:spPr>
        <a:xfrm flipV="1">
          <a:off x="3225800" y="751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52070</xdr:rowOff>
    </xdr:from>
    <xdr:to>
      <xdr:col>6</xdr:col>
      <xdr:colOff>50800</xdr:colOff>
      <xdr:row>40</xdr:row>
      <xdr:rowOff>153670</xdr:rowOff>
    </xdr:to>
    <xdr:sp macro="" textlink="">
      <xdr:nvSpPr>
        <xdr:cNvPr id="70" name="フローチャート : 判断 69"/>
        <xdr:cNvSpPr/>
      </xdr:nvSpPr>
      <xdr:spPr>
        <a:xfrm>
          <a:off x="4064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163847</xdr:rowOff>
    </xdr:from>
    <xdr:ext cx="736600" cy="259045"/>
    <xdr:sp macro="" textlink="">
      <xdr:nvSpPr>
        <xdr:cNvPr id="71" name="テキスト ボックス 70"/>
        <xdr:cNvSpPr txBox="1"/>
      </xdr:nvSpPr>
      <xdr:spPr>
        <a:xfrm>
          <a:off x="3733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167640</xdr:rowOff>
    </xdr:from>
    <xdr:to>
      <xdr:col>4</xdr:col>
      <xdr:colOff>482600</xdr:colOff>
      <xdr:row>44</xdr:row>
      <xdr:rowOff>20320</xdr:rowOff>
    </xdr:to>
    <xdr:cxnSp macro="">
      <xdr:nvCxnSpPr>
        <xdr:cNvPr id="72" name="直線コネクタ 71"/>
        <xdr:cNvCxnSpPr/>
      </xdr:nvCxnSpPr>
      <xdr:spPr>
        <a:xfrm flipV="1">
          <a:off x="2336800" y="75399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20320</xdr:rowOff>
    </xdr:from>
    <xdr:to>
      <xdr:col>3</xdr:col>
      <xdr:colOff>279400</xdr:colOff>
      <xdr:row>44</xdr:row>
      <xdr:rowOff>20320</xdr:rowOff>
    </xdr:to>
    <xdr:cxnSp macro="">
      <xdr:nvCxnSpPr>
        <xdr:cNvPr id="75" name="直線コネクタ 74"/>
        <xdr:cNvCxnSpPr/>
      </xdr:nvCxnSpPr>
      <xdr:spPr>
        <a:xfrm>
          <a:off x="1447800" y="756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13987</xdr:rowOff>
    </xdr:from>
    <xdr:ext cx="762000" cy="259045"/>
    <xdr:sp macro="" textlink="">
      <xdr:nvSpPr>
        <xdr:cNvPr id="79" name="テキスト ボックス 78"/>
        <xdr:cNvSpPr txBox="1"/>
      </xdr:nvSpPr>
      <xdr:spPr>
        <a:xfrm>
          <a:off x="1066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68580</xdr:rowOff>
    </xdr:from>
    <xdr:to>
      <xdr:col>7</xdr:col>
      <xdr:colOff>203200</xdr:colOff>
      <xdr:row>43</xdr:row>
      <xdr:rowOff>170180</xdr:rowOff>
    </xdr:to>
    <xdr:sp macro="" textlink="">
      <xdr:nvSpPr>
        <xdr:cNvPr id="85" name="円/楕円 84"/>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40657</xdr:rowOff>
    </xdr:from>
    <xdr:ext cx="762000" cy="259045"/>
    <xdr:sp macro="" textlink="">
      <xdr:nvSpPr>
        <xdr:cNvPr id="86" name="財政力該当値テキスト"/>
        <xdr:cNvSpPr txBox="1"/>
      </xdr:nvSpPr>
      <xdr:spPr>
        <a:xfrm>
          <a:off x="5041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92710</xdr:rowOff>
    </xdr:from>
    <xdr:to>
      <xdr:col>6</xdr:col>
      <xdr:colOff>50800</xdr:colOff>
      <xdr:row>44</xdr:row>
      <xdr:rowOff>22860</xdr:rowOff>
    </xdr:to>
    <xdr:sp macro="" textlink="">
      <xdr:nvSpPr>
        <xdr:cNvPr id="87" name="円/楕円 86"/>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7637</xdr:rowOff>
    </xdr:from>
    <xdr:ext cx="736600" cy="259045"/>
    <xdr:sp macro="" textlink="">
      <xdr:nvSpPr>
        <xdr:cNvPr id="88" name="テキスト ボックス 87"/>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116840</xdr:rowOff>
    </xdr:from>
    <xdr:to>
      <xdr:col>4</xdr:col>
      <xdr:colOff>533400</xdr:colOff>
      <xdr:row>44</xdr:row>
      <xdr:rowOff>46990</xdr:rowOff>
    </xdr:to>
    <xdr:sp macro="" textlink="">
      <xdr:nvSpPr>
        <xdr:cNvPr id="89" name="円/楕円 88"/>
        <xdr:cNvSpPr/>
      </xdr:nvSpPr>
      <xdr:spPr>
        <a:xfrm>
          <a:off x="3175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31767</xdr:rowOff>
    </xdr:from>
    <xdr:ext cx="762000" cy="259045"/>
    <xdr:sp macro="" textlink="">
      <xdr:nvSpPr>
        <xdr:cNvPr id="90" name="テキスト ボックス 89"/>
        <xdr:cNvSpPr txBox="1"/>
      </xdr:nvSpPr>
      <xdr:spPr>
        <a:xfrm>
          <a:off x="2844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140970</xdr:rowOff>
    </xdr:from>
    <xdr:to>
      <xdr:col>3</xdr:col>
      <xdr:colOff>330200</xdr:colOff>
      <xdr:row>44</xdr:row>
      <xdr:rowOff>71120</xdr:rowOff>
    </xdr:to>
    <xdr:sp macro="" textlink="">
      <xdr:nvSpPr>
        <xdr:cNvPr id="91" name="円/楕円 90"/>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55897</xdr:rowOff>
    </xdr:from>
    <xdr:ext cx="762000" cy="259045"/>
    <xdr:sp macro="" textlink="">
      <xdr:nvSpPr>
        <xdr:cNvPr id="92" name="テキスト ボックス 91"/>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140970</xdr:rowOff>
    </xdr:from>
    <xdr:to>
      <xdr:col>2</xdr:col>
      <xdr:colOff>127000</xdr:colOff>
      <xdr:row>44</xdr:row>
      <xdr:rowOff>71120</xdr:rowOff>
    </xdr:to>
    <xdr:sp macro="" textlink="">
      <xdr:nvSpPr>
        <xdr:cNvPr id="93" name="円/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55897</xdr:rowOff>
    </xdr:from>
    <xdr:ext cx="762000" cy="259045"/>
    <xdr:sp macro="" textlink="">
      <xdr:nvSpPr>
        <xdr:cNvPr id="94" name="テキスト ボックス 93"/>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前年度比</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ポイント増と</a:t>
          </a:r>
          <a:r>
            <a:rPr kumimoji="1" lang="ja-JP" altLang="en-US" sz="1100">
              <a:solidFill>
                <a:schemeClr val="dk1"/>
              </a:solidFill>
              <a:effectLst/>
              <a:latin typeface="+mn-lt"/>
              <a:ea typeface="+mn-ea"/>
              <a:cs typeface="+mn-cs"/>
            </a:rPr>
            <a:t>なっているが</a:t>
          </a:r>
          <a:r>
            <a:rPr kumimoji="1" lang="ja-JP" altLang="ja-JP" sz="1100">
              <a:solidFill>
                <a:schemeClr val="dk1"/>
              </a:solidFill>
              <a:effectLst/>
              <a:latin typeface="+mn-lt"/>
              <a:ea typeface="+mn-ea"/>
              <a:cs typeface="+mn-cs"/>
            </a:rPr>
            <a:t>、類似団体平均値を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前年度より増となった主な原因は、</a:t>
          </a:r>
          <a:r>
            <a:rPr kumimoji="1" lang="ja-JP" altLang="ja-JP" sz="1100">
              <a:solidFill>
                <a:schemeClr val="dk1"/>
              </a:solidFill>
              <a:effectLst/>
              <a:latin typeface="+mn-lt"/>
              <a:ea typeface="+mn-ea"/>
              <a:cs typeface="+mn-cs"/>
            </a:rPr>
            <a:t>扶助費の増加</a:t>
          </a:r>
          <a:r>
            <a:rPr kumimoji="1" lang="ja-JP" altLang="en-US" sz="1100">
              <a:solidFill>
                <a:schemeClr val="dk1"/>
              </a:solidFill>
              <a:effectLst/>
              <a:latin typeface="+mn-lt"/>
              <a:ea typeface="+mn-ea"/>
              <a:cs typeface="+mn-cs"/>
            </a:rPr>
            <a:t>や前年度より地方消費税交付金や普通交付税の段階的縮減による減額から経常的収入が減額となったことである。</a:t>
          </a:r>
          <a:endParaRPr lang="ja-JP" altLang="ja-JP" sz="1400">
            <a:effectLst/>
          </a:endParaRPr>
        </a:p>
        <a:p>
          <a:r>
            <a:rPr kumimoji="1" lang="ja-JP" altLang="ja-JP" sz="1100">
              <a:solidFill>
                <a:schemeClr val="dk1"/>
              </a:solidFill>
              <a:effectLst/>
              <a:latin typeface="+mn-lt"/>
              <a:ea typeface="+mn-ea"/>
              <a:cs typeface="+mn-cs"/>
            </a:rPr>
            <a:t>　職員数の削減による人件費の抑制や地方債の抑制、経常経費に係る事業の見直しを行い、経費の</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129032</xdr:rowOff>
    </xdr:from>
    <xdr:to>
      <xdr:col>7</xdr:col>
      <xdr:colOff>152400</xdr:colOff>
      <xdr:row>62</xdr:row>
      <xdr:rowOff>102362</xdr:rowOff>
    </xdr:to>
    <xdr:cxnSp macro="">
      <xdr:nvCxnSpPr>
        <xdr:cNvPr id="127" name="直線コネクタ 126"/>
        <xdr:cNvCxnSpPr/>
      </xdr:nvCxnSpPr>
      <xdr:spPr>
        <a:xfrm>
          <a:off x="4114800" y="1058748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129032</xdr:rowOff>
    </xdr:from>
    <xdr:to>
      <xdr:col>6</xdr:col>
      <xdr:colOff>0</xdr:colOff>
      <xdr:row>61</xdr:row>
      <xdr:rowOff>157988</xdr:rowOff>
    </xdr:to>
    <xdr:cxnSp macro="">
      <xdr:nvCxnSpPr>
        <xdr:cNvPr id="130" name="直線コネクタ 129"/>
        <xdr:cNvCxnSpPr/>
      </xdr:nvCxnSpPr>
      <xdr:spPr>
        <a:xfrm flipV="1">
          <a:off x="3225800" y="1058748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126492</xdr:rowOff>
    </xdr:from>
    <xdr:to>
      <xdr:col>6</xdr:col>
      <xdr:colOff>50800</xdr:colOff>
      <xdr:row>62</xdr:row>
      <xdr:rowOff>56642</xdr:rowOff>
    </xdr:to>
    <xdr:sp macro="" textlink="">
      <xdr:nvSpPr>
        <xdr:cNvPr id="131" name="フローチャート : 判断 130"/>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41419</xdr:rowOff>
    </xdr:from>
    <xdr:ext cx="736600" cy="259045"/>
    <xdr:sp macro="" textlink="">
      <xdr:nvSpPr>
        <xdr:cNvPr id="132" name="テキスト ボックス 131"/>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148336</xdr:rowOff>
    </xdr:from>
    <xdr:to>
      <xdr:col>4</xdr:col>
      <xdr:colOff>482600</xdr:colOff>
      <xdr:row>61</xdr:row>
      <xdr:rowOff>157988</xdr:rowOff>
    </xdr:to>
    <xdr:cxnSp macro="">
      <xdr:nvCxnSpPr>
        <xdr:cNvPr id="133" name="直線コネクタ 132"/>
        <xdr:cNvCxnSpPr/>
      </xdr:nvCxnSpPr>
      <xdr:spPr>
        <a:xfrm>
          <a:off x="2336800" y="1060678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28211</xdr:rowOff>
    </xdr:from>
    <xdr:ext cx="762000" cy="259045"/>
    <xdr:sp macro="" textlink="">
      <xdr:nvSpPr>
        <xdr:cNvPr id="135" name="テキスト ボックス 13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138684</xdr:rowOff>
    </xdr:from>
    <xdr:to>
      <xdr:col>3</xdr:col>
      <xdr:colOff>279400</xdr:colOff>
      <xdr:row>61</xdr:row>
      <xdr:rowOff>148336</xdr:rowOff>
    </xdr:to>
    <xdr:cxnSp macro="">
      <xdr:nvCxnSpPr>
        <xdr:cNvPr id="136" name="直線コネクタ 135"/>
        <xdr:cNvCxnSpPr/>
      </xdr:nvCxnSpPr>
      <xdr:spPr>
        <a:xfrm>
          <a:off x="1447800" y="1059713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38" name="テキスト ボックス 137"/>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165879</xdr:rowOff>
    </xdr:from>
    <xdr:ext cx="762000" cy="259045"/>
    <xdr:sp macro="" textlink="">
      <xdr:nvSpPr>
        <xdr:cNvPr id="140" name="テキスト ボックス 139"/>
        <xdr:cNvSpPr txBox="1"/>
      </xdr:nvSpPr>
      <xdr:spPr>
        <a:xfrm>
          <a:off x="1066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51562</xdr:rowOff>
    </xdr:from>
    <xdr:to>
      <xdr:col>7</xdr:col>
      <xdr:colOff>203200</xdr:colOff>
      <xdr:row>62</xdr:row>
      <xdr:rowOff>153162</xdr:rowOff>
    </xdr:to>
    <xdr:sp macro="" textlink="">
      <xdr:nvSpPr>
        <xdr:cNvPr id="146" name="円/楕円 145"/>
        <xdr:cNvSpPr/>
      </xdr:nvSpPr>
      <xdr:spPr>
        <a:xfrm>
          <a:off x="49022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68089</xdr:rowOff>
    </xdr:from>
    <xdr:ext cx="762000" cy="259045"/>
    <xdr:sp macro="" textlink="">
      <xdr:nvSpPr>
        <xdr:cNvPr id="147" name="財政構造の弾力性該当値テキスト"/>
        <xdr:cNvSpPr txBox="1"/>
      </xdr:nvSpPr>
      <xdr:spPr>
        <a:xfrm>
          <a:off x="50419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78232</xdr:rowOff>
    </xdr:from>
    <xdr:to>
      <xdr:col>6</xdr:col>
      <xdr:colOff>50800</xdr:colOff>
      <xdr:row>62</xdr:row>
      <xdr:rowOff>8382</xdr:rowOff>
    </xdr:to>
    <xdr:sp macro="" textlink="">
      <xdr:nvSpPr>
        <xdr:cNvPr id="148" name="円/楕円 147"/>
        <xdr:cNvSpPr/>
      </xdr:nvSpPr>
      <xdr:spPr>
        <a:xfrm>
          <a:off x="4064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18559</xdr:rowOff>
    </xdr:from>
    <xdr:ext cx="736600" cy="259045"/>
    <xdr:sp macro="" textlink="">
      <xdr:nvSpPr>
        <xdr:cNvPr id="149" name="テキスト ボックス 148"/>
        <xdr:cNvSpPr txBox="1"/>
      </xdr:nvSpPr>
      <xdr:spPr>
        <a:xfrm>
          <a:off x="3733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107188</xdr:rowOff>
    </xdr:from>
    <xdr:to>
      <xdr:col>4</xdr:col>
      <xdr:colOff>533400</xdr:colOff>
      <xdr:row>62</xdr:row>
      <xdr:rowOff>37338</xdr:rowOff>
    </xdr:to>
    <xdr:sp macro="" textlink="">
      <xdr:nvSpPr>
        <xdr:cNvPr id="150" name="円/楕円 149"/>
        <xdr:cNvSpPr/>
      </xdr:nvSpPr>
      <xdr:spPr>
        <a:xfrm>
          <a:off x="3175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22115</xdr:rowOff>
    </xdr:from>
    <xdr:ext cx="762000" cy="259045"/>
    <xdr:sp macro="" textlink="">
      <xdr:nvSpPr>
        <xdr:cNvPr id="151" name="テキスト ボックス 150"/>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97536</xdr:rowOff>
    </xdr:from>
    <xdr:to>
      <xdr:col>3</xdr:col>
      <xdr:colOff>330200</xdr:colOff>
      <xdr:row>62</xdr:row>
      <xdr:rowOff>27686</xdr:rowOff>
    </xdr:to>
    <xdr:sp macro="" textlink="">
      <xdr:nvSpPr>
        <xdr:cNvPr id="152" name="円/楕円 151"/>
        <xdr:cNvSpPr/>
      </xdr:nvSpPr>
      <xdr:spPr>
        <a:xfrm>
          <a:off x="2286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12463</xdr:rowOff>
    </xdr:from>
    <xdr:ext cx="762000" cy="259045"/>
    <xdr:sp macro="" textlink="">
      <xdr:nvSpPr>
        <xdr:cNvPr id="153" name="テキスト ボックス 152"/>
        <xdr:cNvSpPr txBox="1"/>
      </xdr:nvSpPr>
      <xdr:spPr>
        <a:xfrm>
          <a:off x="1955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54" name="円/楕円 153"/>
        <xdr:cNvSpPr/>
      </xdr:nvSpPr>
      <xdr:spPr>
        <a:xfrm>
          <a:off x="1397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2811</xdr:rowOff>
    </xdr:from>
    <xdr:ext cx="762000" cy="259045"/>
    <xdr:sp macro="" textlink="">
      <xdr:nvSpPr>
        <xdr:cNvPr id="155" name="テキスト ボックス 154"/>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[108,113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定員適正化計画による人件費の削減や経常経費の抑制に努めてきたことから、全国及び県平均をいずれも下回っている状況である。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また、前年度に比べて約</a:t>
          </a:r>
          <a:r>
            <a:rPr kumimoji="1" lang="en-US" altLang="ja-JP" sz="1100" b="0" i="0" baseline="0">
              <a:solidFill>
                <a:schemeClr val="dk1"/>
              </a:solidFill>
              <a:effectLst/>
              <a:latin typeface="+mn-lt"/>
              <a:ea typeface="+mn-ea"/>
              <a:cs typeface="+mn-cs"/>
            </a:rPr>
            <a:t>3,000</a:t>
          </a:r>
          <a:r>
            <a:rPr kumimoji="1" lang="ja-JP" altLang="en-US" sz="1100" b="0" i="0" baseline="0">
              <a:solidFill>
                <a:schemeClr val="dk1"/>
              </a:solidFill>
              <a:effectLst/>
              <a:latin typeface="+mn-lt"/>
              <a:ea typeface="+mn-ea"/>
              <a:cs typeface="+mn-cs"/>
            </a:rPr>
            <a:t>円の増額となった主な原因は、平成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年度から特別職（副市長）が</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名増加になったこと等が挙げられる。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引き続き行政改革大綱等に基づき、経費抑制に努める。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2263</xdr:rowOff>
    </xdr:from>
    <xdr:to>
      <xdr:col>7</xdr:col>
      <xdr:colOff>152400</xdr:colOff>
      <xdr:row>84</xdr:row>
      <xdr:rowOff>43848</xdr:rowOff>
    </xdr:to>
    <xdr:cxnSp macro="">
      <xdr:nvCxnSpPr>
        <xdr:cNvPr id="190" name="直線コネクタ 189"/>
        <xdr:cNvCxnSpPr/>
      </xdr:nvCxnSpPr>
      <xdr:spPr>
        <a:xfrm>
          <a:off x="4114800" y="14404063"/>
          <a:ext cx="838200" cy="4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2263</xdr:rowOff>
    </xdr:from>
    <xdr:to>
      <xdr:col>6</xdr:col>
      <xdr:colOff>0</xdr:colOff>
      <xdr:row>84</xdr:row>
      <xdr:rowOff>49009</xdr:rowOff>
    </xdr:to>
    <xdr:cxnSp macro="">
      <xdr:nvCxnSpPr>
        <xdr:cNvPr id="193" name="直線コネクタ 192"/>
        <xdr:cNvCxnSpPr/>
      </xdr:nvCxnSpPr>
      <xdr:spPr>
        <a:xfrm flipV="1">
          <a:off x="3225800" y="14404063"/>
          <a:ext cx="889000" cy="4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136373</xdr:rowOff>
    </xdr:from>
    <xdr:to>
      <xdr:col>6</xdr:col>
      <xdr:colOff>50800</xdr:colOff>
      <xdr:row>84</xdr:row>
      <xdr:rowOff>66523</xdr:rowOff>
    </xdr:to>
    <xdr:sp macro="" textlink="">
      <xdr:nvSpPr>
        <xdr:cNvPr id="194" name="フローチャート : 判断 193"/>
        <xdr:cNvSpPr/>
      </xdr:nvSpPr>
      <xdr:spPr>
        <a:xfrm>
          <a:off x="4064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51300</xdr:rowOff>
    </xdr:from>
    <xdr:ext cx="736600" cy="259045"/>
    <xdr:sp macro="" textlink="">
      <xdr:nvSpPr>
        <xdr:cNvPr id="195" name="テキスト ボックス 194"/>
        <xdr:cNvSpPr txBox="1"/>
      </xdr:nvSpPr>
      <xdr:spPr>
        <a:xfrm>
          <a:off x="3733800" y="1445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144690</xdr:rowOff>
    </xdr:from>
    <xdr:to>
      <xdr:col>4</xdr:col>
      <xdr:colOff>482600</xdr:colOff>
      <xdr:row>84</xdr:row>
      <xdr:rowOff>49009</xdr:rowOff>
    </xdr:to>
    <xdr:cxnSp macro="">
      <xdr:nvCxnSpPr>
        <xdr:cNvPr id="196" name="直線コネクタ 195"/>
        <xdr:cNvCxnSpPr/>
      </xdr:nvCxnSpPr>
      <xdr:spPr>
        <a:xfrm>
          <a:off x="2336800" y="14375040"/>
          <a:ext cx="889000" cy="7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144690</xdr:rowOff>
    </xdr:from>
    <xdr:to>
      <xdr:col>3</xdr:col>
      <xdr:colOff>279400</xdr:colOff>
      <xdr:row>83</xdr:row>
      <xdr:rowOff>170900</xdr:rowOff>
    </xdr:to>
    <xdr:cxnSp macro="">
      <xdr:nvCxnSpPr>
        <xdr:cNvPr id="199" name="直線コネクタ 198"/>
        <xdr:cNvCxnSpPr/>
      </xdr:nvCxnSpPr>
      <xdr:spPr>
        <a:xfrm flipV="1">
          <a:off x="1447800" y="14375040"/>
          <a:ext cx="889000" cy="2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164498</xdr:rowOff>
    </xdr:from>
    <xdr:to>
      <xdr:col>7</xdr:col>
      <xdr:colOff>203200</xdr:colOff>
      <xdr:row>84</xdr:row>
      <xdr:rowOff>94648</xdr:rowOff>
    </xdr:to>
    <xdr:sp macro="" textlink="">
      <xdr:nvSpPr>
        <xdr:cNvPr id="209" name="円/楕円 208"/>
        <xdr:cNvSpPr/>
      </xdr:nvSpPr>
      <xdr:spPr>
        <a:xfrm>
          <a:off x="4902200" y="1439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136575</xdr:rowOff>
    </xdr:from>
    <xdr:ext cx="762000" cy="259045"/>
    <xdr:sp macro="" textlink="">
      <xdr:nvSpPr>
        <xdr:cNvPr id="210" name="人件費・物件費等の状況該当値テキスト"/>
        <xdr:cNvSpPr txBox="1"/>
      </xdr:nvSpPr>
      <xdr:spPr>
        <a:xfrm>
          <a:off x="5041900" y="1436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108,113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122913</xdr:rowOff>
    </xdr:from>
    <xdr:to>
      <xdr:col>6</xdr:col>
      <xdr:colOff>50800</xdr:colOff>
      <xdr:row>84</xdr:row>
      <xdr:rowOff>53063</xdr:rowOff>
    </xdr:to>
    <xdr:sp macro="" textlink="">
      <xdr:nvSpPr>
        <xdr:cNvPr id="211" name="円/楕円 210"/>
        <xdr:cNvSpPr/>
      </xdr:nvSpPr>
      <xdr:spPr>
        <a:xfrm>
          <a:off x="4064000" y="143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63240</xdr:rowOff>
    </xdr:from>
    <xdr:ext cx="736600" cy="259045"/>
    <xdr:sp macro="" textlink="">
      <xdr:nvSpPr>
        <xdr:cNvPr id="212" name="テキスト ボックス 211"/>
        <xdr:cNvSpPr txBox="1"/>
      </xdr:nvSpPr>
      <xdr:spPr>
        <a:xfrm>
          <a:off x="3733800" y="14122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105,011</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169659</xdr:rowOff>
    </xdr:from>
    <xdr:to>
      <xdr:col>4</xdr:col>
      <xdr:colOff>533400</xdr:colOff>
      <xdr:row>84</xdr:row>
      <xdr:rowOff>99809</xdr:rowOff>
    </xdr:to>
    <xdr:sp macro="" textlink="">
      <xdr:nvSpPr>
        <xdr:cNvPr id="213" name="円/楕円 212"/>
        <xdr:cNvSpPr/>
      </xdr:nvSpPr>
      <xdr:spPr>
        <a:xfrm>
          <a:off x="3175000" y="1440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109986</xdr:rowOff>
    </xdr:from>
    <xdr:ext cx="762000" cy="259045"/>
    <xdr:sp macro="" textlink="">
      <xdr:nvSpPr>
        <xdr:cNvPr id="214" name="テキスト ボックス 213"/>
        <xdr:cNvSpPr txBox="1"/>
      </xdr:nvSpPr>
      <xdr:spPr>
        <a:xfrm>
          <a:off x="2844800" y="1416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108,498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93890</xdr:rowOff>
    </xdr:from>
    <xdr:to>
      <xdr:col>3</xdr:col>
      <xdr:colOff>330200</xdr:colOff>
      <xdr:row>84</xdr:row>
      <xdr:rowOff>24040</xdr:rowOff>
    </xdr:to>
    <xdr:sp macro="" textlink="">
      <xdr:nvSpPr>
        <xdr:cNvPr id="215" name="円/楕円 214"/>
        <xdr:cNvSpPr/>
      </xdr:nvSpPr>
      <xdr:spPr>
        <a:xfrm>
          <a:off x="2286000" y="1432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34217</xdr:rowOff>
    </xdr:from>
    <xdr:ext cx="762000" cy="259045"/>
    <xdr:sp macro="" textlink="">
      <xdr:nvSpPr>
        <xdr:cNvPr id="216" name="テキスト ボックス 215"/>
        <xdr:cNvSpPr txBox="1"/>
      </xdr:nvSpPr>
      <xdr:spPr>
        <a:xfrm>
          <a:off x="1955800" y="1409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102,846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120100</xdr:rowOff>
    </xdr:from>
    <xdr:to>
      <xdr:col>2</xdr:col>
      <xdr:colOff>127000</xdr:colOff>
      <xdr:row>84</xdr:row>
      <xdr:rowOff>50250</xdr:rowOff>
    </xdr:to>
    <xdr:sp macro="" textlink="">
      <xdr:nvSpPr>
        <xdr:cNvPr id="217" name="円/楕円 216"/>
        <xdr:cNvSpPr/>
      </xdr:nvSpPr>
      <xdr:spPr>
        <a:xfrm>
          <a:off x="1397000" y="143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60427</xdr:rowOff>
    </xdr:from>
    <xdr:ext cx="762000" cy="259045"/>
    <xdr:sp macro="" textlink="">
      <xdr:nvSpPr>
        <xdr:cNvPr id="218" name="テキスト ボックス 217"/>
        <xdr:cNvSpPr txBox="1"/>
      </xdr:nvSpPr>
      <xdr:spPr>
        <a:xfrm>
          <a:off x="1066800" y="1411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ポイントの減</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全国市平均を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回っている状況である。今後も国家公務員給与に対する</a:t>
          </a:r>
          <a:r>
            <a:rPr kumimoji="1" lang="ja-JP" altLang="en-US" sz="1100">
              <a:solidFill>
                <a:schemeClr val="dk1"/>
              </a:solidFill>
              <a:effectLst/>
              <a:latin typeface="+mn-lt"/>
              <a:ea typeface="+mn-ea"/>
              <a:cs typeface="+mn-cs"/>
            </a:rPr>
            <a:t>人事院勧告を</a:t>
          </a:r>
          <a:r>
            <a:rPr kumimoji="1" lang="ja-JP" altLang="ja-JP" sz="1100">
              <a:solidFill>
                <a:schemeClr val="dk1"/>
              </a:solidFill>
              <a:effectLst/>
              <a:latin typeface="+mn-lt"/>
              <a:ea typeface="+mn-ea"/>
              <a:cs typeface="+mn-cs"/>
            </a:rPr>
            <a:t>尊重しながら適正な給与水準の維持に努める。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84</xdr:row>
      <xdr:rowOff>53823</xdr:rowOff>
    </xdr:to>
    <xdr:cxnSp macro="">
      <xdr:nvCxnSpPr>
        <xdr:cNvPr id="254" name="直線コネクタ 253"/>
        <xdr:cNvCxnSpPr/>
      </xdr:nvCxnSpPr>
      <xdr:spPr>
        <a:xfrm flipV="1">
          <a:off x="16179800" y="14409662"/>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5"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53823</xdr:rowOff>
    </xdr:from>
    <xdr:to>
      <xdr:col>23</xdr:col>
      <xdr:colOff>406400</xdr:colOff>
      <xdr:row>84</xdr:row>
      <xdr:rowOff>76805</xdr:rowOff>
    </xdr:to>
    <xdr:cxnSp macro="">
      <xdr:nvCxnSpPr>
        <xdr:cNvPr id="257" name="直線コネクタ 256"/>
        <xdr:cNvCxnSpPr/>
      </xdr:nvCxnSpPr>
      <xdr:spPr>
        <a:xfrm flipV="1">
          <a:off x="15290800" y="1445562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58" name="フローチャート : 判断 257"/>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57348</xdr:rowOff>
    </xdr:from>
    <xdr:ext cx="736600" cy="259045"/>
    <xdr:sp macro="" textlink="">
      <xdr:nvSpPr>
        <xdr:cNvPr id="259" name="テキスト ボックス 258"/>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76805</xdr:rowOff>
    </xdr:from>
    <xdr:to>
      <xdr:col>22</xdr:col>
      <xdr:colOff>203200</xdr:colOff>
      <xdr:row>84</xdr:row>
      <xdr:rowOff>76805</xdr:rowOff>
    </xdr:to>
    <xdr:cxnSp macro="">
      <xdr:nvCxnSpPr>
        <xdr:cNvPr id="260" name="直線コネクタ 259"/>
        <xdr:cNvCxnSpPr/>
      </xdr:nvCxnSpPr>
      <xdr:spPr>
        <a:xfrm>
          <a:off x="14401800" y="14478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2" name="テキスト ボックス 261"/>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76805</xdr:rowOff>
    </xdr:from>
    <xdr:to>
      <xdr:col>21</xdr:col>
      <xdr:colOff>0</xdr:colOff>
      <xdr:row>89</xdr:row>
      <xdr:rowOff>115812</xdr:rowOff>
    </xdr:to>
    <xdr:cxnSp macro="">
      <xdr:nvCxnSpPr>
        <xdr:cNvPr id="263" name="直線コネクタ 262"/>
        <xdr:cNvCxnSpPr/>
      </xdr:nvCxnSpPr>
      <xdr:spPr>
        <a:xfrm flipV="1">
          <a:off x="13512800" y="14478605"/>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5" name="テキスト ボックス 264"/>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67" name="テキスト ボックス 266"/>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128512</xdr:rowOff>
    </xdr:from>
    <xdr:to>
      <xdr:col>24</xdr:col>
      <xdr:colOff>609600</xdr:colOff>
      <xdr:row>84</xdr:row>
      <xdr:rowOff>58662</xdr:rowOff>
    </xdr:to>
    <xdr:sp macro="" textlink="">
      <xdr:nvSpPr>
        <xdr:cNvPr id="273" name="円/楕円 272"/>
        <xdr:cNvSpPr/>
      </xdr:nvSpPr>
      <xdr:spPr>
        <a:xfrm>
          <a:off x="169672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100589</xdr:rowOff>
    </xdr:from>
    <xdr:ext cx="762000" cy="259045"/>
    <xdr:sp macro="" textlink="">
      <xdr:nvSpPr>
        <xdr:cNvPr id="274" name="給与水準   （国との比較）該当値テキスト"/>
        <xdr:cNvSpPr txBox="1"/>
      </xdr:nvSpPr>
      <xdr:spPr>
        <a:xfrm>
          <a:off x="17106900" y="1433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3023</xdr:rowOff>
    </xdr:from>
    <xdr:to>
      <xdr:col>23</xdr:col>
      <xdr:colOff>457200</xdr:colOff>
      <xdr:row>84</xdr:row>
      <xdr:rowOff>104623</xdr:rowOff>
    </xdr:to>
    <xdr:sp macro="" textlink="">
      <xdr:nvSpPr>
        <xdr:cNvPr id="275" name="円/楕円 274"/>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89400</xdr:rowOff>
    </xdr:from>
    <xdr:ext cx="736600" cy="259045"/>
    <xdr:sp macro="" textlink="">
      <xdr:nvSpPr>
        <xdr:cNvPr id="276" name="テキスト ボックス 275"/>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26005</xdr:rowOff>
    </xdr:from>
    <xdr:to>
      <xdr:col>22</xdr:col>
      <xdr:colOff>254000</xdr:colOff>
      <xdr:row>84</xdr:row>
      <xdr:rowOff>127605</xdr:rowOff>
    </xdr:to>
    <xdr:sp macro="" textlink="">
      <xdr:nvSpPr>
        <xdr:cNvPr id="277" name="円/楕円 276"/>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112382</xdr:rowOff>
    </xdr:from>
    <xdr:ext cx="762000" cy="259045"/>
    <xdr:sp macro="" textlink="">
      <xdr:nvSpPr>
        <xdr:cNvPr id="278" name="テキスト ボックス 277"/>
        <xdr:cNvSpPr txBox="1"/>
      </xdr:nvSpPr>
      <xdr:spPr>
        <a:xfrm>
          <a:off x="14909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26005</xdr:rowOff>
    </xdr:from>
    <xdr:to>
      <xdr:col>21</xdr:col>
      <xdr:colOff>50800</xdr:colOff>
      <xdr:row>84</xdr:row>
      <xdr:rowOff>127605</xdr:rowOff>
    </xdr:to>
    <xdr:sp macro="" textlink="">
      <xdr:nvSpPr>
        <xdr:cNvPr id="279" name="円/楕円 278"/>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112382</xdr:rowOff>
    </xdr:from>
    <xdr:ext cx="762000" cy="259045"/>
    <xdr:sp macro="" textlink="">
      <xdr:nvSpPr>
        <xdr:cNvPr id="280" name="テキスト ボックス 279"/>
        <xdr:cNvSpPr txBox="1"/>
      </xdr:nvSpPr>
      <xdr:spPr>
        <a:xfrm>
          <a:off x="14020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65012</xdr:rowOff>
    </xdr:from>
    <xdr:to>
      <xdr:col>19</xdr:col>
      <xdr:colOff>533400</xdr:colOff>
      <xdr:row>89</xdr:row>
      <xdr:rowOff>166612</xdr:rowOff>
    </xdr:to>
    <xdr:sp macro="" textlink="">
      <xdr:nvSpPr>
        <xdr:cNvPr id="281" name="円/楕円 280"/>
        <xdr:cNvSpPr/>
      </xdr:nvSpPr>
      <xdr:spPr>
        <a:xfrm>
          <a:off x="13462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151389</xdr:rowOff>
    </xdr:from>
    <xdr:ext cx="762000" cy="259045"/>
    <xdr:sp macro="" textlink="">
      <xdr:nvSpPr>
        <xdr:cNvPr id="282" name="テキスト ボックス 281"/>
        <xdr:cNvSpPr txBox="1"/>
      </xdr:nvSpPr>
      <xdr:spPr>
        <a:xfrm>
          <a:off x="13131800" y="1541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類似団体平均を</a:t>
          </a:r>
          <a:r>
            <a:rPr kumimoji="1" lang="en-US" altLang="ja-JP" sz="1100" b="0" i="0" baseline="0">
              <a:solidFill>
                <a:schemeClr val="dk1"/>
              </a:solidFill>
              <a:effectLst/>
              <a:latin typeface="+mn-lt"/>
              <a:ea typeface="+mn-ea"/>
              <a:cs typeface="+mn-cs"/>
            </a:rPr>
            <a:t>0.92</a:t>
          </a:r>
          <a:r>
            <a:rPr kumimoji="1" lang="ja-JP" altLang="ja-JP" sz="1100" b="0" i="0" baseline="0">
              <a:solidFill>
                <a:schemeClr val="dk1"/>
              </a:solidFill>
              <a:effectLst/>
              <a:latin typeface="+mn-lt"/>
              <a:ea typeface="+mn-ea"/>
              <a:cs typeface="+mn-cs"/>
            </a:rPr>
            <a:t>人上回っているので、さらに効率的な組織を整備し、姶良市定員適正化計画に基づき、平成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年度から平成</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年度までに姶良市の職員数を概ね４％の削減に努める</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167640</xdr:rowOff>
    </xdr:from>
    <xdr:to>
      <xdr:col>24</xdr:col>
      <xdr:colOff>558800</xdr:colOff>
      <xdr:row>62</xdr:row>
      <xdr:rowOff>212</xdr:rowOff>
    </xdr:to>
    <xdr:cxnSp macro="">
      <xdr:nvCxnSpPr>
        <xdr:cNvPr id="317" name="直線コネクタ 316"/>
        <xdr:cNvCxnSpPr/>
      </xdr:nvCxnSpPr>
      <xdr:spPr>
        <a:xfrm flipV="1">
          <a:off x="16179800" y="1062609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119821</xdr:rowOff>
    </xdr:from>
    <xdr:ext cx="762000" cy="259045"/>
    <xdr:sp macro="" textlink="">
      <xdr:nvSpPr>
        <xdr:cNvPr id="318" name="定員管理の状況平均値テキスト"/>
        <xdr:cNvSpPr txBox="1"/>
      </xdr:nvSpPr>
      <xdr:spPr>
        <a:xfrm>
          <a:off x="17106900" y="10235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212</xdr:rowOff>
    </xdr:from>
    <xdr:to>
      <xdr:col>23</xdr:col>
      <xdr:colOff>406400</xdr:colOff>
      <xdr:row>62</xdr:row>
      <xdr:rowOff>14288</xdr:rowOff>
    </xdr:to>
    <xdr:cxnSp macro="">
      <xdr:nvCxnSpPr>
        <xdr:cNvPr id="320" name="直線コネクタ 319"/>
        <xdr:cNvCxnSpPr/>
      </xdr:nvCxnSpPr>
      <xdr:spPr>
        <a:xfrm flipV="1">
          <a:off x="15290800" y="1063011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79163</xdr:rowOff>
    </xdr:from>
    <xdr:to>
      <xdr:col>23</xdr:col>
      <xdr:colOff>457200</xdr:colOff>
      <xdr:row>61</xdr:row>
      <xdr:rowOff>9313</xdr:rowOff>
    </xdr:to>
    <xdr:sp macro="" textlink="">
      <xdr:nvSpPr>
        <xdr:cNvPr id="321" name="フローチャート : 判断 320"/>
        <xdr:cNvSpPr/>
      </xdr:nvSpPr>
      <xdr:spPr>
        <a:xfrm>
          <a:off x="16129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19490</xdr:rowOff>
    </xdr:from>
    <xdr:ext cx="736600" cy="259045"/>
    <xdr:sp macro="" textlink="">
      <xdr:nvSpPr>
        <xdr:cNvPr id="322" name="テキスト ボックス 321"/>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14288</xdr:rowOff>
    </xdr:from>
    <xdr:to>
      <xdr:col>22</xdr:col>
      <xdr:colOff>203200</xdr:colOff>
      <xdr:row>62</xdr:row>
      <xdr:rowOff>44450</xdr:rowOff>
    </xdr:to>
    <xdr:cxnSp macro="">
      <xdr:nvCxnSpPr>
        <xdr:cNvPr id="323" name="直線コネクタ 322"/>
        <xdr:cNvCxnSpPr/>
      </xdr:nvCxnSpPr>
      <xdr:spPr>
        <a:xfrm flipV="1">
          <a:off x="14401800" y="106441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51134</xdr:rowOff>
    </xdr:from>
    <xdr:ext cx="762000" cy="259045"/>
    <xdr:sp macro="" textlink="">
      <xdr:nvSpPr>
        <xdr:cNvPr id="325" name="テキスト ボックス 324"/>
        <xdr:cNvSpPr txBox="1"/>
      </xdr:nvSpPr>
      <xdr:spPr>
        <a:xfrm>
          <a:off x="14909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44450</xdr:rowOff>
    </xdr:from>
    <xdr:to>
      <xdr:col>21</xdr:col>
      <xdr:colOff>0</xdr:colOff>
      <xdr:row>62</xdr:row>
      <xdr:rowOff>70591</xdr:rowOff>
    </xdr:to>
    <xdr:cxnSp macro="">
      <xdr:nvCxnSpPr>
        <xdr:cNvPr id="326" name="直線コネクタ 325"/>
        <xdr:cNvCxnSpPr/>
      </xdr:nvCxnSpPr>
      <xdr:spPr>
        <a:xfrm flipV="1">
          <a:off x="13512800" y="1067435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59178</xdr:rowOff>
    </xdr:from>
    <xdr:ext cx="762000" cy="259045"/>
    <xdr:sp macro="" textlink="">
      <xdr:nvSpPr>
        <xdr:cNvPr id="328" name="テキスト ボックス 327"/>
        <xdr:cNvSpPr txBox="1"/>
      </xdr:nvSpPr>
      <xdr:spPr>
        <a:xfrm>
          <a:off x="14020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75265</xdr:rowOff>
    </xdr:from>
    <xdr:ext cx="762000" cy="259045"/>
    <xdr:sp macro="" textlink="">
      <xdr:nvSpPr>
        <xdr:cNvPr id="330" name="テキスト ボックス 329"/>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36" name="円/楕円 335"/>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88917</xdr:rowOff>
    </xdr:from>
    <xdr:ext cx="762000" cy="259045"/>
    <xdr:sp macro="" textlink="">
      <xdr:nvSpPr>
        <xdr:cNvPr id="337" name="定員管理の状況該当値テキスト"/>
        <xdr:cNvSpPr txBox="1"/>
      </xdr:nvSpPr>
      <xdr:spPr>
        <a:xfrm>
          <a:off x="17106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120862</xdr:rowOff>
    </xdr:from>
    <xdr:to>
      <xdr:col>23</xdr:col>
      <xdr:colOff>457200</xdr:colOff>
      <xdr:row>62</xdr:row>
      <xdr:rowOff>51012</xdr:rowOff>
    </xdr:to>
    <xdr:sp macro="" textlink="">
      <xdr:nvSpPr>
        <xdr:cNvPr id="338" name="円/楕円 337"/>
        <xdr:cNvSpPr/>
      </xdr:nvSpPr>
      <xdr:spPr>
        <a:xfrm>
          <a:off x="16129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35789</xdr:rowOff>
    </xdr:from>
    <xdr:ext cx="736600" cy="259045"/>
    <xdr:sp macro="" textlink="">
      <xdr:nvSpPr>
        <xdr:cNvPr id="339" name="テキスト ボックス 338"/>
        <xdr:cNvSpPr txBox="1"/>
      </xdr:nvSpPr>
      <xdr:spPr>
        <a:xfrm>
          <a:off x="15798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134938</xdr:rowOff>
    </xdr:from>
    <xdr:to>
      <xdr:col>22</xdr:col>
      <xdr:colOff>254000</xdr:colOff>
      <xdr:row>62</xdr:row>
      <xdr:rowOff>65088</xdr:rowOff>
    </xdr:to>
    <xdr:sp macro="" textlink="">
      <xdr:nvSpPr>
        <xdr:cNvPr id="340" name="円/楕円 339"/>
        <xdr:cNvSpPr/>
      </xdr:nvSpPr>
      <xdr:spPr>
        <a:xfrm>
          <a:off x="15240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49865</xdr:rowOff>
    </xdr:from>
    <xdr:ext cx="762000" cy="259045"/>
    <xdr:sp macro="" textlink="">
      <xdr:nvSpPr>
        <xdr:cNvPr id="341" name="テキスト ボックス 340"/>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165100</xdr:rowOff>
    </xdr:from>
    <xdr:to>
      <xdr:col>21</xdr:col>
      <xdr:colOff>50800</xdr:colOff>
      <xdr:row>62</xdr:row>
      <xdr:rowOff>95250</xdr:rowOff>
    </xdr:to>
    <xdr:sp macro="" textlink="">
      <xdr:nvSpPr>
        <xdr:cNvPr id="342" name="円/楕円 341"/>
        <xdr:cNvSpPr/>
      </xdr:nvSpPr>
      <xdr:spPr>
        <a:xfrm>
          <a:off x="14351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80027</xdr:rowOff>
    </xdr:from>
    <xdr:ext cx="762000" cy="259045"/>
    <xdr:sp macro="" textlink="">
      <xdr:nvSpPr>
        <xdr:cNvPr id="343" name="テキスト ボックス 342"/>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19791</xdr:rowOff>
    </xdr:from>
    <xdr:to>
      <xdr:col>19</xdr:col>
      <xdr:colOff>533400</xdr:colOff>
      <xdr:row>62</xdr:row>
      <xdr:rowOff>121391</xdr:rowOff>
    </xdr:to>
    <xdr:sp macro="" textlink="">
      <xdr:nvSpPr>
        <xdr:cNvPr id="344" name="円/楕円 343"/>
        <xdr:cNvSpPr/>
      </xdr:nvSpPr>
      <xdr:spPr>
        <a:xfrm>
          <a:off x="13462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106168</xdr:rowOff>
    </xdr:from>
    <xdr:ext cx="762000" cy="259045"/>
    <xdr:sp macro="" textlink="">
      <xdr:nvSpPr>
        <xdr:cNvPr id="345" name="テキスト ボックス 344"/>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地方債の発行抑制により前年度比</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ポイントの減となっているが、類似団体平均値を上回っている。今後控えている大規模な事業計画の整理・縮小を図るなど起債依存型の事業実施を見直し、比率の抑制に努める。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163195</xdr:rowOff>
    </xdr:from>
    <xdr:to>
      <xdr:col>24</xdr:col>
      <xdr:colOff>558800</xdr:colOff>
      <xdr:row>41</xdr:row>
      <xdr:rowOff>3810</xdr:rowOff>
    </xdr:to>
    <xdr:cxnSp macro="">
      <xdr:nvCxnSpPr>
        <xdr:cNvPr id="375" name="直線コネクタ 374"/>
        <xdr:cNvCxnSpPr/>
      </xdr:nvCxnSpPr>
      <xdr:spPr>
        <a:xfrm flipV="1">
          <a:off x="16179800" y="702119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77170</xdr:rowOff>
    </xdr:from>
    <xdr:ext cx="762000" cy="259045"/>
    <xdr:sp macro="" textlink="">
      <xdr:nvSpPr>
        <xdr:cNvPr id="376" name="公債費負担の状況平均値テキスト"/>
        <xdr:cNvSpPr txBox="1"/>
      </xdr:nvSpPr>
      <xdr:spPr>
        <a:xfrm>
          <a:off x="17106900" y="6592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64135</xdr:rowOff>
    </xdr:to>
    <xdr:cxnSp macro="">
      <xdr:nvCxnSpPr>
        <xdr:cNvPr id="378" name="直線コネクタ 377"/>
        <xdr:cNvCxnSpPr/>
      </xdr:nvCxnSpPr>
      <xdr:spPr>
        <a:xfrm flipV="1">
          <a:off x="15290800" y="703326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79" name="フローチャート : 判断 378"/>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0" name="テキスト ボックス 379"/>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64135</xdr:rowOff>
    </xdr:from>
    <xdr:to>
      <xdr:col>22</xdr:col>
      <xdr:colOff>203200</xdr:colOff>
      <xdr:row>41</xdr:row>
      <xdr:rowOff>94297</xdr:rowOff>
    </xdr:to>
    <xdr:cxnSp macro="">
      <xdr:nvCxnSpPr>
        <xdr:cNvPr id="381" name="直線コネクタ 380"/>
        <xdr:cNvCxnSpPr/>
      </xdr:nvCxnSpPr>
      <xdr:spPr>
        <a:xfrm flipV="1">
          <a:off x="14401800" y="709358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82232</xdr:rowOff>
    </xdr:from>
    <xdr:to>
      <xdr:col>21</xdr:col>
      <xdr:colOff>0</xdr:colOff>
      <xdr:row>41</xdr:row>
      <xdr:rowOff>94297</xdr:rowOff>
    </xdr:to>
    <xdr:cxnSp macro="">
      <xdr:nvCxnSpPr>
        <xdr:cNvPr id="384" name="直線コネクタ 383"/>
        <xdr:cNvCxnSpPr/>
      </xdr:nvCxnSpPr>
      <xdr:spPr>
        <a:xfrm>
          <a:off x="13512800" y="711168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386" name="テキスト ボックス 385"/>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34624</xdr:rowOff>
    </xdr:from>
    <xdr:ext cx="762000" cy="259045"/>
    <xdr:sp macro="" textlink="">
      <xdr:nvSpPr>
        <xdr:cNvPr id="388" name="テキスト ボックス 387"/>
        <xdr:cNvSpPr txBox="1"/>
      </xdr:nvSpPr>
      <xdr:spPr>
        <a:xfrm>
          <a:off x="13131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112395</xdr:rowOff>
    </xdr:from>
    <xdr:to>
      <xdr:col>24</xdr:col>
      <xdr:colOff>609600</xdr:colOff>
      <xdr:row>41</xdr:row>
      <xdr:rowOff>42545</xdr:rowOff>
    </xdr:to>
    <xdr:sp macro="" textlink="">
      <xdr:nvSpPr>
        <xdr:cNvPr id="394" name="円/楕円 393"/>
        <xdr:cNvSpPr/>
      </xdr:nvSpPr>
      <xdr:spPr>
        <a:xfrm>
          <a:off x="169672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84472</xdr:rowOff>
    </xdr:from>
    <xdr:ext cx="762000" cy="259045"/>
    <xdr:sp macro="" textlink="">
      <xdr:nvSpPr>
        <xdr:cNvPr id="395" name="公債費負担の状況該当値テキスト"/>
        <xdr:cNvSpPr txBox="1"/>
      </xdr:nvSpPr>
      <xdr:spPr>
        <a:xfrm>
          <a:off x="17106900" y="69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396" name="円/楕円 395"/>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97" name="テキスト ボックス 396"/>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13335</xdr:rowOff>
    </xdr:from>
    <xdr:to>
      <xdr:col>22</xdr:col>
      <xdr:colOff>254000</xdr:colOff>
      <xdr:row>41</xdr:row>
      <xdr:rowOff>114935</xdr:rowOff>
    </xdr:to>
    <xdr:sp macro="" textlink="">
      <xdr:nvSpPr>
        <xdr:cNvPr id="398" name="円/楕円 397"/>
        <xdr:cNvSpPr/>
      </xdr:nvSpPr>
      <xdr:spPr>
        <a:xfrm>
          <a:off x="15240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99712</xdr:rowOff>
    </xdr:from>
    <xdr:ext cx="762000" cy="259045"/>
    <xdr:sp macro="" textlink="">
      <xdr:nvSpPr>
        <xdr:cNvPr id="399" name="テキスト ボックス 398"/>
        <xdr:cNvSpPr txBox="1"/>
      </xdr:nvSpPr>
      <xdr:spPr>
        <a:xfrm>
          <a:off x="14909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43497</xdr:rowOff>
    </xdr:from>
    <xdr:to>
      <xdr:col>21</xdr:col>
      <xdr:colOff>50800</xdr:colOff>
      <xdr:row>41</xdr:row>
      <xdr:rowOff>145097</xdr:rowOff>
    </xdr:to>
    <xdr:sp macro="" textlink="">
      <xdr:nvSpPr>
        <xdr:cNvPr id="400" name="円/楕円 399"/>
        <xdr:cNvSpPr/>
      </xdr:nvSpPr>
      <xdr:spPr>
        <a:xfrm>
          <a:off x="14351000" y="70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129874</xdr:rowOff>
    </xdr:from>
    <xdr:ext cx="762000" cy="259045"/>
    <xdr:sp macro="" textlink="">
      <xdr:nvSpPr>
        <xdr:cNvPr id="401" name="テキスト ボックス 400"/>
        <xdr:cNvSpPr txBox="1"/>
      </xdr:nvSpPr>
      <xdr:spPr>
        <a:xfrm>
          <a:off x="14020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31432</xdr:rowOff>
    </xdr:from>
    <xdr:to>
      <xdr:col>19</xdr:col>
      <xdr:colOff>533400</xdr:colOff>
      <xdr:row>41</xdr:row>
      <xdr:rowOff>133032</xdr:rowOff>
    </xdr:to>
    <xdr:sp macro="" textlink="">
      <xdr:nvSpPr>
        <xdr:cNvPr id="402" name="円/楕円 401"/>
        <xdr:cNvSpPr/>
      </xdr:nvSpPr>
      <xdr:spPr>
        <a:xfrm>
          <a:off x="13462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117809</xdr:rowOff>
    </xdr:from>
    <xdr:ext cx="762000" cy="259045"/>
    <xdr:sp macro="" textlink="">
      <xdr:nvSpPr>
        <xdr:cNvPr id="403" name="テキスト ボックス 402"/>
        <xdr:cNvSpPr txBox="1"/>
      </xdr:nvSpPr>
      <xdr:spPr>
        <a:xfrm>
          <a:off x="13131800" y="714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元金償還額内に地方債の発行額を抑制したことから地方債現在高が減少し、前年度</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ポイントの減となった。後年度においても大規模事業等が予想されるため地方債現在高が急激に増加することのないように事業選択による地方債発行の抑制に努める。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85132</xdr:rowOff>
    </xdr:from>
    <xdr:to>
      <xdr:col>24</xdr:col>
      <xdr:colOff>558800</xdr:colOff>
      <xdr:row>16</xdr:row>
      <xdr:rowOff>114893</xdr:rowOff>
    </xdr:to>
    <xdr:cxnSp macro="">
      <xdr:nvCxnSpPr>
        <xdr:cNvPr id="437" name="直線コネクタ 436"/>
        <xdr:cNvCxnSpPr/>
      </xdr:nvCxnSpPr>
      <xdr:spPr>
        <a:xfrm flipV="1">
          <a:off x="16179800" y="2828332"/>
          <a:ext cx="8382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48573</xdr:rowOff>
    </xdr:from>
    <xdr:ext cx="762000" cy="259045"/>
    <xdr:sp macro="" textlink="">
      <xdr:nvSpPr>
        <xdr:cNvPr id="438" name="将来負担の状況平均値テキスト"/>
        <xdr:cNvSpPr txBox="1"/>
      </xdr:nvSpPr>
      <xdr:spPr>
        <a:xfrm>
          <a:off x="17106900" y="2448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9" name="フローチャート : 判断 438"/>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114893</xdr:rowOff>
    </xdr:from>
    <xdr:to>
      <xdr:col>23</xdr:col>
      <xdr:colOff>406400</xdr:colOff>
      <xdr:row>16</xdr:row>
      <xdr:rowOff>163957</xdr:rowOff>
    </xdr:to>
    <xdr:cxnSp macro="">
      <xdr:nvCxnSpPr>
        <xdr:cNvPr id="440" name="直線コネクタ 439"/>
        <xdr:cNvCxnSpPr/>
      </xdr:nvCxnSpPr>
      <xdr:spPr>
        <a:xfrm flipV="1">
          <a:off x="15290800" y="2858093"/>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18373</xdr:rowOff>
    </xdr:from>
    <xdr:to>
      <xdr:col>23</xdr:col>
      <xdr:colOff>457200</xdr:colOff>
      <xdr:row>15</xdr:row>
      <xdr:rowOff>119973</xdr:rowOff>
    </xdr:to>
    <xdr:sp macro="" textlink="">
      <xdr:nvSpPr>
        <xdr:cNvPr id="441" name="フローチャート : 判断 440"/>
        <xdr:cNvSpPr/>
      </xdr:nvSpPr>
      <xdr:spPr>
        <a:xfrm>
          <a:off x="16129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130150</xdr:rowOff>
    </xdr:from>
    <xdr:ext cx="736600" cy="259045"/>
    <xdr:sp macro="" textlink="">
      <xdr:nvSpPr>
        <xdr:cNvPr id="442" name="テキスト ボックス 441"/>
        <xdr:cNvSpPr txBox="1"/>
      </xdr:nvSpPr>
      <xdr:spPr>
        <a:xfrm>
          <a:off x="15798800" y="2359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78698</xdr:rowOff>
    </xdr:from>
    <xdr:to>
      <xdr:col>22</xdr:col>
      <xdr:colOff>203200</xdr:colOff>
      <xdr:row>16</xdr:row>
      <xdr:rowOff>163957</xdr:rowOff>
    </xdr:to>
    <xdr:cxnSp macro="">
      <xdr:nvCxnSpPr>
        <xdr:cNvPr id="443" name="直線コネクタ 442"/>
        <xdr:cNvCxnSpPr/>
      </xdr:nvCxnSpPr>
      <xdr:spPr>
        <a:xfrm>
          <a:off x="14401800" y="2821898"/>
          <a:ext cx="889000" cy="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44" name="フローチャート : 判断 443"/>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5" name="テキスト ボックス 444"/>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78698</xdr:rowOff>
    </xdr:from>
    <xdr:to>
      <xdr:col>21</xdr:col>
      <xdr:colOff>0</xdr:colOff>
      <xdr:row>16</xdr:row>
      <xdr:rowOff>124545</xdr:rowOff>
    </xdr:to>
    <xdr:cxnSp macro="">
      <xdr:nvCxnSpPr>
        <xdr:cNvPr id="446" name="直線コネクタ 445"/>
        <xdr:cNvCxnSpPr/>
      </xdr:nvCxnSpPr>
      <xdr:spPr>
        <a:xfrm flipV="1">
          <a:off x="13512800" y="282189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8" name="テキスト ボックス 44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0" name="テキスト ボックス 44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34332</xdr:rowOff>
    </xdr:from>
    <xdr:to>
      <xdr:col>24</xdr:col>
      <xdr:colOff>609600</xdr:colOff>
      <xdr:row>16</xdr:row>
      <xdr:rowOff>135932</xdr:rowOff>
    </xdr:to>
    <xdr:sp macro="" textlink="">
      <xdr:nvSpPr>
        <xdr:cNvPr id="456" name="円/楕円 455"/>
        <xdr:cNvSpPr/>
      </xdr:nvSpPr>
      <xdr:spPr>
        <a:xfrm>
          <a:off x="16967200" y="27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6409</xdr:rowOff>
    </xdr:from>
    <xdr:ext cx="762000" cy="259045"/>
    <xdr:sp macro="" textlink="">
      <xdr:nvSpPr>
        <xdr:cNvPr id="457" name="将来負担の状況該当値テキスト"/>
        <xdr:cNvSpPr txBox="1"/>
      </xdr:nvSpPr>
      <xdr:spPr>
        <a:xfrm>
          <a:off x="17106900" y="274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64093</xdr:rowOff>
    </xdr:from>
    <xdr:to>
      <xdr:col>23</xdr:col>
      <xdr:colOff>457200</xdr:colOff>
      <xdr:row>16</xdr:row>
      <xdr:rowOff>165693</xdr:rowOff>
    </xdr:to>
    <xdr:sp macro="" textlink="">
      <xdr:nvSpPr>
        <xdr:cNvPr id="458" name="円/楕円 457"/>
        <xdr:cNvSpPr/>
      </xdr:nvSpPr>
      <xdr:spPr>
        <a:xfrm>
          <a:off x="16129000" y="28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150470</xdr:rowOff>
    </xdr:from>
    <xdr:ext cx="736600" cy="259045"/>
    <xdr:sp macro="" textlink="">
      <xdr:nvSpPr>
        <xdr:cNvPr id="459" name="テキスト ボックス 458"/>
        <xdr:cNvSpPr txBox="1"/>
      </xdr:nvSpPr>
      <xdr:spPr>
        <a:xfrm>
          <a:off x="15798800" y="2893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113157</xdr:rowOff>
    </xdr:from>
    <xdr:to>
      <xdr:col>22</xdr:col>
      <xdr:colOff>254000</xdr:colOff>
      <xdr:row>17</xdr:row>
      <xdr:rowOff>43307</xdr:rowOff>
    </xdr:to>
    <xdr:sp macro="" textlink="">
      <xdr:nvSpPr>
        <xdr:cNvPr id="460" name="円/楕円 459"/>
        <xdr:cNvSpPr/>
      </xdr:nvSpPr>
      <xdr:spPr>
        <a:xfrm>
          <a:off x="15240000" y="28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28084</xdr:rowOff>
    </xdr:from>
    <xdr:ext cx="762000" cy="259045"/>
    <xdr:sp macro="" textlink="">
      <xdr:nvSpPr>
        <xdr:cNvPr id="461" name="テキスト ボックス 460"/>
        <xdr:cNvSpPr txBox="1"/>
      </xdr:nvSpPr>
      <xdr:spPr>
        <a:xfrm>
          <a:off x="14909800" y="294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27898</xdr:rowOff>
    </xdr:from>
    <xdr:to>
      <xdr:col>21</xdr:col>
      <xdr:colOff>50800</xdr:colOff>
      <xdr:row>16</xdr:row>
      <xdr:rowOff>129498</xdr:rowOff>
    </xdr:to>
    <xdr:sp macro="" textlink="">
      <xdr:nvSpPr>
        <xdr:cNvPr id="462" name="円/楕円 461"/>
        <xdr:cNvSpPr/>
      </xdr:nvSpPr>
      <xdr:spPr>
        <a:xfrm>
          <a:off x="14351000" y="27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114275</xdr:rowOff>
    </xdr:from>
    <xdr:ext cx="762000" cy="259045"/>
    <xdr:sp macro="" textlink="">
      <xdr:nvSpPr>
        <xdr:cNvPr id="463" name="テキスト ボックス 462"/>
        <xdr:cNvSpPr txBox="1"/>
      </xdr:nvSpPr>
      <xdr:spPr>
        <a:xfrm>
          <a:off x="14020800" y="2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73745</xdr:rowOff>
    </xdr:from>
    <xdr:to>
      <xdr:col>19</xdr:col>
      <xdr:colOff>533400</xdr:colOff>
      <xdr:row>17</xdr:row>
      <xdr:rowOff>3895</xdr:rowOff>
    </xdr:to>
    <xdr:sp macro="" textlink="">
      <xdr:nvSpPr>
        <xdr:cNvPr id="464" name="円/楕円 463"/>
        <xdr:cNvSpPr/>
      </xdr:nvSpPr>
      <xdr:spPr>
        <a:xfrm>
          <a:off x="13462000" y="281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160122</xdr:rowOff>
    </xdr:from>
    <xdr:ext cx="762000" cy="259045"/>
    <xdr:sp macro="" textlink="">
      <xdr:nvSpPr>
        <xdr:cNvPr id="465" name="テキスト ボックス 464"/>
        <xdr:cNvSpPr txBox="1"/>
      </xdr:nvSpPr>
      <xdr:spPr>
        <a:xfrm>
          <a:off x="13131800" y="290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鹿児島県姶良市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76,680
76,497
231.25
31,184,412
30,033,949
1,095,622
16,883,236
31,833,450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56.9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これまで物件費に区分されていた臨時職員の雇用に係る予算が、一般職非常勤職員制度の運用に伴い人件費に区分されることになったことにより、前年度より</a:t>
          </a:r>
          <a:r>
            <a:rPr kumimoji="1" lang="en-US" altLang="ja-JP" sz="1100">
              <a:latin typeface="ＭＳ Ｐゴシック"/>
            </a:rPr>
            <a:t>1.8</a:t>
          </a:r>
          <a:r>
            <a:rPr kumimoji="1" lang="ja-JP" altLang="en-US" sz="1100">
              <a:latin typeface="ＭＳ Ｐゴシック"/>
            </a:rPr>
            <a:t>ポイント増加した。</a:t>
          </a:r>
          <a:endParaRPr kumimoji="1" lang="en-US" altLang="ja-JP" sz="1100">
            <a:latin typeface="ＭＳ Ｐゴシック"/>
          </a:endParaRPr>
        </a:p>
        <a:p>
          <a:r>
            <a:rPr kumimoji="1" lang="ja-JP" altLang="en-US" sz="1100">
              <a:latin typeface="ＭＳ Ｐゴシック"/>
            </a:rPr>
            <a:t>　今後も事務改善の推進を図るなどして、人件費の抑制に努める。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138430</xdr:rowOff>
    </xdr:from>
    <xdr:to>
      <xdr:col>7</xdr:col>
      <xdr:colOff>15875</xdr:colOff>
      <xdr:row>36</xdr:row>
      <xdr:rowOff>84546</xdr:rowOff>
    </xdr:to>
    <xdr:cxnSp macro="">
      <xdr:nvCxnSpPr>
        <xdr:cNvPr id="68" name="直線コネクタ 67"/>
        <xdr:cNvCxnSpPr/>
      </xdr:nvCxnSpPr>
      <xdr:spPr>
        <a:xfrm>
          <a:off x="3987800" y="6139180"/>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162940</xdr:rowOff>
    </xdr:from>
    <xdr:ext cx="762000" cy="259045"/>
    <xdr:sp macro="" textlink="">
      <xdr:nvSpPr>
        <xdr:cNvPr id="69" name="人件費平均値テキスト"/>
        <xdr:cNvSpPr txBox="1"/>
      </xdr:nvSpPr>
      <xdr:spPr>
        <a:xfrm>
          <a:off x="4914900" y="5992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35</xdr:row>
      <xdr:rowOff>171087</xdr:rowOff>
    </xdr:to>
    <xdr:cxnSp macro="">
      <xdr:nvCxnSpPr>
        <xdr:cNvPr id="71" name="直線コネクタ 70"/>
        <xdr:cNvCxnSpPr/>
      </xdr:nvCxnSpPr>
      <xdr:spPr>
        <a:xfrm flipV="1">
          <a:off x="3098800" y="61391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2" name="フローチャート : 判断 71"/>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3" name="テキスト ボックス 72"/>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171087</xdr:rowOff>
    </xdr:from>
    <xdr:to>
      <xdr:col>4</xdr:col>
      <xdr:colOff>346075</xdr:colOff>
      <xdr:row>36</xdr:row>
      <xdr:rowOff>64951</xdr:rowOff>
    </xdr:to>
    <xdr:cxnSp macro="">
      <xdr:nvCxnSpPr>
        <xdr:cNvPr id="74" name="直線コネクタ 73"/>
        <xdr:cNvCxnSpPr/>
      </xdr:nvCxnSpPr>
      <xdr:spPr>
        <a:xfrm flipV="1">
          <a:off x="2209800" y="617183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64951</xdr:rowOff>
    </xdr:from>
    <xdr:to>
      <xdr:col>3</xdr:col>
      <xdr:colOff>142875</xdr:colOff>
      <xdr:row>37</xdr:row>
      <xdr:rowOff>30661</xdr:rowOff>
    </xdr:to>
    <xdr:cxnSp macro="">
      <xdr:nvCxnSpPr>
        <xdr:cNvPr id="77" name="直線コネクタ 76"/>
        <xdr:cNvCxnSpPr/>
      </xdr:nvCxnSpPr>
      <xdr:spPr>
        <a:xfrm flipV="1">
          <a:off x="1320800" y="6237151"/>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80208</xdr:rowOff>
    </xdr:from>
    <xdr:ext cx="762000" cy="259045"/>
    <xdr:sp macro="" textlink="">
      <xdr:nvSpPr>
        <xdr:cNvPr id="79" name="テキスト ボックス 78"/>
        <xdr:cNvSpPr txBox="1"/>
      </xdr:nvSpPr>
      <xdr:spPr>
        <a:xfrm>
          <a:off x="1828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138991</xdr:rowOff>
    </xdr:from>
    <xdr:ext cx="762000" cy="259045"/>
    <xdr:sp macro="" textlink="">
      <xdr:nvSpPr>
        <xdr:cNvPr id="81" name="テキスト ボックス 80"/>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33746</xdr:rowOff>
    </xdr:from>
    <xdr:to>
      <xdr:col>7</xdr:col>
      <xdr:colOff>66675</xdr:colOff>
      <xdr:row>36</xdr:row>
      <xdr:rowOff>135346</xdr:rowOff>
    </xdr:to>
    <xdr:sp macro="" textlink="">
      <xdr:nvSpPr>
        <xdr:cNvPr id="87" name="円/楕円 86"/>
        <xdr:cNvSpPr/>
      </xdr:nvSpPr>
      <xdr:spPr>
        <a:xfrm>
          <a:off x="47752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5823</xdr:rowOff>
    </xdr:from>
    <xdr:ext cx="762000" cy="259045"/>
    <xdr:sp macro="" textlink="">
      <xdr:nvSpPr>
        <xdr:cNvPr id="88" name="人件費該当値テキスト"/>
        <xdr:cNvSpPr txBox="1"/>
      </xdr:nvSpPr>
      <xdr:spPr>
        <a:xfrm>
          <a:off x="4914900" y="617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9" name="円/楕円 88"/>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90" name="テキスト ボックス 89"/>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120287</xdr:rowOff>
    </xdr:from>
    <xdr:to>
      <xdr:col>4</xdr:col>
      <xdr:colOff>396875</xdr:colOff>
      <xdr:row>36</xdr:row>
      <xdr:rowOff>50437</xdr:rowOff>
    </xdr:to>
    <xdr:sp macro="" textlink="">
      <xdr:nvSpPr>
        <xdr:cNvPr id="91" name="円/楕円 90"/>
        <xdr:cNvSpPr/>
      </xdr:nvSpPr>
      <xdr:spPr>
        <a:xfrm>
          <a:off x="3048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60614</xdr:rowOff>
    </xdr:from>
    <xdr:ext cx="762000" cy="259045"/>
    <xdr:sp macro="" textlink="">
      <xdr:nvSpPr>
        <xdr:cNvPr id="92" name="テキスト ボックス 91"/>
        <xdr:cNvSpPr txBox="1"/>
      </xdr:nvSpPr>
      <xdr:spPr>
        <a:xfrm>
          <a:off x="2717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14151</xdr:rowOff>
    </xdr:from>
    <xdr:to>
      <xdr:col>3</xdr:col>
      <xdr:colOff>193675</xdr:colOff>
      <xdr:row>36</xdr:row>
      <xdr:rowOff>115751</xdr:rowOff>
    </xdr:to>
    <xdr:sp macro="" textlink="">
      <xdr:nvSpPr>
        <xdr:cNvPr id="93" name="円/楕円 92"/>
        <xdr:cNvSpPr/>
      </xdr:nvSpPr>
      <xdr:spPr>
        <a:xfrm>
          <a:off x="2159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100528</xdr:rowOff>
    </xdr:from>
    <xdr:ext cx="762000" cy="259045"/>
    <xdr:sp macro="" textlink="">
      <xdr:nvSpPr>
        <xdr:cNvPr id="94" name="テキスト ボックス 93"/>
        <xdr:cNvSpPr txBox="1"/>
      </xdr:nvSpPr>
      <xdr:spPr>
        <a:xfrm>
          <a:off x="1828800" y="62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151311</xdr:rowOff>
    </xdr:from>
    <xdr:to>
      <xdr:col>1</xdr:col>
      <xdr:colOff>676275</xdr:colOff>
      <xdr:row>37</xdr:row>
      <xdr:rowOff>81461</xdr:rowOff>
    </xdr:to>
    <xdr:sp macro="" textlink="">
      <xdr:nvSpPr>
        <xdr:cNvPr id="95" name="円/楕円 94"/>
        <xdr:cNvSpPr/>
      </xdr:nvSpPr>
      <xdr:spPr>
        <a:xfrm>
          <a:off x="1270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66238</xdr:rowOff>
    </xdr:from>
    <xdr:ext cx="762000" cy="259045"/>
    <xdr:sp macro="" textlink="">
      <xdr:nvSpPr>
        <xdr:cNvPr id="96" name="テキスト ボックス 95"/>
        <xdr:cNvSpPr txBox="1"/>
      </xdr:nvSpPr>
      <xdr:spPr>
        <a:xfrm>
          <a:off x="939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これまで物件費に区分されていた臨時職員の雇用に係る予算が、一般職非常勤職員制度の運用に伴い、人件費に区分されることになったことにより、前年度より</a:t>
          </a:r>
          <a:r>
            <a:rPr kumimoji="1" lang="en-US" altLang="ja-JP" sz="1100">
              <a:latin typeface="ＭＳ Ｐゴシック"/>
            </a:rPr>
            <a:t>0.8</a:t>
          </a:r>
          <a:r>
            <a:rPr kumimoji="1" lang="ja-JP" altLang="en-US" sz="1100">
              <a:latin typeface="ＭＳ Ｐゴシック"/>
            </a:rPr>
            <a:t>ポイント減少した。</a:t>
          </a:r>
          <a:endParaRPr kumimoji="1" lang="en-US" altLang="ja-JP" sz="1100">
            <a:latin typeface="ＭＳ Ｐゴシック"/>
          </a:endParaRPr>
        </a:p>
        <a:p>
          <a:r>
            <a:rPr kumimoji="1" lang="ja-JP" altLang="en-US" sz="1100">
              <a:latin typeface="ＭＳ Ｐゴシック"/>
            </a:rPr>
            <a:t>　今後においてもさらなる事務事業の見直しを行い、物件費の削減に努める。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140716</xdr:rowOff>
    </xdr:from>
    <xdr:to>
      <xdr:col>24</xdr:col>
      <xdr:colOff>31750</xdr:colOff>
      <xdr:row>17</xdr:row>
      <xdr:rowOff>42418</xdr:rowOff>
    </xdr:to>
    <xdr:cxnSp macro="">
      <xdr:nvCxnSpPr>
        <xdr:cNvPr id="127" name="直線コネクタ 126"/>
        <xdr:cNvCxnSpPr/>
      </xdr:nvCxnSpPr>
      <xdr:spPr>
        <a:xfrm flipV="1">
          <a:off x="15671800" y="28839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42418</xdr:rowOff>
    </xdr:from>
    <xdr:to>
      <xdr:col>22</xdr:col>
      <xdr:colOff>565150</xdr:colOff>
      <xdr:row>17</xdr:row>
      <xdr:rowOff>51562</xdr:rowOff>
    </xdr:to>
    <xdr:cxnSp macro="">
      <xdr:nvCxnSpPr>
        <xdr:cNvPr id="130" name="直線コネクタ 129"/>
        <xdr:cNvCxnSpPr/>
      </xdr:nvCxnSpPr>
      <xdr:spPr>
        <a:xfrm flipV="1">
          <a:off x="14782800" y="2957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31" name="フローチャート : 判断 130"/>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32" name="テキスト ボックス 131"/>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140716</xdr:rowOff>
    </xdr:from>
    <xdr:to>
      <xdr:col>21</xdr:col>
      <xdr:colOff>361950</xdr:colOff>
      <xdr:row>17</xdr:row>
      <xdr:rowOff>51562</xdr:rowOff>
    </xdr:to>
    <xdr:cxnSp macro="">
      <xdr:nvCxnSpPr>
        <xdr:cNvPr id="133" name="直線コネクタ 132"/>
        <xdr:cNvCxnSpPr/>
      </xdr:nvCxnSpPr>
      <xdr:spPr>
        <a:xfrm>
          <a:off x="13893800" y="28839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21844</xdr:rowOff>
    </xdr:from>
    <xdr:to>
      <xdr:col>20</xdr:col>
      <xdr:colOff>158750</xdr:colOff>
      <xdr:row>16</xdr:row>
      <xdr:rowOff>140716</xdr:rowOff>
    </xdr:to>
    <xdr:cxnSp macro="">
      <xdr:nvCxnSpPr>
        <xdr:cNvPr id="136" name="直線コネクタ 135"/>
        <xdr:cNvCxnSpPr/>
      </xdr:nvCxnSpPr>
      <xdr:spPr>
        <a:xfrm>
          <a:off x="13004800" y="27650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46" name="円/楕円 145"/>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61993</xdr:rowOff>
    </xdr:from>
    <xdr:ext cx="762000" cy="259045"/>
    <xdr:sp macro="" textlink="">
      <xdr:nvSpPr>
        <xdr:cNvPr id="147" name="物件費該当値テキスト"/>
        <xdr:cNvSpPr txBox="1"/>
      </xdr:nvSpPr>
      <xdr:spPr>
        <a:xfrm>
          <a:off x="16598900" y="280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163068</xdr:rowOff>
    </xdr:from>
    <xdr:to>
      <xdr:col>22</xdr:col>
      <xdr:colOff>615950</xdr:colOff>
      <xdr:row>17</xdr:row>
      <xdr:rowOff>93218</xdr:rowOff>
    </xdr:to>
    <xdr:sp macro="" textlink="">
      <xdr:nvSpPr>
        <xdr:cNvPr id="148" name="円/楕円 147"/>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77995</xdr:rowOff>
    </xdr:from>
    <xdr:ext cx="736600" cy="259045"/>
    <xdr:sp macro="" textlink="">
      <xdr:nvSpPr>
        <xdr:cNvPr id="149" name="テキスト ボックス 148"/>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762</xdr:rowOff>
    </xdr:from>
    <xdr:to>
      <xdr:col>21</xdr:col>
      <xdr:colOff>412750</xdr:colOff>
      <xdr:row>17</xdr:row>
      <xdr:rowOff>102362</xdr:rowOff>
    </xdr:to>
    <xdr:sp macro="" textlink="">
      <xdr:nvSpPr>
        <xdr:cNvPr id="150" name="円/楕円 149"/>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87139</xdr:rowOff>
    </xdr:from>
    <xdr:ext cx="762000" cy="259045"/>
    <xdr:sp macro="" textlink="">
      <xdr:nvSpPr>
        <xdr:cNvPr id="151" name="テキスト ボックス 150"/>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89916</xdr:rowOff>
    </xdr:from>
    <xdr:to>
      <xdr:col>20</xdr:col>
      <xdr:colOff>209550</xdr:colOff>
      <xdr:row>17</xdr:row>
      <xdr:rowOff>20066</xdr:rowOff>
    </xdr:to>
    <xdr:sp macro="" textlink="">
      <xdr:nvSpPr>
        <xdr:cNvPr id="152" name="円/楕円 151"/>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53" name="テキスト ボックス 15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142494</xdr:rowOff>
    </xdr:from>
    <xdr:to>
      <xdr:col>19</xdr:col>
      <xdr:colOff>6350</xdr:colOff>
      <xdr:row>16</xdr:row>
      <xdr:rowOff>72644</xdr:rowOff>
    </xdr:to>
    <xdr:sp macro="" textlink="">
      <xdr:nvSpPr>
        <xdr:cNvPr id="154" name="円/楕円 153"/>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57421</xdr:rowOff>
    </xdr:from>
    <xdr:ext cx="762000" cy="259045"/>
    <xdr:sp macro="" textlink="">
      <xdr:nvSpPr>
        <xdr:cNvPr id="155" name="テキスト ボックス 154"/>
        <xdr:cNvSpPr txBox="1"/>
      </xdr:nvSpPr>
      <xdr:spPr>
        <a:xfrm>
          <a:off x="12623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社会保障経費の増加</a:t>
          </a:r>
          <a:r>
            <a:rPr kumimoji="1" lang="ja-JP" altLang="en-US" sz="1100" baseline="0">
              <a:solidFill>
                <a:schemeClr val="dk1"/>
              </a:solidFill>
              <a:effectLst/>
              <a:latin typeface="+mn-lt"/>
              <a:ea typeface="+mn-ea"/>
              <a:cs typeface="+mn-cs"/>
            </a:rPr>
            <a:t>により、</a:t>
          </a:r>
          <a:r>
            <a:rPr kumimoji="1" lang="ja-JP" altLang="ja-JP" sz="1100" baseline="0">
              <a:solidFill>
                <a:schemeClr val="dk1"/>
              </a:solidFill>
              <a:effectLst/>
              <a:latin typeface="+mn-lt"/>
              <a:ea typeface="+mn-ea"/>
              <a:cs typeface="+mn-cs"/>
            </a:rPr>
            <a:t>扶助費に係る経費が増大している。　また、類似団体平均値と</a:t>
          </a:r>
          <a:r>
            <a:rPr kumimoji="1" lang="ja-JP" altLang="en-US" sz="1100" baseline="0">
              <a:solidFill>
                <a:schemeClr val="dk1"/>
              </a:solidFill>
              <a:effectLst/>
              <a:latin typeface="+mn-lt"/>
              <a:ea typeface="+mn-ea"/>
              <a:cs typeface="+mn-cs"/>
            </a:rPr>
            <a:t>の</a:t>
          </a:r>
          <a:r>
            <a:rPr kumimoji="1" lang="ja-JP" altLang="ja-JP" sz="1100" baseline="0">
              <a:solidFill>
                <a:schemeClr val="dk1"/>
              </a:solidFill>
              <a:effectLst/>
              <a:latin typeface="+mn-lt"/>
              <a:ea typeface="+mn-ea"/>
              <a:cs typeface="+mn-cs"/>
            </a:rPr>
            <a:t>開きが大きくなっている要因の一つに、近年の人口の増加（前年度比約</a:t>
          </a:r>
          <a:r>
            <a:rPr kumimoji="1" lang="en-US" altLang="ja-JP" sz="1100" baseline="0">
              <a:solidFill>
                <a:schemeClr val="dk1"/>
              </a:solidFill>
              <a:effectLst/>
              <a:latin typeface="+mn-lt"/>
              <a:ea typeface="+mn-ea"/>
              <a:cs typeface="+mn-cs"/>
            </a:rPr>
            <a:t>350</a:t>
          </a:r>
          <a:r>
            <a:rPr kumimoji="1" lang="ja-JP" altLang="ja-JP" sz="1100" baseline="0">
              <a:solidFill>
                <a:schemeClr val="dk1"/>
              </a:solidFill>
              <a:effectLst/>
              <a:latin typeface="+mn-lt"/>
              <a:ea typeface="+mn-ea"/>
              <a:cs typeface="+mn-cs"/>
            </a:rPr>
            <a:t>人増）が挙げられる</a:t>
          </a:r>
          <a:r>
            <a:rPr kumimoji="1" lang="ja-JP" altLang="en-US" sz="110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審査・給付の適正化や就労支援に取り組み、財政を圧迫している扶助費の抑制に努める。</a:t>
          </a:r>
          <a:endParaRPr kumimoji="1" lang="en-US" altLang="ja-JP" sz="1100" baseline="0">
            <a:solidFill>
              <a:schemeClr val="dk1"/>
            </a:solidFill>
            <a:effectLst/>
            <a:latin typeface="+mn-lt"/>
            <a:ea typeface="+mn-ea"/>
            <a:cs typeface="+mn-cs"/>
          </a:endParaRPr>
        </a:p>
        <a:p>
          <a:endParaRPr kumimoji="1" lang="en-US" altLang="ja-JP" sz="1100" baseline="0">
            <a:solidFill>
              <a:schemeClr val="dk1"/>
            </a:solidFill>
            <a:effectLst/>
            <a:latin typeface="+mn-lt"/>
            <a:ea typeface="+mn-ea"/>
            <a:cs typeface="+mn-cs"/>
          </a:endParaRPr>
        </a:p>
        <a:p>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102507</xdr:rowOff>
    </xdr:from>
    <xdr:to>
      <xdr:col>7</xdr:col>
      <xdr:colOff>15875</xdr:colOff>
      <xdr:row>58</xdr:row>
      <xdr:rowOff>72572</xdr:rowOff>
    </xdr:to>
    <xdr:cxnSp macro="">
      <xdr:nvCxnSpPr>
        <xdr:cNvPr id="190" name="直線コネクタ 189"/>
        <xdr:cNvCxnSpPr/>
      </xdr:nvCxnSpPr>
      <xdr:spPr>
        <a:xfrm>
          <a:off x="3987800" y="98751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91"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102507</xdr:rowOff>
    </xdr:to>
    <xdr:cxnSp macro="">
      <xdr:nvCxnSpPr>
        <xdr:cNvPr id="193" name="直線コネクタ 192"/>
        <xdr:cNvCxnSpPr/>
      </xdr:nvCxnSpPr>
      <xdr:spPr>
        <a:xfrm>
          <a:off x="3098800" y="9766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5443</xdr:rowOff>
    </xdr:from>
    <xdr:to>
      <xdr:col>5</xdr:col>
      <xdr:colOff>600075</xdr:colOff>
      <xdr:row>56</xdr:row>
      <xdr:rowOff>107043</xdr:rowOff>
    </xdr:to>
    <xdr:sp macro="" textlink="">
      <xdr:nvSpPr>
        <xdr:cNvPr id="194" name="フローチャート :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132443</xdr:rowOff>
    </xdr:from>
    <xdr:to>
      <xdr:col>4</xdr:col>
      <xdr:colOff>346075</xdr:colOff>
      <xdr:row>56</xdr:row>
      <xdr:rowOff>165100</xdr:rowOff>
    </xdr:to>
    <xdr:cxnSp macro="">
      <xdr:nvCxnSpPr>
        <xdr:cNvPr id="196" name="直線コネクタ 195"/>
        <xdr:cNvCxnSpPr/>
      </xdr:nvCxnSpPr>
      <xdr:spPr>
        <a:xfrm>
          <a:off x="2209800" y="973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129722</xdr:rowOff>
    </xdr:from>
    <xdr:to>
      <xdr:col>3</xdr:col>
      <xdr:colOff>142875</xdr:colOff>
      <xdr:row>56</xdr:row>
      <xdr:rowOff>132443</xdr:rowOff>
    </xdr:to>
    <xdr:cxnSp macro="">
      <xdr:nvCxnSpPr>
        <xdr:cNvPr id="199" name="直線コネクタ 198"/>
        <xdr:cNvCxnSpPr/>
      </xdr:nvCxnSpPr>
      <xdr:spPr>
        <a:xfrm>
          <a:off x="1320800" y="95594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21772</xdr:rowOff>
    </xdr:from>
    <xdr:to>
      <xdr:col>7</xdr:col>
      <xdr:colOff>66675</xdr:colOff>
      <xdr:row>58</xdr:row>
      <xdr:rowOff>123372</xdr:rowOff>
    </xdr:to>
    <xdr:sp macro="" textlink="">
      <xdr:nvSpPr>
        <xdr:cNvPr id="209" name="円/楕円 208"/>
        <xdr:cNvSpPr/>
      </xdr:nvSpPr>
      <xdr:spPr>
        <a:xfrm>
          <a:off x="47752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165299</xdr:rowOff>
    </xdr:from>
    <xdr:ext cx="762000" cy="259045"/>
    <xdr:sp macro="" textlink="">
      <xdr:nvSpPr>
        <xdr:cNvPr id="210" name="扶助費該当値テキスト"/>
        <xdr:cNvSpPr txBox="1"/>
      </xdr:nvSpPr>
      <xdr:spPr>
        <a:xfrm>
          <a:off x="4914900" y="993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51707</xdr:rowOff>
    </xdr:from>
    <xdr:to>
      <xdr:col>5</xdr:col>
      <xdr:colOff>600075</xdr:colOff>
      <xdr:row>57</xdr:row>
      <xdr:rowOff>153307</xdr:rowOff>
    </xdr:to>
    <xdr:sp macro="" textlink="">
      <xdr:nvSpPr>
        <xdr:cNvPr id="211" name="円/楕円 210"/>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138084</xdr:rowOff>
    </xdr:from>
    <xdr:ext cx="736600" cy="259045"/>
    <xdr:sp macro="" textlink="">
      <xdr:nvSpPr>
        <xdr:cNvPr id="212" name="テキスト ボックス 211"/>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13" name="円/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4" name="テキスト ボックス 213"/>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81643</xdr:rowOff>
    </xdr:from>
    <xdr:to>
      <xdr:col>3</xdr:col>
      <xdr:colOff>193675</xdr:colOff>
      <xdr:row>57</xdr:row>
      <xdr:rowOff>11793</xdr:rowOff>
    </xdr:to>
    <xdr:sp macro="" textlink="">
      <xdr:nvSpPr>
        <xdr:cNvPr id="215" name="円/楕円 214"/>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168020</xdr:rowOff>
    </xdr:from>
    <xdr:ext cx="762000" cy="259045"/>
    <xdr:sp macro="" textlink="">
      <xdr:nvSpPr>
        <xdr:cNvPr id="216" name="テキスト ボックス 215"/>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78922</xdr:rowOff>
    </xdr:from>
    <xdr:to>
      <xdr:col>1</xdr:col>
      <xdr:colOff>676275</xdr:colOff>
      <xdr:row>56</xdr:row>
      <xdr:rowOff>9072</xdr:rowOff>
    </xdr:to>
    <xdr:sp macro="" textlink="">
      <xdr:nvSpPr>
        <xdr:cNvPr id="217" name="円/楕円 216"/>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165299</xdr:rowOff>
    </xdr:from>
    <xdr:ext cx="762000" cy="259045"/>
    <xdr:sp macro="" textlink="">
      <xdr:nvSpPr>
        <xdr:cNvPr id="218" name="テキスト ボックス 217"/>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類似団体平均値とほぼ同程度となっているが、引き続き各特別会計の事業見直しや節減を推進し、他会計への繰出金の抑制に努める。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24130</xdr:rowOff>
    </xdr:to>
    <xdr:cxnSp macro="">
      <xdr:nvCxnSpPr>
        <xdr:cNvPr id="251" name="直線コネクタ 250"/>
        <xdr:cNvCxnSpPr/>
      </xdr:nvCxnSpPr>
      <xdr:spPr>
        <a:xfrm>
          <a:off x="15671800" y="9796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2"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157480</xdr:rowOff>
    </xdr:from>
    <xdr:to>
      <xdr:col>22</xdr:col>
      <xdr:colOff>565150</xdr:colOff>
      <xdr:row>57</xdr:row>
      <xdr:rowOff>24130</xdr:rowOff>
    </xdr:to>
    <xdr:cxnSp macro="">
      <xdr:nvCxnSpPr>
        <xdr:cNvPr id="254" name="直線コネクタ 253"/>
        <xdr:cNvCxnSpPr/>
      </xdr:nvCxnSpPr>
      <xdr:spPr>
        <a:xfrm>
          <a:off x="14782800" y="975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56</xdr:row>
      <xdr:rowOff>157480</xdr:rowOff>
    </xdr:to>
    <xdr:cxnSp macro="">
      <xdr:nvCxnSpPr>
        <xdr:cNvPr id="257" name="直線コネクタ 256"/>
        <xdr:cNvCxnSpPr/>
      </xdr:nvCxnSpPr>
      <xdr:spPr>
        <a:xfrm>
          <a:off x="13893800" y="974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142240</xdr:rowOff>
    </xdr:from>
    <xdr:to>
      <xdr:col>20</xdr:col>
      <xdr:colOff>158750</xdr:colOff>
      <xdr:row>56</xdr:row>
      <xdr:rowOff>142240</xdr:rowOff>
    </xdr:to>
    <xdr:cxnSp macro="">
      <xdr:nvCxnSpPr>
        <xdr:cNvPr id="260" name="直線コネクタ 259"/>
        <xdr:cNvCxnSpPr/>
      </xdr:nvCxnSpPr>
      <xdr:spPr>
        <a:xfrm>
          <a:off x="13004800" y="974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0" name="円/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71"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72" name="円/楕円 27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73" name="テキスト ボックス 27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106680</xdr:rowOff>
    </xdr:from>
    <xdr:to>
      <xdr:col>21</xdr:col>
      <xdr:colOff>412750</xdr:colOff>
      <xdr:row>57</xdr:row>
      <xdr:rowOff>36830</xdr:rowOff>
    </xdr:to>
    <xdr:sp macro="" textlink="">
      <xdr:nvSpPr>
        <xdr:cNvPr id="274" name="円/楕円 273"/>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75" name="テキスト ボックス 274"/>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6" name="円/楕円 275"/>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31767</xdr:rowOff>
    </xdr:from>
    <xdr:ext cx="762000" cy="259045"/>
    <xdr:sp macro="" textlink="">
      <xdr:nvSpPr>
        <xdr:cNvPr id="277" name="テキスト ボックス 276"/>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91440</xdr:rowOff>
    </xdr:from>
    <xdr:to>
      <xdr:col>19</xdr:col>
      <xdr:colOff>6350</xdr:colOff>
      <xdr:row>57</xdr:row>
      <xdr:rowOff>21590</xdr:rowOff>
    </xdr:to>
    <xdr:sp macro="" textlink="">
      <xdr:nvSpPr>
        <xdr:cNvPr id="278" name="円/楕円 277"/>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31767</xdr:rowOff>
    </xdr:from>
    <xdr:ext cx="762000" cy="259045"/>
    <xdr:sp macro="" textlink="">
      <xdr:nvSpPr>
        <xdr:cNvPr id="279" name="テキスト ボックス 278"/>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以前から補助金の整理等を行ってきた結果、類似団体と比較し、大きく下回っている。引き続き行政改革大綱等に基づき、補助金の見直しや廃止等を含め、市財政に依存することが無い組織づくりを図り、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3556</xdr:rowOff>
    </xdr:from>
    <xdr:to>
      <xdr:col>24</xdr:col>
      <xdr:colOff>31750</xdr:colOff>
      <xdr:row>34</xdr:row>
      <xdr:rowOff>3556</xdr:rowOff>
    </xdr:to>
    <xdr:cxnSp macro="">
      <xdr:nvCxnSpPr>
        <xdr:cNvPr id="309" name="直線コネクタ 308"/>
        <xdr:cNvCxnSpPr/>
      </xdr:nvCxnSpPr>
      <xdr:spPr>
        <a:xfrm>
          <a:off x="15671800" y="58328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3556</xdr:rowOff>
    </xdr:from>
    <xdr:to>
      <xdr:col>22</xdr:col>
      <xdr:colOff>565150</xdr:colOff>
      <xdr:row>34</xdr:row>
      <xdr:rowOff>17272</xdr:rowOff>
    </xdr:to>
    <xdr:cxnSp macro="">
      <xdr:nvCxnSpPr>
        <xdr:cNvPr id="312" name="直線コネクタ 311"/>
        <xdr:cNvCxnSpPr/>
      </xdr:nvCxnSpPr>
      <xdr:spPr>
        <a:xfrm flipV="1">
          <a:off x="14782800" y="58328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8128</xdr:rowOff>
    </xdr:from>
    <xdr:to>
      <xdr:col>21</xdr:col>
      <xdr:colOff>361950</xdr:colOff>
      <xdr:row>34</xdr:row>
      <xdr:rowOff>17272</xdr:rowOff>
    </xdr:to>
    <xdr:cxnSp macro="">
      <xdr:nvCxnSpPr>
        <xdr:cNvPr id="315" name="直線コネクタ 314"/>
        <xdr:cNvCxnSpPr/>
      </xdr:nvCxnSpPr>
      <xdr:spPr>
        <a:xfrm>
          <a:off x="13893800" y="5837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8128</xdr:rowOff>
    </xdr:from>
    <xdr:to>
      <xdr:col>20</xdr:col>
      <xdr:colOff>158750</xdr:colOff>
      <xdr:row>34</xdr:row>
      <xdr:rowOff>12700</xdr:rowOff>
    </xdr:to>
    <xdr:cxnSp macro="">
      <xdr:nvCxnSpPr>
        <xdr:cNvPr id="318" name="直線コネクタ 317"/>
        <xdr:cNvCxnSpPr/>
      </xdr:nvCxnSpPr>
      <xdr:spPr>
        <a:xfrm flipV="1">
          <a:off x="13004800" y="5837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22" name="テキスト ボックス 321"/>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124206</xdr:rowOff>
    </xdr:from>
    <xdr:to>
      <xdr:col>24</xdr:col>
      <xdr:colOff>82550</xdr:colOff>
      <xdr:row>34</xdr:row>
      <xdr:rowOff>54356</xdr:rowOff>
    </xdr:to>
    <xdr:sp macro="" textlink="">
      <xdr:nvSpPr>
        <xdr:cNvPr id="328" name="円/楕円 327"/>
        <xdr:cNvSpPr/>
      </xdr:nvSpPr>
      <xdr:spPr>
        <a:xfrm>
          <a:off x="164592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32783</xdr:rowOff>
    </xdr:from>
    <xdr:ext cx="762000" cy="259045"/>
    <xdr:sp macro="" textlink="">
      <xdr:nvSpPr>
        <xdr:cNvPr id="329" name="補助費等該当値テキスト"/>
        <xdr:cNvSpPr txBox="1"/>
      </xdr:nvSpPr>
      <xdr:spPr>
        <a:xfrm>
          <a:off x="16598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124206</xdr:rowOff>
    </xdr:from>
    <xdr:to>
      <xdr:col>22</xdr:col>
      <xdr:colOff>615950</xdr:colOff>
      <xdr:row>34</xdr:row>
      <xdr:rowOff>54356</xdr:rowOff>
    </xdr:to>
    <xdr:sp macro="" textlink="">
      <xdr:nvSpPr>
        <xdr:cNvPr id="330" name="円/楕円 329"/>
        <xdr:cNvSpPr/>
      </xdr:nvSpPr>
      <xdr:spPr>
        <a:xfrm>
          <a:off x="15621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64533</xdr:rowOff>
    </xdr:from>
    <xdr:ext cx="736600" cy="259045"/>
    <xdr:sp macro="" textlink="">
      <xdr:nvSpPr>
        <xdr:cNvPr id="331" name="テキスト ボックス 330"/>
        <xdr:cNvSpPr txBox="1"/>
      </xdr:nvSpPr>
      <xdr:spPr>
        <a:xfrm>
          <a:off x="15290800" y="555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137922</xdr:rowOff>
    </xdr:from>
    <xdr:to>
      <xdr:col>21</xdr:col>
      <xdr:colOff>412750</xdr:colOff>
      <xdr:row>34</xdr:row>
      <xdr:rowOff>68072</xdr:rowOff>
    </xdr:to>
    <xdr:sp macro="" textlink="">
      <xdr:nvSpPr>
        <xdr:cNvPr id="332" name="円/楕円 331"/>
        <xdr:cNvSpPr/>
      </xdr:nvSpPr>
      <xdr:spPr>
        <a:xfrm>
          <a:off x="14732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78249</xdr:rowOff>
    </xdr:from>
    <xdr:ext cx="762000" cy="259045"/>
    <xdr:sp macro="" textlink="">
      <xdr:nvSpPr>
        <xdr:cNvPr id="333" name="テキスト ボックス 332"/>
        <xdr:cNvSpPr txBox="1"/>
      </xdr:nvSpPr>
      <xdr:spPr>
        <a:xfrm>
          <a:off x="14401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128778</xdr:rowOff>
    </xdr:from>
    <xdr:to>
      <xdr:col>20</xdr:col>
      <xdr:colOff>209550</xdr:colOff>
      <xdr:row>34</xdr:row>
      <xdr:rowOff>58928</xdr:rowOff>
    </xdr:to>
    <xdr:sp macro="" textlink="">
      <xdr:nvSpPr>
        <xdr:cNvPr id="334" name="円/楕円 333"/>
        <xdr:cNvSpPr/>
      </xdr:nvSpPr>
      <xdr:spPr>
        <a:xfrm>
          <a:off x="13843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69105</xdr:rowOff>
    </xdr:from>
    <xdr:ext cx="762000" cy="259045"/>
    <xdr:sp macro="" textlink="">
      <xdr:nvSpPr>
        <xdr:cNvPr id="335" name="テキスト ボックス 334"/>
        <xdr:cNvSpPr txBox="1"/>
      </xdr:nvSpPr>
      <xdr:spPr>
        <a:xfrm>
          <a:off x="13512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133350</xdr:rowOff>
    </xdr:from>
    <xdr:to>
      <xdr:col>19</xdr:col>
      <xdr:colOff>6350</xdr:colOff>
      <xdr:row>34</xdr:row>
      <xdr:rowOff>63500</xdr:rowOff>
    </xdr:to>
    <xdr:sp macro="" textlink="">
      <xdr:nvSpPr>
        <xdr:cNvPr id="336" name="円/楕円 335"/>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73677</xdr:rowOff>
    </xdr:from>
    <xdr:ext cx="762000" cy="259045"/>
    <xdr:sp macro="" textlink="">
      <xdr:nvSpPr>
        <xdr:cNvPr id="337" name="テキスト ボックス 336"/>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ポイント増加しているが、主な要因としては小学校新設や消防庁舎建替え等の大規模事業に伴う公債費の償還が始まったことが挙げられる。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また、類似団体平均値との開きが大きい要因の一つに、平成</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年度の合併及び近年の人口増加に伴い、大規模事業が増加したことが挙げられる。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今後は新規の地方債発行額を抑制し、公債費が財政を圧迫しないよう更に抑制に努める。</a:t>
          </a:r>
          <a:endParaRPr kumimoji="1" lang="en-US" altLang="ja-JP" sz="1100">
            <a:solidFill>
              <a:schemeClr val="dk1"/>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113285</xdr:rowOff>
    </xdr:from>
    <xdr:to>
      <xdr:col>7</xdr:col>
      <xdr:colOff>15875</xdr:colOff>
      <xdr:row>78</xdr:row>
      <xdr:rowOff>145287</xdr:rowOff>
    </xdr:to>
    <xdr:cxnSp macro="">
      <xdr:nvCxnSpPr>
        <xdr:cNvPr id="367" name="直線コネクタ 366"/>
        <xdr:cNvCxnSpPr/>
      </xdr:nvCxnSpPr>
      <xdr:spPr>
        <a:xfrm>
          <a:off x="3987800" y="13486385"/>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113285</xdr:rowOff>
    </xdr:from>
    <xdr:to>
      <xdr:col>5</xdr:col>
      <xdr:colOff>549275</xdr:colOff>
      <xdr:row>78</xdr:row>
      <xdr:rowOff>168148</xdr:rowOff>
    </xdr:to>
    <xdr:cxnSp macro="">
      <xdr:nvCxnSpPr>
        <xdr:cNvPr id="370" name="直線コネクタ 369"/>
        <xdr:cNvCxnSpPr/>
      </xdr:nvCxnSpPr>
      <xdr:spPr>
        <a:xfrm flipV="1">
          <a:off x="3098800" y="134863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28194</xdr:rowOff>
    </xdr:from>
    <xdr:to>
      <xdr:col>5</xdr:col>
      <xdr:colOff>600075</xdr:colOff>
      <xdr:row>77</xdr:row>
      <xdr:rowOff>129794</xdr:rowOff>
    </xdr:to>
    <xdr:sp macro="" textlink="">
      <xdr:nvSpPr>
        <xdr:cNvPr id="371" name="フローチャート : 判断 370"/>
        <xdr:cNvSpPr/>
      </xdr:nvSpPr>
      <xdr:spPr>
        <a:xfrm>
          <a:off x="3937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72" name="テキスト ボックス 371"/>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168148</xdr:rowOff>
    </xdr:from>
    <xdr:to>
      <xdr:col>4</xdr:col>
      <xdr:colOff>346075</xdr:colOff>
      <xdr:row>79</xdr:row>
      <xdr:rowOff>14987</xdr:rowOff>
    </xdr:to>
    <xdr:cxnSp macro="">
      <xdr:nvCxnSpPr>
        <xdr:cNvPr id="373" name="直線コネクタ 372"/>
        <xdr:cNvCxnSpPr/>
      </xdr:nvCxnSpPr>
      <xdr:spPr>
        <a:xfrm flipV="1">
          <a:off x="2209800" y="135412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14987</xdr:rowOff>
    </xdr:from>
    <xdr:to>
      <xdr:col>3</xdr:col>
      <xdr:colOff>142875</xdr:colOff>
      <xdr:row>79</xdr:row>
      <xdr:rowOff>37846</xdr:rowOff>
    </xdr:to>
    <xdr:cxnSp macro="">
      <xdr:nvCxnSpPr>
        <xdr:cNvPr id="376" name="直線コネクタ 375"/>
        <xdr:cNvCxnSpPr/>
      </xdr:nvCxnSpPr>
      <xdr:spPr>
        <a:xfrm flipV="1">
          <a:off x="1320800" y="13559537"/>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94487</xdr:rowOff>
    </xdr:from>
    <xdr:to>
      <xdr:col>7</xdr:col>
      <xdr:colOff>66675</xdr:colOff>
      <xdr:row>79</xdr:row>
      <xdr:rowOff>24637</xdr:rowOff>
    </xdr:to>
    <xdr:sp macro="" textlink="">
      <xdr:nvSpPr>
        <xdr:cNvPr id="386" name="円/楕円 385"/>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66564</xdr:rowOff>
    </xdr:from>
    <xdr:ext cx="762000" cy="259045"/>
    <xdr:sp macro="" textlink="">
      <xdr:nvSpPr>
        <xdr:cNvPr id="387" name="公債費該当値テキスト"/>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62485</xdr:rowOff>
    </xdr:from>
    <xdr:to>
      <xdr:col>5</xdr:col>
      <xdr:colOff>600075</xdr:colOff>
      <xdr:row>78</xdr:row>
      <xdr:rowOff>164085</xdr:rowOff>
    </xdr:to>
    <xdr:sp macro="" textlink="">
      <xdr:nvSpPr>
        <xdr:cNvPr id="388" name="円/楕円 387"/>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148862</xdr:rowOff>
    </xdr:from>
    <xdr:ext cx="736600" cy="259045"/>
    <xdr:sp macro="" textlink="">
      <xdr:nvSpPr>
        <xdr:cNvPr id="389" name="テキスト ボックス 388"/>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117348</xdr:rowOff>
    </xdr:from>
    <xdr:to>
      <xdr:col>4</xdr:col>
      <xdr:colOff>396875</xdr:colOff>
      <xdr:row>79</xdr:row>
      <xdr:rowOff>47498</xdr:rowOff>
    </xdr:to>
    <xdr:sp macro="" textlink="">
      <xdr:nvSpPr>
        <xdr:cNvPr id="390" name="円/楕円 389"/>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32275</xdr:rowOff>
    </xdr:from>
    <xdr:ext cx="762000" cy="259045"/>
    <xdr:sp macro="" textlink="">
      <xdr:nvSpPr>
        <xdr:cNvPr id="391" name="テキスト ボックス 390"/>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135637</xdr:rowOff>
    </xdr:from>
    <xdr:to>
      <xdr:col>3</xdr:col>
      <xdr:colOff>193675</xdr:colOff>
      <xdr:row>79</xdr:row>
      <xdr:rowOff>65787</xdr:rowOff>
    </xdr:to>
    <xdr:sp macro="" textlink="">
      <xdr:nvSpPr>
        <xdr:cNvPr id="392" name="円/楕円 391"/>
        <xdr:cNvSpPr/>
      </xdr:nvSpPr>
      <xdr:spPr>
        <a:xfrm>
          <a:off x="2159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50564</xdr:rowOff>
    </xdr:from>
    <xdr:ext cx="762000" cy="259045"/>
    <xdr:sp macro="" textlink="">
      <xdr:nvSpPr>
        <xdr:cNvPr id="393" name="テキスト ボックス 392"/>
        <xdr:cNvSpPr txBox="1"/>
      </xdr:nvSpPr>
      <xdr:spPr>
        <a:xfrm>
          <a:off x="1828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158496</xdr:rowOff>
    </xdr:from>
    <xdr:to>
      <xdr:col>1</xdr:col>
      <xdr:colOff>676275</xdr:colOff>
      <xdr:row>79</xdr:row>
      <xdr:rowOff>88646</xdr:rowOff>
    </xdr:to>
    <xdr:sp macro="" textlink="">
      <xdr:nvSpPr>
        <xdr:cNvPr id="394" name="円/楕円 393"/>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73423</xdr:rowOff>
    </xdr:from>
    <xdr:ext cx="762000" cy="259045"/>
    <xdr:sp macro="" textlink="">
      <xdr:nvSpPr>
        <xdr:cNvPr id="395" name="テキスト ボックス 394"/>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人件費</a:t>
          </a:r>
          <a:r>
            <a:rPr kumimoji="1" lang="ja-JP" altLang="ja-JP" sz="1100" b="0" i="0" baseline="0">
              <a:solidFill>
                <a:schemeClr val="dk1"/>
              </a:solidFill>
              <a:effectLst/>
              <a:latin typeface="+mn-lt"/>
              <a:ea typeface="+mn-ea"/>
              <a:cs typeface="+mn-cs"/>
            </a:rPr>
            <a:t>・扶助費等に係る経費が増加したことにより、前年度比</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ポイント増加したが、類似団体平均値は下回っている。扶助費に係る経費が今後も増加傾向にあるため、審査・給付の適正化を図り、物件費等においても再度の見直しを行い、歳出削減に努める。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69850</xdr:rowOff>
    </xdr:from>
    <xdr:to>
      <xdr:col>24</xdr:col>
      <xdr:colOff>31750</xdr:colOff>
      <xdr:row>75</xdr:row>
      <xdr:rowOff>157480</xdr:rowOff>
    </xdr:to>
    <xdr:cxnSp macro="">
      <xdr:nvCxnSpPr>
        <xdr:cNvPr id="428" name="直線コネクタ 427"/>
        <xdr:cNvCxnSpPr/>
      </xdr:nvCxnSpPr>
      <xdr:spPr>
        <a:xfrm>
          <a:off x="15671800" y="129286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46990</xdr:rowOff>
    </xdr:from>
    <xdr:to>
      <xdr:col>22</xdr:col>
      <xdr:colOff>565150</xdr:colOff>
      <xdr:row>75</xdr:row>
      <xdr:rowOff>69850</xdr:rowOff>
    </xdr:to>
    <xdr:cxnSp macro="">
      <xdr:nvCxnSpPr>
        <xdr:cNvPr id="431" name="直線コネクタ 430"/>
        <xdr:cNvCxnSpPr/>
      </xdr:nvCxnSpPr>
      <xdr:spPr>
        <a:xfrm>
          <a:off x="14782800" y="12905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57150</xdr:rowOff>
    </xdr:from>
    <xdr:to>
      <xdr:col>22</xdr:col>
      <xdr:colOff>615950</xdr:colOff>
      <xdr:row>76</xdr:row>
      <xdr:rowOff>158750</xdr:rowOff>
    </xdr:to>
    <xdr:sp macro="" textlink="">
      <xdr:nvSpPr>
        <xdr:cNvPr id="432" name="フローチャート : 判断 431"/>
        <xdr:cNvSpPr/>
      </xdr:nvSpPr>
      <xdr:spPr>
        <a:xfrm>
          <a:off x="15621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143527</xdr:rowOff>
    </xdr:from>
    <xdr:ext cx="736600" cy="259045"/>
    <xdr:sp macro="" textlink="">
      <xdr:nvSpPr>
        <xdr:cNvPr id="433" name="テキスト ボックス 432"/>
        <xdr:cNvSpPr txBox="1"/>
      </xdr:nvSpPr>
      <xdr:spPr>
        <a:xfrm>
          <a:off x="15290800" y="1317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24130</xdr:rowOff>
    </xdr:from>
    <xdr:to>
      <xdr:col>21</xdr:col>
      <xdr:colOff>361950</xdr:colOff>
      <xdr:row>75</xdr:row>
      <xdr:rowOff>46990</xdr:rowOff>
    </xdr:to>
    <xdr:cxnSp macro="">
      <xdr:nvCxnSpPr>
        <xdr:cNvPr id="434" name="直線コネクタ 433"/>
        <xdr:cNvCxnSpPr/>
      </xdr:nvCxnSpPr>
      <xdr:spPr>
        <a:xfrm>
          <a:off x="13893800" y="12882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168910</xdr:rowOff>
    </xdr:from>
    <xdr:to>
      <xdr:col>20</xdr:col>
      <xdr:colOff>158750</xdr:colOff>
      <xdr:row>75</xdr:row>
      <xdr:rowOff>24130</xdr:rowOff>
    </xdr:to>
    <xdr:cxnSp macro="">
      <xdr:nvCxnSpPr>
        <xdr:cNvPr id="437" name="直線コネクタ 436"/>
        <xdr:cNvCxnSpPr/>
      </xdr:nvCxnSpPr>
      <xdr:spPr>
        <a:xfrm>
          <a:off x="13004800" y="128562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106680</xdr:rowOff>
    </xdr:from>
    <xdr:to>
      <xdr:col>24</xdr:col>
      <xdr:colOff>82550</xdr:colOff>
      <xdr:row>76</xdr:row>
      <xdr:rowOff>36830</xdr:rowOff>
    </xdr:to>
    <xdr:sp macro="" textlink="">
      <xdr:nvSpPr>
        <xdr:cNvPr id="447" name="円/楕円 446"/>
        <xdr:cNvSpPr/>
      </xdr:nvSpPr>
      <xdr:spPr>
        <a:xfrm>
          <a:off x="16459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123207</xdr:rowOff>
    </xdr:from>
    <xdr:ext cx="762000" cy="259045"/>
    <xdr:sp macro="" textlink="">
      <xdr:nvSpPr>
        <xdr:cNvPr id="448" name="公債費以外該当値テキスト"/>
        <xdr:cNvSpPr txBox="1"/>
      </xdr:nvSpPr>
      <xdr:spPr>
        <a:xfrm>
          <a:off x="16598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19050</xdr:rowOff>
    </xdr:from>
    <xdr:to>
      <xdr:col>22</xdr:col>
      <xdr:colOff>615950</xdr:colOff>
      <xdr:row>75</xdr:row>
      <xdr:rowOff>120650</xdr:rowOff>
    </xdr:to>
    <xdr:sp macro="" textlink="">
      <xdr:nvSpPr>
        <xdr:cNvPr id="449" name="円/楕円 448"/>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130827</xdr:rowOff>
    </xdr:from>
    <xdr:ext cx="736600" cy="259045"/>
    <xdr:sp macro="" textlink="">
      <xdr:nvSpPr>
        <xdr:cNvPr id="450" name="テキスト ボックス 449"/>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167640</xdr:rowOff>
    </xdr:from>
    <xdr:to>
      <xdr:col>21</xdr:col>
      <xdr:colOff>412750</xdr:colOff>
      <xdr:row>75</xdr:row>
      <xdr:rowOff>97790</xdr:rowOff>
    </xdr:to>
    <xdr:sp macro="" textlink="">
      <xdr:nvSpPr>
        <xdr:cNvPr id="451" name="円/楕円 450"/>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107967</xdr:rowOff>
    </xdr:from>
    <xdr:ext cx="762000" cy="259045"/>
    <xdr:sp macro="" textlink="">
      <xdr:nvSpPr>
        <xdr:cNvPr id="452" name="テキスト ボックス 451"/>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144780</xdr:rowOff>
    </xdr:from>
    <xdr:to>
      <xdr:col>20</xdr:col>
      <xdr:colOff>209550</xdr:colOff>
      <xdr:row>75</xdr:row>
      <xdr:rowOff>74930</xdr:rowOff>
    </xdr:to>
    <xdr:sp macro="" textlink="">
      <xdr:nvSpPr>
        <xdr:cNvPr id="453" name="円/楕円 452"/>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54" name="テキスト ボックス 453"/>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118110</xdr:rowOff>
    </xdr:from>
    <xdr:to>
      <xdr:col>19</xdr:col>
      <xdr:colOff>6350</xdr:colOff>
      <xdr:row>75</xdr:row>
      <xdr:rowOff>48260</xdr:rowOff>
    </xdr:to>
    <xdr:sp macro="" textlink="">
      <xdr:nvSpPr>
        <xdr:cNvPr id="455" name="円/楕円 454"/>
        <xdr:cNvSpPr/>
      </xdr:nvSpPr>
      <xdr:spPr>
        <a:xfrm>
          <a:off x="12954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58437</xdr:rowOff>
    </xdr:from>
    <xdr:ext cx="762000" cy="259045"/>
    <xdr:sp macro="" textlink="">
      <xdr:nvSpPr>
        <xdr:cNvPr id="456" name="テキスト ボックス 455"/>
        <xdr:cNvSpPr txBox="1"/>
      </xdr:nvSpPr>
      <xdr:spPr>
        <a:xfrm>
          <a:off x="12623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鹿児島県姶良市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121056</xdr:rowOff>
    </xdr:from>
    <xdr:to>
      <xdr:col>4</xdr:col>
      <xdr:colOff>1117600</xdr:colOff>
      <xdr:row>17</xdr:row>
      <xdr:rowOff>137973</xdr:rowOff>
    </xdr:to>
    <xdr:cxnSp macro="">
      <xdr:nvCxnSpPr>
        <xdr:cNvPr id="50" name="直線コネクタ 49"/>
        <xdr:cNvCxnSpPr/>
      </xdr:nvCxnSpPr>
      <xdr:spPr bwMode="auto">
        <a:xfrm flipV="1">
          <a:off x="5003800" y="3083331"/>
          <a:ext cx="647700" cy="16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34910</xdr:rowOff>
    </xdr:from>
    <xdr:ext cx="762000" cy="259045"/>
    <xdr:sp macro="" textlink="">
      <xdr:nvSpPr>
        <xdr:cNvPr id="51" name="人口1人当たり決算額の推移平均値テキスト130"/>
        <xdr:cNvSpPr txBox="1"/>
      </xdr:nvSpPr>
      <xdr:spPr>
        <a:xfrm>
          <a:off x="5740400" y="282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111970</xdr:rowOff>
    </xdr:from>
    <xdr:to>
      <xdr:col>4</xdr:col>
      <xdr:colOff>469900</xdr:colOff>
      <xdr:row>17</xdr:row>
      <xdr:rowOff>137973</xdr:rowOff>
    </xdr:to>
    <xdr:cxnSp macro="">
      <xdr:nvCxnSpPr>
        <xdr:cNvPr id="53" name="直線コネクタ 52"/>
        <xdr:cNvCxnSpPr/>
      </xdr:nvCxnSpPr>
      <xdr:spPr bwMode="auto">
        <a:xfrm>
          <a:off x="4305300" y="3074245"/>
          <a:ext cx="698500" cy="26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25089</xdr:rowOff>
    </xdr:from>
    <xdr:to>
      <xdr:col>4</xdr:col>
      <xdr:colOff>520700</xdr:colOff>
      <xdr:row>17</xdr:row>
      <xdr:rowOff>126689</xdr:rowOff>
    </xdr:to>
    <xdr:sp macro="" textlink="">
      <xdr:nvSpPr>
        <xdr:cNvPr id="54" name="フローチャート : 判断 53"/>
        <xdr:cNvSpPr/>
      </xdr:nvSpPr>
      <xdr:spPr bwMode="auto">
        <a:xfrm>
          <a:off x="4953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136866</xdr:rowOff>
    </xdr:from>
    <xdr:ext cx="736600" cy="259045"/>
    <xdr:sp macro="" textlink="">
      <xdr:nvSpPr>
        <xdr:cNvPr id="55" name="テキスト ボックス 54"/>
        <xdr:cNvSpPr txBox="1"/>
      </xdr:nvSpPr>
      <xdr:spPr>
        <a:xfrm>
          <a:off x="4622800" y="2756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111970</xdr:rowOff>
    </xdr:from>
    <xdr:to>
      <xdr:col>3</xdr:col>
      <xdr:colOff>904875</xdr:colOff>
      <xdr:row>17</xdr:row>
      <xdr:rowOff>140221</xdr:rowOff>
    </xdr:to>
    <xdr:cxnSp macro="">
      <xdr:nvCxnSpPr>
        <xdr:cNvPr id="56" name="直線コネクタ 55"/>
        <xdr:cNvCxnSpPr/>
      </xdr:nvCxnSpPr>
      <xdr:spPr bwMode="auto">
        <a:xfrm flipV="1">
          <a:off x="3606800" y="3074245"/>
          <a:ext cx="698500" cy="28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84004</xdr:rowOff>
    </xdr:from>
    <xdr:to>
      <xdr:col>3</xdr:col>
      <xdr:colOff>206375</xdr:colOff>
      <xdr:row>17</xdr:row>
      <xdr:rowOff>140221</xdr:rowOff>
    </xdr:to>
    <xdr:cxnSp macro="">
      <xdr:nvCxnSpPr>
        <xdr:cNvPr id="59" name="直線コネクタ 58"/>
        <xdr:cNvCxnSpPr/>
      </xdr:nvCxnSpPr>
      <xdr:spPr bwMode="auto">
        <a:xfrm>
          <a:off x="2908300" y="3046279"/>
          <a:ext cx="698500" cy="56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70256</xdr:rowOff>
    </xdr:from>
    <xdr:to>
      <xdr:col>5</xdr:col>
      <xdr:colOff>34925</xdr:colOff>
      <xdr:row>18</xdr:row>
      <xdr:rowOff>406</xdr:rowOff>
    </xdr:to>
    <xdr:sp macro="" textlink="">
      <xdr:nvSpPr>
        <xdr:cNvPr id="69" name="円/楕円 68"/>
        <xdr:cNvSpPr/>
      </xdr:nvSpPr>
      <xdr:spPr bwMode="auto">
        <a:xfrm>
          <a:off x="5600700" y="303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42333</xdr:rowOff>
    </xdr:from>
    <xdr:ext cx="762000" cy="259045"/>
    <xdr:sp macro="" textlink="">
      <xdr:nvSpPr>
        <xdr:cNvPr id="70" name="人口1人当たり決算額の推移該当値テキスト130"/>
        <xdr:cNvSpPr txBox="1"/>
      </xdr:nvSpPr>
      <xdr:spPr>
        <a:xfrm>
          <a:off x="5740400" y="300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64,812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87173</xdr:rowOff>
    </xdr:from>
    <xdr:to>
      <xdr:col>4</xdr:col>
      <xdr:colOff>520700</xdr:colOff>
      <xdr:row>18</xdr:row>
      <xdr:rowOff>17323</xdr:rowOff>
    </xdr:to>
    <xdr:sp macro="" textlink="">
      <xdr:nvSpPr>
        <xdr:cNvPr id="71" name="円/楕円 70"/>
        <xdr:cNvSpPr/>
      </xdr:nvSpPr>
      <xdr:spPr bwMode="auto">
        <a:xfrm>
          <a:off x="4953000" y="3049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2100</xdr:rowOff>
    </xdr:from>
    <xdr:ext cx="736600" cy="259045"/>
    <xdr:sp macro="" textlink="">
      <xdr:nvSpPr>
        <xdr:cNvPr id="72" name="テキスト ボックス 71"/>
        <xdr:cNvSpPr txBox="1"/>
      </xdr:nvSpPr>
      <xdr:spPr>
        <a:xfrm>
          <a:off x="4622800" y="3135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63,924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61170</xdr:rowOff>
    </xdr:from>
    <xdr:to>
      <xdr:col>3</xdr:col>
      <xdr:colOff>955675</xdr:colOff>
      <xdr:row>17</xdr:row>
      <xdr:rowOff>162770</xdr:rowOff>
    </xdr:to>
    <xdr:sp macro="" textlink="">
      <xdr:nvSpPr>
        <xdr:cNvPr id="73" name="円/楕円 72"/>
        <xdr:cNvSpPr/>
      </xdr:nvSpPr>
      <xdr:spPr bwMode="auto">
        <a:xfrm>
          <a:off x="4254500" y="3023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147547</xdr:rowOff>
    </xdr:from>
    <xdr:ext cx="762000" cy="259045"/>
    <xdr:sp macro="" textlink="">
      <xdr:nvSpPr>
        <xdr:cNvPr id="74" name="テキスト ボックス 73"/>
        <xdr:cNvSpPr txBox="1"/>
      </xdr:nvSpPr>
      <xdr:spPr>
        <a:xfrm>
          <a:off x="3924300" y="310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65,289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89421</xdr:rowOff>
    </xdr:from>
    <xdr:to>
      <xdr:col>3</xdr:col>
      <xdr:colOff>257175</xdr:colOff>
      <xdr:row>18</xdr:row>
      <xdr:rowOff>19571</xdr:rowOff>
    </xdr:to>
    <xdr:sp macro="" textlink="">
      <xdr:nvSpPr>
        <xdr:cNvPr id="75" name="円/楕円 74"/>
        <xdr:cNvSpPr/>
      </xdr:nvSpPr>
      <xdr:spPr bwMode="auto">
        <a:xfrm>
          <a:off x="3556000" y="3051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4348</xdr:rowOff>
    </xdr:from>
    <xdr:ext cx="762000" cy="259045"/>
    <xdr:sp macro="" textlink="">
      <xdr:nvSpPr>
        <xdr:cNvPr id="76" name="テキスト ボックス 75"/>
        <xdr:cNvSpPr txBox="1"/>
      </xdr:nvSpPr>
      <xdr:spPr>
        <a:xfrm>
          <a:off x="3225800" y="313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63,806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33204</xdr:rowOff>
    </xdr:from>
    <xdr:to>
      <xdr:col>2</xdr:col>
      <xdr:colOff>692150</xdr:colOff>
      <xdr:row>17</xdr:row>
      <xdr:rowOff>134804</xdr:rowOff>
    </xdr:to>
    <xdr:sp macro="" textlink="">
      <xdr:nvSpPr>
        <xdr:cNvPr id="77" name="円/楕円 76"/>
        <xdr:cNvSpPr/>
      </xdr:nvSpPr>
      <xdr:spPr bwMode="auto">
        <a:xfrm>
          <a:off x="2857500" y="2995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119581</xdr:rowOff>
    </xdr:from>
    <xdr:ext cx="762000" cy="259045"/>
    <xdr:sp macro="" textlink="">
      <xdr:nvSpPr>
        <xdr:cNvPr id="78" name="テキスト ボックス 77"/>
        <xdr:cNvSpPr txBox="1"/>
      </xdr:nvSpPr>
      <xdr:spPr>
        <a:xfrm>
          <a:off x="2527300" y="308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66,757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163271</xdr:rowOff>
    </xdr:from>
    <xdr:to>
      <xdr:col>4</xdr:col>
      <xdr:colOff>1117600</xdr:colOff>
      <xdr:row>35</xdr:row>
      <xdr:rowOff>182626</xdr:rowOff>
    </xdr:to>
    <xdr:cxnSp macro="">
      <xdr:nvCxnSpPr>
        <xdr:cNvPr id="111" name="直線コネクタ 110"/>
        <xdr:cNvCxnSpPr/>
      </xdr:nvCxnSpPr>
      <xdr:spPr bwMode="auto">
        <a:xfrm flipV="1">
          <a:off x="5003800" y="6773621"/>
          <a:ext cx="647700" cy="19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247845</xdr:rowOff>
    </xdr:from>
    <xdr:ext cx="762000" cy="259045"/>
    <xdr:sp macro="" textlink="">
      <xdr:nvSpPr>
        <xdr:cNvPr id="112" name="人口1人当たり決算額の推移平均値テキスト445"/>
        <xdr:cNvSpPr txBox="1"/>
      </xdr:nvSpPr>
      <xdr:spPr>
        <a:xfrm>
          <a:off x="5740400" y="6858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163481</xdr:rowOff>
    </xdr:from>
    <xdr:to>
      <xdr:col>4</xdr:col>
      <xdr:colOff>469900</xdr:colOff>
      <xdr:row>35</xdr:row>
      <xdr:rowOff>182626</xdr:rowOff>
    </xdr:to>
    <xdr:cxnSp macro="">
      <xdr:nvCxnSpPr>
        <xdr:cNvPr id="114" name="直線コネクタ 113"/>
        <xdr:cNvCxnSpPr/>
      </xdr:nvCxnSpPr>
      <xdr:spPr bwMode="auto">
        <a:xfrm>
          <a:off x="4305300" y="6773831"/>
          <a:ext cx="698500" cy="19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283331</xdr:rowOff>
    </xdr:from>
    <xdr:to>
      <xdr:col>4</xdr:col>
      <xdr:colOff>520700</xdr:colOff>
      <xdr:row>36</xdr:row>
      <xdr:rowOff>42031</xdr:rowOff>
    </xdr:to>
    <xdr:sp macro="" textlink="">
      <xdr:nvSpPr>
        <xdr:cNvPr id="115" name="フローチャート : 判断 114"/>
        <xdr:cNvSpPr/>
      </xdr:nvSpPr>
      <xdr:spPr bwMode="auto">
        <a:xfrm>
          <a:off x="4953000" y="6893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26808</xdr:rowOff>
    </xdr:from>
    <xdr:ext cx="736600" cy="259045"/>
    <xdr:sp macro="" textlink="">
      <xdr:nvSpPr>
        <xdr:cNvPr id="116" name="テキスト ボックス 115"/>
        <xdr:cNvSpPr txBox="1"/>
      </xdr:nvSpPr>
      <xdr:spPr>
        <a:xfrm>
          <a:off x="4622800" y="6980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130391</xdr:rowOff>
    </xdr:from>
    <xdr:to>
      <xdr:col>3</xdr:col>
      <xdr:colOff>904875</xdr:colOff>
      <xdr:row>35</xdr:row>
      <xdr:rowOff>163481</xdr:rowOff>
    </xdr:to>
    <xdr:cxnSp macro="">
      <xdr:nvCxnSpPr>
        <xdr:cNvPr id="117" name="直線コネクタ 116"/>
        <xdr:cNvCxnSpPr/>
      </xdr:nvCxnSpPr>
      <xdr:spPr bwMode="auto">
        <a:xfrm>
          <a:off x="3606800" y="6740741"/>
          <a:ext cx="698500" cy="33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297508</xdr:rowOff>
    </xdr:from>
    <xdr:ext cx="762000" cy="259045"/>
    <xdr:sp macro="" textlink="">
      <xdr:nvSpPr>
        <xdr:cNvPr id="119" name="テキスト ボックス 118"/>
        <xdr:cNvSpPr txBox="1"/>
      </xdr:nvSpPr>
      <xdr:spPr>
        <a:xfrm>
          <a:off x="3924300" y="690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78022</xdr:rowOff>
    </xdr:from>
    <xdr:to>
      <xdr:col>3</xdr:col>
      <xdr:colOff>206375</xdr:colOff>
      <xdr:row>35</xdr:row>
      <xdr:rowOff>130391</xdr:rowOff>
    </xdr:to>
    <xdr:cxnSp macro="">
      <xdr:nvCxnSpPr>
        <xdr:cNvPr id="120" name="直線コネクタ 119"/>
        <xdr:cNvCxnSpPr/>
      </xdr:nvCxnSpPr>
      <xdr:spPr bwMode="auto">
        <a:xfrm>
          <a:off x="2908300" y="6688372"/>
          <a:ext cx="698500" cy="52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259789</xdr:rowOff>
    </xdr:from>
    <xdr:ext cx="762000" cy="259045"/>
    <xdr:sp macro="" textlink="">
      <xdr:nvSpPr>
        <xdr:cNvPr id="122" name="テキスト ボックス 121"/>
        <xdr:cNvSpPr txBox="1"/>
      </xdr:nvSpPr>
      <xdr:spPr>
        <a:xfrm>
          <a:off x="3225800" y="68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230871</xdr:rowOff>
    </xdr:from>
    <xdr:ext cx="762000" cy="259045"/>
    <xdr:sp macro="" textlink="">
      <xdr:nvSpPr>
        <xdr:cNvPr id="124" name="テキスト ボックス 123"/>
        <xdr:cNvSpPr txBox="1"/>
      </xdr:nvSpPr>
      <xdr:spPr>
        <a:xfrm>
          <a:off x="2527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112471</xdr:rowOff>
    </xdr:from>
    <xdr:to>
      <xdr:col>5</xdr:col>
      <xdr:colOff>34925</xdr:colOff>
      <xdr:row>35</xdr:row>
      <xdr:rowOff>214071</xdr:rowOff>
    </xdr:to>
    <xdr:sp macro="" textlink="">
      <xdr:nvSpPr>
        <xdr:cNvPr id="130" name="円/楕円 129"/>
        <xdr:cNvSpPr/>
      </xdr:nvSpPr>
      <xdr:spPr bwMode="auto">
        <a:xfrm>
          <a:off x="5600700" y="6722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300448</xdr:rowOff>
    </xdr:from>
    <xdr:ext cx="762000" cy="259045"/>
    <xdr:sp macro="" textlink="">
      <xdr:nvSpPr>
        <xdr:cNvPr id="131" name="人口1人当たり決算額の推移該当値テキスト445"/>
        <xdr:cNvSpPr txBox="1"/>
      </xdr:nvSpPr>
      <xdr:spPr>
        <a:xfrm>
          <a:off x="5740400" y="6567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131826</xdr:rowOff>
    </xdr:from>
    <xdr:to>
      <xdr:col>4</xdr:col>
      <xdr:colOff>520700</xdr:colOff>
      <xdr:row>35</xdr:row>
      <xdr:rowOff>233426</xdr:rowOff>
    </xdr:to>
    <xdr:sp macro="" textlink="">
      <xdr:nvSpPr>
        <xdr:cNvPr id="132" name="円/楕円 131"/>
        <xdr:cNvSpPr/>
      </xdr:nvSpPr>
      <xdr:spPr bwMode="auto">
        <a:xfrm>
          <a:off x="4953000" y="674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243603</xdr:rowOff>
    </xdr:from>
    <xdr:ext cx="736600" cy="259045"/>
    <xdr:sp macro="" textlink="">
      <xdr:nvSpPr>
        <xdr:cNvPr id="133" name="テキスト ボックス 132"/>
        <xdr:cNvSpPr txBox="1"/>
      </xdr:nvSpPr>
      <xdr:spPr>
        <a:xfrm>
          <a:off x="4622800" y="6511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20,080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112681</xdr:rowOff>
    </xdr:from>
    <xdr:to>
      <xdr:col>3</xdr:col>
      <xdr:colOff>955675</xdr:colOff>
      <xdr:row>35</xdr:row>
      <xdr:rowOff>214281</xdr:rowOff>
    </xdr:to>
    <xdr:sp macro="" textlink="">
      <xdr:nvSpPr>
        <xdr:cNvPr id="134" name="円/楕円 133"/>
        <xdr:cNvSpPr/>
      </xdr:nvSpPr>
      <xdr:spPr bwMode="auto">
        <a:xfrm>
          <a:off x="4254500" y="6723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224458</xdr:rowOff>
    </xdr:from>
    <xdr:ext cx="762000" cy="259045"/>
    <xdr:sp macro="" textlink="">
      <xdr:nvSpPr>
        <xdr:cNvPr id="135" name="テキスト ボックス 134"/>
        <xdr:cNvSpPr txBox="1"/>
      </xdr:nvSpPr>
      <xdr:spPr>
        <a:xfrm>
          <a:off x="3924300" y="649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79591</xdr:rowOff>
    </xdr:from>
    <xdr:to>
      <xdr:col>3</xdr:col>
      <xdr:colOff>257175</xdr:colOff>
      <xdr:row>35</xdr:row>
      <xdr:rowOff>181191</xdr:rowOff>
    </xdr:to>
    <xdr:sp macro="" textlink="">
      <xdr:nvSpPr>
        <xdr:cNvPr id="136" name="円/楕円 135"/>
        <xdr:cNvSpPr/>
      </xdr:nvSpPr>
      <xdr:spPr bwMode="auto">
        <a:xfrm>
          <a:off x="3556000" y="6689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191368</xdr:rowOff>
    </xdr:from>
    <xdr:ext cx="762000" cy="259045"/>
    <xdr:sp macro="" textlink="">
      <xdr:nvSpPr>
        <xdr:cNvPr id="137" name="テキスト ボックス 136"/>
        <xdr:cNvSpPr txBox="1"/>
      </xdr:nvSpPr>
      <xdr:spPr>
        <a:xfrm>
          <a:off x="3225800" y="645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22,822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27222</xdr:rowOff>
    </xdr:from>
    <xdr:to>
      <xdr:col>2</xdr:col>
      <xdr:colOff>692150</xdr:colOff>
      <xdr:row>35</xdr:row>
      <xdr:rowOff>128822</xdr:rowOff>
    </xdr:to>
    <xdr:sp macro="" textlink="">
      <xdr:nvSpPr>
        <xdr:cNvPr id="138" name="円/楕円 137"/>
        <xdr:cNvSpPr/>
      </xdr:nvSpPr>
      <xdr:spPr bwMode="auto">
        <a:xfrm>
          <a:off x="2857500" y="6637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138999</xdr:rowOff>
    </xdr:from>
    <xdr:ext cx="762000" cy="259045"/>
    <xdr:sp macro="" textlink="">
      <xdr:nvSpPr>
        <xdr:cNvPr id="139" name="テキスト ボックス 138"/>
        <xdr:cNvSpPr txBox="1"/>
      </xdr:nvSpPr>
      <xdr:spPr>
        <a:xfrm>
          <a:off x="2527300" y="640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鹿児島県姶良市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76,680
76,497
231.25
31,184,412
30,033,949
1,095,622
16,883,236
31,833,450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56.9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25766</xdr:rowOff>
    </xdr:from>
    <xdr:to>
      <xdr:col>6</xdr:col>
      <xdr:colOff>511175</xdr:colOff>
      <xdr:row>36</xdr:row>
      <xdr:rowOff>113023</xdr:rowOff>
    </xdr:to>
    <xdr:cxnSp macro="">
      <xdr:nvCxnSpPr>
        <xdr:cNvPr id="59" name="直線コネクタ 58"/>
        <xdr:cNvCxnSpPr/>
      </xdr:nvCxnSpPr>
      <xdr:spPr>
        <a:xfrm flipV="1">
          <a:off x="3797300" y="6197966"/>
          <a:ext cx="838200" cy="8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5308</xdr:rowOff>
    </xdr:from>
    <xdr:ext cx="534377" cy="259045"/>
    <xdr:sp macro="" textlink="">
      <xdr:nvSpPr>
        <xdr:cNvPr id="60" name="人件費平均値テキスト"/>
        <xdr:cNvSpPr txBox="1"/>
      </xdr:nvSpPr>
      <xdr:spPr>
        <a:xfrm>
          <a:off x="4686300" y="617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100358</xdr:rowOff>
    </xdr:from>
    <xdr:to>
      <xdr:col>5</xdr:col>
      <xdr:colOff>358775</xdr:colOff>
      <xdr:row>36</xdr:row>
      <xdr:rowOff>113023</xdr:rowOff>
    </xdr:to>
    <xdr:cxnSp macro="">
      <xdr:nvCxnSpPr>
        <xdr:cNvPr id="62" name="直線コネクタ 61"/>
        <xdr:cNvCxnSpPr/>
      </xdr:nvCxnSpPr>
      <xdr:spPr>
        <a:xfrm>
          <a:off x="2908300" y="6272558"/>
          <a:ext cx="889000" cy="1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17760</xdr:rowOff>
    </xdr:from>
    <xdr:to>
      <xdr:col>5</xdr:col>
      <xdr:colOff>409575</xdr:colOff>
      <xdr:row>36</xdr:row>
      <xdr:rowOff>119360</xdr:rowOff>
    </xdr:to>
    <xdr:sp macro="" textlink="">
      <xdr:nvSpPr>
        <xdr:cNvPr id="63" name="フローチャート : 判断 62"/>
        <xdr:cNvSpPr/>
      </xdr:nvSpPr>
      <xdr:spPr>
        <a:xfrm>
          <a:off x="37465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135887</xdr:rowOff>
    </xdr:from>
    <xdr:ext cx="534377" cy="259045"/>
    <xdr:sp macro="" textlink="">
      <xdr:nvSpPr>
        <xdr:cNvPr id="64" name="テキスト ボックス 63"/>
        <xdr:cNvSpPr txBox="1"/>
      </xdr:nvSpPr>
      <xdr:spPr>
        <a:xfrm>
          <a:off x="3530111" y="596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51323</xdr:rowOff>
    </xdr:from>
    <xdr:to>
      <xdr:col>4</xdr:col>
      <xdr:colOff>155575</xdr:colOff>
      <xdr:row>36</xdr:row>
      <xdr:rowOff>100358</xdr:rowOff>
    </xdr:to>
    <xdr:cxnSp macro="">
      <xdr:nvCxnSpPr>
        <xdr:cNvPr id="65" name="直線コネクタ 64"/>
        <xdr:cNvCxnSpPr/>
      </xdr:nvCxnSpPr>
      <xdr:spPr>
        <a:xfrm>
          <a:off x="2019300" y="6223523"/>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123629</xdr:rowOff>
    </xdr:from>
    <xdr:to>
      <xdr:col>2</xdr:col>
      <xdr:colOff>638175</xdr:colOff>
      <xdr:row>36</xdr:row>
      <xdr:rowOff>51323</xdr:rowOff>
    </xdr:to>
    <xdr:cxnSp macro="">
      <xdr:nvCxnSpPr>
        <xdr:cNvPr id="68" name="直線コネクタ 67"/>
        <xdr:cNvCxnSpPr/>
      </xdr:nvCxnSpPr>
      <xdr:spPr>
        <a:xfrm>
          <a:off x="1130300" y="6124379"/>
          <a:ext cx="889000" cy="9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146416</xdr:rowOff>
    </xdr:from>
    <xdr:to>
      <xdr:col>6</xdr:col>
      <xdr:colOff>561975</xdr:colOff>
      <xdr:row>36</xdr:row>
      <xdr:rowOff>76566</xdr:rowOff>
    </xdr:to>
    <xdr:sp macro="" textlink="">
      <xdr:nvSpPr>
        <xdr:cNvPr id="78" name="円/楕円 77"/>
        <xdr:cNvSpPr/>
      </xdr:nvSpPr>
      <xdr:spPr>
        <a:xfrm>
          <a:off x="4584700" y="614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169293</xdr:rowOff>
    </xdr:from>
    <xdr:ext cx="534377" cy="259045"/>
    <xdr:sp macro="" textlink="">
      <xdr:nvSpPr>
        <xdr:cNvPr id="79" name="人件費該当値テキスト"/>
        <xdr:cNvSpPr txBox="1"/>
      </xdr:nvSpPr>
      <xdr:spPr>
        <a:xfrm>
          <a:off x="4686300" y="599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59,984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62223</xdr:rowOff>
    </xdr:from>
    <xdr:to>
      <xdr:col>5</xdr:col>
      <xdr:colOff>409575</xdr:colOff>
      <xdr:row>36</xdr:row>
      <xdr:rowOff>163823</xdr:rowOff>
    </xdr:to>
    <xdr:sp macro="" textlink="">
      <xdr:nvSpPr>
        <xdr:cNvPr id="80" name="円/楕円 79"/>
        <xdr:cNvSpPr/>
      </xdr:nvSpPr>
      <xdr:spPr>
        <a:xfrm>
          <a:off x="3746500" y="623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154950</xdr:rowOff>
    </xdr:from>
    <xdr:ext cx="534377" cy="259045"/>
    <xdr:sp macro="" textlink="">
      <xdr:nvSpPr>
        <xdr:cNvPr id="81" name="テキスト ボックス 80"/>
        <xdr:cNvSpPr txBox="1"/>
      </xdr:nvSpPr>
      <xdr:spPr>
        <a:xfrm>
          <a:off x="3530111" y="632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56,167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49558</xdr:rowOff>
    </xdr:from>
    <xdr:to>
      <xdr:col>4</xdr:col>
      <xdr:colOff>206375</xdr:colOff>
      <xdr:row>36</xdr:row>
      <xdr:rowOff>151158</xdr:rowOff>
    </xdr:to>
    <xdr:sp macro="" textlink="">
      <xdr:nvSpPr>
        <xdr:cNvPr id="82" name="円/楕円 81"/>
        <xdr:cNvSpPr/>
      </xdr:nvSpPr>
      <xdr:spPr>
        <a:xfrm>
          <a:off x="2857500" y="622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142285</xdr:rowOff>
    </xdr:from>
    <xdr:ext cx="534377" cy="259045"/>
    <xdr:sp macro="" textlink="">
      <xdr:nvSpPr>
        <xdr:cNvPr id="83" name="テキスト ボックス 82"/>
        <xdr:cNvSpPr txBox="1"/>
      </xdr:nvSpPr>
      <xdr:spPr>
        <a:xfrm>
          <a:off x="2641111" y="631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56,721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523</xdr:rowOff>
    </xdr:from>
    <xdr:to>
      <xdr:col>3</xdr:col>
      <xdr:colOff>3175</xdr:colOff>
      <xdr:row>36</xdr:row>
      <xdr:rowOff>102123</xdr:rowOff>
    </xdr:to>
    <xdr:sp macro="" textlink="">
      <xdr:nvSpPr>
        <xdr:cNvPr id="84" name="円/楕円 83"/>
        <xdr:cNvSpPr/>
      </xdr:nvSpPr>
      <xdr:spPr>
        <a:xfrm>
          <a:off x="1968500" y="61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93250</xdr:rowOff>
    </xdr:from>
    <xdr:ext cx="534377" cy="259045"/>
    <xdr:sp macro="" textlink="">
      <xdr:nvSpPr>
        <xdr:cNvPr id="85" name="テキスト ボックス 84"/>
        <xdr:cNvSpPr txBox="1"/>
      </xdr:nvSpPr>
      <xdr:spPr>
        <a:xfrm>
          <a:off x="1752111" y="62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72829</xdr:rowOff>
    </xdr:from>
    <xdr:to>
      <xdr:col>1</xdr:col>
      <xdr:colOff>485775</xdr:colOff>
      <xdr:row>36</xdr:row>
      <xdr:rowOff>2979</xdr:rowOff>
    </xdr:to>
    <xdr:sp macro="" textlink="">
      <xdr:nvSpPr>
        <xdr:cNvPr id="86" name="円/楕円 85"/>
        <xdr:cNvSpPr/>
      </xdr:nvSpPr>
      <xdr:spPr>
        <a:xfrm>
          <a:off x="1079500" y="607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165556</xdr:rowOff>
    </xdr:from>
    <xdr:ext cx="534377" cy="259045"/>
    <xdr:sp macro="" textlink="">
      <xdr:nvSpPr>
        <xdr:cNvPr id="87" name="テキスト ボックス 86"/>
        <xdr:cNvSpPr txBox="1"/>
      </xdr:nvSpPr>
      <xdr:spPr>
        <a:xfrm>
          <a:off x="863111" y="616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170626</xdr:rowOff>
    </xdr:from>
    <xdr:to>
      <xdr:col>6</xdr:col>
      <xdr:colOff>511175</xdr:colOff>
      <xdr:row>56</xdr:row>
      <xdr:rowOff>89277</xdr:rowOff>
    </xdr:to>
    <xdr:cxnSp macro="">
      <xdr:nvCxnSpPr>
        <xdr:cNvPr id="119" name="直線コネクタ 118"/>
        <xdr:cNvCxnSpPr/>
      </xdr:nvCxnSpPr>
      <xdr:spPr>
        <a:xfrm>
          <a:off x="3797300" y="9600376"/>
          <a:ext cx="838200" cy="9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94534</xdr:rowOff>
    </xdr:from>
    <xdr:ext cx="534377" cy="259045"/>
    <xdr:sp macro="" textlink="">
      <xdr:nvSpPr>
        <xdr:cNvPr id="120" name="物件費平均値テキスト"/>
        <xdr:cNvSpPr txBox="1"/>
      </xdr:nvSpPr>
      <xdr:spPr>
        <a:xfrm>
          <a:off x="4686300" y="9352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108284</xdr:rowOff>
    </xdr:from>
    <xdr:to>
      <xdr:col>5</xdr:col>
      <xdr:colOff>358775</xdr:colOff>
      <xdr:row>55</xdr:row>
      <xdr:rowOff>170626</xdr:rowOff>
    </xdr:to>
    <xdr:cxnSp macro="">
      <xdr:nvCxnSpPr>
        <xdr:cNvPr id="122" name="直線コネクタ 121"/>
        <xdr:cNvCxnSpPr/>
      </xdr:nvCxnSpPr>
      <xdr:spPr>
        <a:xfrm>
          <a:off x="2908300" y="9538034"/>
          <a:ext cx="889000" cy="6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119924</xdr:rowOff>
    </xdr:from>
    <xdr:to>
      <xdr:col>5</xdr:col>
      <xdr:colOff>409575</xdr:colOff>
      <xdr:row>56</xdr:row>
      <xdr:rowOff>50074</xdr:rowOff>
    </xdr:to>
    <xdr:sp macro="" textlink="">
      <xdr:nvSpPr>
        <xdr:cNvPr id="123" name="フローチャート : 判断 122"/>
        <xdr:cNvSpPr/>
      </xdr:nvSpPr>
      <xdr:spPr>
        <a:xfrm>
          <a:off x="3746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41201</xdr:rowOff>
    </xdr:from>
    <xdr:ext cx="534377" cy="259045"/>
    <xdr:sp macro="" textlink="">
      <xdr:nvSpPr>
        <xdr:cNvPr id="124" name="テキスト ボックス 123"/>
        <xdr:cNvSpPr txBox="1"/>
      </xdr:nvSpPr>
      <xdr:spPr>
        <a:xfrm>
          <a:off x="3530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108284</xdr:rowOff>
    </xdr:from>
    <xdr:to>
      <xdr:col>4</xdr:col>
      <xdr:colOff>155575</xdr:colOff>
      <xdr:row>56</xdr:row>
      <xdr:rowOff>95123</xdr:rowOff>
    </xdr:to>
    <xdr:cxnSp macro="">
      <xdr:nvCxnSpPr>
        <xdr:cNvPr id="125" name="直線コネクタ 124"/>
        <xdr:cNvCxnSpPr/>
      </xdr:nvCxnSpPr>
      <xdr:spPr>
        <a:xfrm flipV="1">
          <a:off x="2019300" y="9538034"/>
          <a:ext cx="889000" cy="15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95123</xdr:rowOff>
    </xdr:from>
    <xdr:to>
      <xdr:col>2</xdr:col>
      <xdr:colOff>638175</xdr:colOff>
      <xdr:row>56</xdr:row>
      <xdr:rowOff>137708</xdr:rowOff>
    </xdr:to>
    <xdr:cxnSp macro="">
      <xdr:nvCxnSpPr>
        <xdr:cNvPr id="128" name="直線コネクタ 127"/>
        <xdr:cNvCxnSpPr/>
      </xdr:nvCxnSpPr>
      <xdr:spPr>
        <a:xfrm flipV="1">
          <a:off x="1130300" y="9696323"/>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38477</xdr:rowOff>
    </xdr:from>
    <xdr:to>
      <xdr:col>6</xdr:col>
      <xdr:colOff>561975</xdr:colOff>
      <xdr:row>56</xdr:row>
      <xdr:rowOff>140077</xdr:rowOff>
    </xdr:to>
    <xdr:sp macro="" textlink="">
      <xdr:nvSpPr>
        <xdr:cNvPr id="138" name="円/楕円 137"/>
        <xdr:cNvSpPr/>
      </xdr:nvSpPr>
      <xdr:spPr>
        <a:xfrm>
          <a:off x="4584700" y="963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16904</xdr:rowOff>
    </xdr:from>
    <xdr:ext cx="534377" cy="259045"/>
    <xdr:sp macro="" textlink="">
      <xdr:nvSpPr>
        <xdr:cNvPr id="139" name="物件費該当値テキスト"/>
        <xdr:cNvSpPr txBox="1"/>
      </xdr:nvSpPr>
      <xdr:spPr>
        <a:xfrm>
          <a:off x="4686300" y="961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46,044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119826</xdr:rowOff>
    </xdr:from>
    <xdr:to>
      <xdr:col>5</xdr:col>
      <xdr:colOff>409575</xdr:colOff>
      <xdr:row>56</xdr:row>
      <xdr:rowOff>49976</xdr:rowOff>
    </xdr:to>
    <xdr:sp macro="" textlink="">
      <xdr:nvSpPr>
        <xdr:cNvPr id="140" name="円/楕円 139"/>
        <xdr:cNvSpPr/>
      </xdr:nvSpPr>
      <xdr:spPr>
        <a:xfrm>
          <a:off x="3746500" y="954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66503</xdr:rowOff>
    </xdr:from>
    <xdr:ext cx="534377" cy="259045"/>
    <xdr:sp macro="" textlink="">
      <xdr:nvSpPr>
        <xdr:cNvPr id="141" name="テキスト ボックス 140"/>
        <xdr:cNvSpPr txBox="1"/>
      </xdr:nvSpPr>
      <xdr:spPr>
        <a:xfrm>
          <a:off x="3530111" y="932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57484</xdr:rowOff>
    </xdr:from>
    <xdr:to>
      <xdr:col>4</xdr:col>
      <xdr:colOff>206375</xdr:colOff>
      <xdr:row>55</xdr:row>
      <xdr:rowOff>159084</xdr:rowOff>
    </xdr:to>
    <xdr:sp macro="" textlink="">
      <xdr:nvSpPr>
        <xdr:cNvPr id="142" name="円/楕円 141"/>
        <xdr:cNvSpPr/>
      </xdr:nvSpPr>
      <xdr:spPr>
        <a:xfrm>
          <a:off x="2857500" y="948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150211</xdr:rowOff>
    </xdr:from>
    <xdr:ext cx="534377" cy="259045"/>
    <xdr:sp macro="" textlink="">
      <xdr:nvSpPr>
        <xdr:cNvPr id="143" name="テキスト ボックス 142"/>
        <xdr:cNvSpPr txBox="1"/>
      </xdr:nvSpPr>
      <xdr:spPr>
        <a:xfrm>
          <a:off x="2641111" y="957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50,712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44323</xdr:rowOff>
    </xdr:from>
    <xdr:to>
      <xdr:col>3</xdr:col>
      <xdr:colOff>3175</xdr:colOff>
      <xdr:row>56</xdr:row>
      <xdr:rowOff>145923</xdr:rowOff>
    </xdr:to>
    <xdr:sp macro="" textlink="">
      <xdr:nvSpPr>
        <xdr:cNvPr id="144" name="円/楕円 143"/>
        <xdr:cNvSpPr/>
      </xdr:nvSpPr>
      <xdr:spPr>
        <a:xfrm>
          <a:off x="1968500" y="964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137050</xdr:rowOff>
    </xdr:from>
    <xdr:ext cx="534377" cy="259045"/>
    <xdr:sp macro="" textlink="">
      <xdr:nvSpPr>
        <xdr:cNvPr id="145" name="テキスト ボックス 144"/>
        <xdr:cNvSpPr txBox="1"/>
      </xdr:nvSpPr>
      <xdr:spPr>
        <a:xfrm>
          <a:off x="1752111" y="973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86908</xdr:rowOff>
    </xdr:from>
    <xdr:to>
      <xdr:col>1</xdr:col>
      <xdr:colOff>485775</xdr:colOff>
      <xdr:row>57</xdr:row>
      <xdr:rowOff>17058</xdr:rowOff>
    </xdr:to>
    <xdr:sp macro="" textlink="">
      <xdr:nvSpPr>
        <xdr:cNvPr id="146" name="円/楕円 145"/>
        <xdr:cNvSpPr/>
      </xdr:nvSpPr>
      <xdr:spPr>
        <a:xfrm>
          <a:off x="1079500" y="9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8185</xdr:rowOff>
    </xdr:from>
    <xdr:ext cx="534377" cy="259045"/>
    <xdr:sp macro="" textlink="">
      <xdr:nvSpPr>
        <xdr:cNvPr id="147" name="テキスト ボックス 146"/>
        <xdr:cNvSpPr txBox="1"/>
      </xdr:nvSpPr>
      <xdr:spPr>
        <a:xfrm>
          <a:off x="863111" y="978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134899</xdr:rowOff>
    </xdr:from>
    <xdr:to>
      <xdr:col>6</xdr:col>
      <xdr:colOff>511175</xdr:colOff>
      <xdr:row>77</xdr:row>
      <xdr:rowOff>149301</xdr:rowOff>
    </xdr:to>
    <xdr:cxnSp macro="">
      <xdr:nvCxnSpPr>
        <xdr:cNvPr id="172" name="直線コネクタ 171"/>
        <xdr:cNvCxnSpPr/>
      </xdr:nvCxnSpPr>
      <xdr:spPr>
        <a:xfrm>
          <a:off x="3797300" y="13336549"/>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134899</xdr:rowOff>
    </xdr:from>
    <xdr:to>
      <xdr:col>5</xdr:col>
      <xdr:colOff>358775</xdr:colOff>
      <xdr:row>77</xdr:row>
      <xdr:rowOff>144672</xdr:rowOff>
    </xdr:to>
    <xdr:cxnSp macro="">
      <xdr:nvCxnSpPr>
        <xdr:cNvPr id="175" name="直線コネクタ 174"/>
        <xdr:cNvCxnSpPr/>
      </xdr:nvCxnSpPr>
      <xdr:spPr>
        <a:xfrm flipV="1">
          <a:off x="2908300" y="13336549"/>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124847</xdr:rowOff>
    </xdr:from>
    <xdr:to>
      <xdr:col>5</xdr:col>
      <xdr:colOff>409575</xdr:colOff>
      <xdr:row>77</xdr:row>
      <xdr:rowOff>54997</xdr:rowOff>
    </xdr:to>
    <xdr:sp macro="" textlink="">
      <xdr:nvSpPr>
        <xdr:cNvPr id="176" name="フローチャート : 判断 175"/>
        <xdr:cNvSpPr/>
      </xdr:nvSpPr>
      <xdr:spPr>
        <a:xfrm>
          <a:off x="3746500" y="1315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71524</xdr:rowOff>
    </xdr:from>
    <xdr:ext cx="469744" cy="259045"/>
    <xdr:sp macro="" textlink="">
      <xdr:nvSpPr>
        <xdr:cNvPr id="177" name="テキスト ボックス 176"/>
        <xdr:cNvSpPr txBox="1"/>
      </xdr:nvSpPr>
      <xdr:spPr>
        <a:xfrm>
          <a:off x="3562427" y="129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129012</xdr:rowOff>
    </xdr:from>
    <xdr:to>
      <xdr:col>4</xdr:col>
      <xdr:colOff>155575</xdr:colOff>
      <xdr:row>77</xdr:row>
      <xdr:rowOff>144672</xdr:rowOff>
    </xdr:to>
    <xdr:cxnSp macro="">
      <xdr:nvCxnSpPr>
        <xdr:cNvPr id="178" name="直線コネクタ 177"/>
        <xdr:cNvCxnSpPr/>
      </xdr:nvCxnSpPr>
      <xdr:spPr>
        <a:xfrm>
          <a:off x="2019300" y="13330662"/>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129012</xdr:rowOff>
    </xdr:from>
    <xdr:to>
      <xdr:col>2</xdr:col>
      <xdr:colOff>638175</xdr:colOff>
      <xdr:row>77</xdr:row>
      <xdr:rowOff>129299</xdr:rowOff>
    </xdr:to>
    <xdr:cxnSp macro="">
      <xdr:nvCxnSpPr>
        <xdr:cNvPr id="181" name="直線コネクタ 180"/>
        <xdr:cNvCxnSpPr/>
      </xdr:nvCxnSpPr>
      <xdr:spPr>
        <a:xfrm flipV="1">
          <a:off x="1130300" y="13330662"/>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98501</xdr:rowOff>
    </xdr:from>
    <xdr:to>
      <xdr:col>6</xdr:col>
      <xdr:colOff>561975</xdr:colOff>
      <xdr:row>78</xdr:row>
      <xdr:rowOff>28651</xdr:rowOff>
    </xdr:to>
    <xdr:sp macro="" textlink="">
      <xdr:nvSpPr>
        <xdr:cNvPr id="191" name="円/楕円 190"/>
        <xdr:cNvSpPr/>
      </xdr:nvSpPr>
      <xdr:spPr>
        <a:xfrm>
          <a:off x="4584700" y="133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13428</xdr:rowOff>
    </xdr:from>
    <xdr:ext cx="378565" cy="259045"/>
    <xdr:sp macro="" textlink="">
      <xdr:nvSpPr>
        <xdr:cNvPr id="192" name="維持補修費該当値テキスト"/>
        <xdr:cNvSpPr txBox="1"/>
      </xdr:nvSpPr>
      <xdr:spPr>
        <a:xfrm>
          <a:off x="4686300" y="13215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84099</xdr:rowOff>
    </xdr:from>
    <xdr:to>
      <xdr:col>5</xdr:col>
      <xdr:colOff>409575</xdr:colOff>
      <xdr:row>78</xdr:row>
      <xdr:rowOff>14249</xdr:rowOff>
    </xdr:to>
    <xdr:sp macro="" textlink="">
      <xdr:nvSpPr>
        <xdr:cNvPr id="193" name="円/楕円 192"/>
        <xdr:cNvSpPr/>
      </xdr:nvSpPr>
      <xdr:spPr>
        <a:xfrm>
          <a:off x="3746500" y="132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5376</xdr:rowOff>
    </xdr:from>
    <xdr:ext cx="469744" cy="259045"/>
    <xdr:sp macro="" textlink="">
      <xdr:nvSpPr>
        <xdr:cNvPr id="194" name="テキスト ボックス 193"/>
        <xdr:cNvSpPr txBox="1"/>
      </xdr:nvSpPr>
      <xdr:spPr>
        <a:xfrm>
          <a:off x="3562427" y="1337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93872</xdr:rowOff>
    </xdr:from>
    <xdr:to>
      <xdr:col>4</xdr:col>
      <xdr:colOff>206375</xdr:colOff>
      <xdr:row>78</xdr:row>
      <xdr:rowOff>24022</xdr:rowOff>
    </xdr:to>
    <xdr:sp macro="" textlink="">
      <xdr:nvSpPr>
        <xdr:cNvPr id="195" name="円/楕円 194"/>
        <xdr:cNvSpPr/>
      </xdr:nvSpPr>
      <xdr:spPr>
        <a:xfrm>
          <a:off x="2857500" y="132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15149</xdr:rowOff>
    </xdr:from>
    <xdr:ext cx="378565" cy="259045"/>
    <xdr:sp macro="" textlink="">
      <xdr:nvSpPr>
        <xdr:cNvPr id="196" name="テキスト ボックス 195"/>
        <xdr:cNvSpPr txBox="1"/>
      </xdr:nvSpPr>
      <xdr:spPr>
        <a:xfrm>
          <a:off x="2719017" y="13388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78212</xdr:rowOff>
    </xdr:from>
    <xdr:to>
      <xdr:col>3</xdr:col>
      <xdr:colOff>3175</xdr:colOff>
      <xdr:row>78</xdr:row>
      <xdr:rowOff>8362</xdr:rowOff>
    </xdr:to>
    <xdr:sp macro="" textlink="">
      <xdr:nvSpPr>
        <xdr:cNvPr id="197" name="円/楕円 196"/>
        <xdr:cNvSpPr/>
      </xdr:nvSpPr>
      <xdr:spPr>
        <a:xfrm>
          <a:off x="1968500" y="1327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170939</xdr:rowOff>
    </xdr:from>
    <xdr:ext cx="469744" cy="259045"/>
    <xdr:sp macro="" textlink="">
      <xdr:nvSpPr>
        <xdr:cNvPr id="198" name="テキスト ボックス 197"/>
        <xdr:cNvSpPr txBox="1"/>
      </xdr:nvSpPr>
      <xdr:spPr>
        <a:xfrm>
          <a:off x="1784427" y="1337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78499</xdr:rowOff>
    </xdr:from>
    <xdr:to>
      <xdr:col>1</xdr:col>
      <xdr:colOff>485775</xdr:colOff>
      <xdr:row>78</xdr:row>
      <xdr:rowOff>8649</xdr:rowOff>
    </xdr:to>
    <xdr:sp macro="" textlink="">
      <xdr:nvSpPr>
        <xdr:cNvPr id="199" name="円/楕円 198"/>
        <xdr:cNvSpPr/>
      </xdr:nvSpPr>
      <xdr:spPr>
        <a:xfrm>
          <a:off x="1079500" y="132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171226</xdr:rowOff>
    </xdr:from>
    <xdr:ext cx="469744" cy="259045"/>
    <xdr:sp macro="" textlink="">
      <xdr:nvSpPr>
        <xdr:cNvPr id="200" name="テキスト ボックス 199"/>
        <xdr:cNvSpPr txBox="1"/>
      </xdr:nvSpPr>
      <xdr:spPr>
        <a:xfrm>
          <a:off x="895427" y="1337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116987</xdr:rowOff>
    </xdr:from>
    <xdr:to>
      <xdr:col>6</xdr:col>
      <xdr:colOff>511175</xdr:colOff>
      <xdr:row>93</xdr:row>
      <xdr:rowOff>81783</xdr:rowOff>
    </xdr:to>
    <xdr:cxnSp macro="">
      <xdr:nvCxnSpPr>
        <xdr:cNvPr id="232" name="直線コネクタ 231"/>
        <xdr:cNvCxnSpPr/>
      </xdr:nvCxnSpPr>
      <xdr:spPr>
        <a:xfrm flipV="1">
          <a:off x="3797300" y="15890387"/>
          <a:ext cx="8382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87346</xdr:rowOff>
    </xdr:from>
    <xdr:ext cx="534377" cy="259045"/>
    <xdr:sp macro="" textlink="">
      <xdr:nvSpPr>
        <xdr:cNvPr id="233" name="扶助費平均値テキスト"/>
        <xdr:cNvSpPr txBox="1"/>
      </xdr:nvSpPr>
      <xdr:spPr>
        <a:xfrm>
          <a:off x="4686300" y="16203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81783</xdr:rowOff>
    </xdr:from>
    <xdr:to>
      <xdr:col>5</xdr:col>
      <xdr:colOff>358775</xdr:colOff>
      <xdr:row>94</xdr:row>
      <xdr:rowOff>29547</xdr:rowOff>
    </xdr:to>
    <xdr:cxnSp macro="">
      <xdr:nvCxnSpPr>
        <xdr:cNvPr id="235" name="直線コネクタ 234"/>
        <xdr:cNvCxnSpPr/>
      </xdr:nvCxnSpPr>
      <xdr:spPr>
        <a:xfrm flipV="1">
          <a:off x="2908300" y="16026633"/>
          <a:ext cx="889000" cy="1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159472</xdr:rowOff>
    </xdr:from>
    <xdr:to>
      <xdr:col>5</xdr:col>
      <xdr:colOff>409575</xdr:colOff>
      <xdr:row>95</xdr:row>
      <xdr:rowOff>89622</xdr:rowOff>
    </xdr:to>
    <xdr:sp macro="" textlink="">
      <xdr:nvSpPr>
        <xdr:cNvPr id="236" name="フローチャート : 判断 235"/>
        <xdr:cNvSpPr/>
      </xdr:nvSpPr>
      <xdr:spPr>
        <a:xfrm>
          <a:off x="3746500" y="162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80749</xdr:rowOff>
    </xdr:from>
    <xdr:ext cx="534377" cy="259045"/>
    <xdr:sp macro="" textlink="">
      <xdr:nvSpPr>
        <xdr:cNvPr id="237" name="テキスト ボックス 236"/>
        <xdr:cNvSpPr txBox="1"/>
      </xdr:nvSpPr>
      <xdr:spPr>
        <a:xfrm>
          <a:off x="3530111" y="1636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29547</xdr:rowOff>
    </xdr:from>
    <xdr:to>
      <xdr:col>4</xdr:col>
      <xdr:colOff>155575</xdr:colOff>
      <xdr:row>94</xdr:row>
      <xdr:rowOff>140173</xdr:rowOff>
    </xdr:to>
    <xdr:cxnSp macro="">
      <xdr:nvCxnSpPr>
        <xdr:cNvPr id="238" name="直線コネクタ 237"/>
        <xdr:cNvCxnSpPr/>
      </xdr:nvCxnSpPr>
      <xdr:spPr>
        <a:xfrm flipV="1">
          <a:off x="2019300" y="16145847"/>
          <a:ext cx="889000" cy="11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147043</xdr:rowOff>
    </xdr:from>
    <xdr:ext cx="534377" cy="259045"/>
    <xdr:sp macro="" textlink="">
      <xdr:nvSpPr>
        <xdr:cNvPr id="240" name="テキスト ボックス 239"/>
        <xdr:cNvSpPr txBox="1"/>
      </xdr:nvSpPr>
      <xdr:spPr>
        <a:xfrm>
          <a:off x="2641111" y="1643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140173</xdr:rowOff>
    </xdr:from>
    <xdr:to>
      <xdr:col>2</xdr:col>
      <xdr:colOff>638175</xdr:colOff>
      <xdr:row>95</xdr:row>
      <xdr:rowOff>16059</xdr:rowOff>
    </xdr:to>
    <xdr:cxnSp macro="">
      <xdr:nvCxnSpPr>
        <xdr:cNvPr id="241" name="直線コネクタ 240"/>
        <xdr:cNvCxnSpPr/>
      </xdr:nvCxnSpPr>
      <xdr:spPr>
        <a:xfrm flipV="1">
          <a:off x="1130300" y="16256473"/>
          <a:ext cx="889000" cy="4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75623</xdr:rowOff>
    </xdr:from>
    <xdr:ext cx="534377" cy="259045"/>
    <xdr:sp macro="" textlink="">
      <xdr:nvSpPr>
        <xdr:cNvPr id="243" name="テキスト ボックス 242"/>
        <xdr:cNvSpPr txBox="1"/>
      </xdr:nvSpPr>
      <xdr:spPr>
        <a:xfrm>
          <a:off x="1752111" y="1653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99984</xdr:rowOff>
    </xdr:from>
    <xdr:ext cx="534377" cy="259045"/>
    <xdr:sp macro="" textlink="">
      <xdr:nvSpPr>
        <xdr:cNvPr id="245" name="テキスト ボックス 244"/>
        <xdr:cNvSpPr txBox="1"/>
      </xdr:nvSpPr>
      <xdr:spPr>
        <a:xfrm>
          <a:off x="863111" y="165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66187</xdr:rowOff>
    </xdr:from>
    <xdr:to>
      <xdr:col>6</xdr:col>
      <xdr:colOff>561975</xdr:colOff>
      <xdr:row>92</xdr:row>
      <xdr:rowOff>167787</xdr:rowOff>
    </xdr:to>
    <xdr:sp macro="" textlink="">
      <xdr:nvSpPr>
        <xdr:cNvPr id="251" name="円/楕円 250"/>
        <xdr:cNvSpPr/>
      </xdr:nvSpPr>
      <xdr:spPr>
        <a:xfrm>
          <a:off x="4584700" y="1583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89064</xdr:rowOff>
    </xdr:from>
    <xdr:ext cx="599010" cy="259045"/>
    <xdr:sp macro="" textlink="">
      <xdr:nvSpPr>
        <xdr:cNvPr id="252" name="扶助費該当値テキスト"/>
        <xdr:cNvSpPr txBox="1"/>
      </xdr:nvSpPr>
      <xdr:spPr>
        <a:xfrm>
          <a:off x="4686300" y="15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112,391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30983</xdr:rowOff>
    </xdr:from>
    <xdr:to>
      <xdr:col>5</xdr:col>
      <xdr:colOff>409575</xdr:colOff>
      <xdr:row>93</xdr:row>
      <xdr:rowOff>132583</xdr:rowOff>
    </xdr:to>
    <xdr:sp macro="" textlink="">
      <xdr:nvSpPr>
        <xdr:cNvPr id="253" name="円/楕円 252"/>
        <xdr:cNvSpPr/>
      </xdr:nvSpPr>
      <xdr:spPr>
        <a:xfrm>
          <a:off x="3746500" y="1597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149110</xdr:rowOff>
    </xdr:from>
    <xdr:ext cx="599010" cy="259045"/>
    <xdr:sp macro="" textlink="">
      <xdr:nvSpPr>
        <xdr:cNvPr id="254" name="テキスト ボックス 253"/>
        <xdr:cNvSpPr txBox="1"/>
      </xdr:nvSpPr>
      <xdr:spPr>
        <a:xfrm>
          <a:off x="3497794" y="1575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104,047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150197</xdr:rowOff>
    </xdr:from>
    <xdr:to>
      <xdr:col>4</xdr:col>
      <xdr:colOff>206375</xdr:colOff>
      <xdr:row>94</xdr:row>
      <xdr:rowOff>80347</xdr:rowOff>
    </xdr:to>
    <xdr:sp macro="" textlink="">
      <xdr:nvSpPr>
        <xdr:cNvPr id="255" name="円/楕円 254"/>
        <xdr:cNvSpPr/>
      </xdr:nvSpPr>
      <xdr:spPr>
        <a:xfrm>
          <a:off x="2857500" y="160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96874</xdr:rowOff>
    </xdr:from>
    <xdr:ext cx="534377" cy="259045"/>
    <xdr:sp macro="" textlink="">
      <xdr:nvSpPr>
        <xdr:cNvPr id="256" name="テキスト ボックス 255"/>
        <xdr:cNvSpPr txBox="1"/>
      </xdr:nvSpPr>
      <xdr:spPr>
        <a:xfrm>
          <a:off x="2641111" y="158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96,746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89373</xdr:rowOff>
    </xdr:from>
    <xdr:to>
      <xdr:col>3</xdr:col>
      <xdr:colOff>3175</xdr:colOff>
      <xdr:row>95</xdr:row>
      <xdr:rowOff>19523</xdr:rowOff>
    </xdr:to>
    <xdr:sp macro="" textlink="">
      <xdr:nvSpPr>
        <xdr:cNvPr id="257" name="円/楕円 256"/>
        <xdr:cNvSpPr/>
      </xdr:nvSpPr>
      <xdr:spPr>
        <a:xfrm>
          <a:off x="1968500" y="1620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36050</xdr:rowOff>
    </xdr:from>
    <xdr:ext cx="534377" cy="259045"/>
    <xdr:sp macro="" textlink="">
      <xdr:nvSpPr>
        <xdr:cNvPr id="258" name="テキスト ボックス 257"/>
        <xdr:cNvSpPr txBox="1"/>
      </xdr:nvSpPr>
      <xdr:spPr>
        <a:xfrm>
          <a:off x="1752111" y="1598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89,971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136709</xdr:rowOff>
    </xdr:from>
    <xdr:to>
      <xdr:col>1</xdr:col>
      <xdr:colOff>485775</xdr:colOff>
      <xdr:row>95</xdr:row>
      <xdr:rowOff>66859</xdr:rowOff>
    </xdr:to>
    <xdr:sp macro="" textlink="">
      <xdr:nvSpPr>
        <xdr:cNvPr id="259" name="円/楕円 258"/>
        <xdr:cNvSpPr/>
      </xdr:nvSpPr>
      <xdr:spPr>
        <a:xfrm>
          <a:off x="1079500" y="1625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83386</xdr:rowOff>
    </xdr:from>
    <xdr:ext cx="534377" cy="259045"/>
    <xdr:sp macro="" textlink="">
      <xdr:nvSpPr>
        <xdr:cNvPr id="260" name="テキスト ボックス 259"/>
        <xdr:cNvSpPr txBox="1"/>
      </xdr:nvSpPr>
      <xdr:spPr>
        <a:xfrm>
          <a:off x="863111" y="1602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27356</xdr:rowOff>
    </xdr:from>
    <xdr:to>
      <xdr:col>15</xdr:col>
      <xdr:colOff>180975</xdr:colOff>
      <xdr:row>38</xdr:row>
      <xdr:rowOff>51892</xdr:rowOff>
    </xdr:to>
    <xdr:cxnSp macro="">
      <xdr:nvCxnSpPr>
        <xdr:cNvPr id="289" name="直線コネクタ 288"/>
        <xdr:cNvCxnSpPr/>
      </xdr:nvCxnSpPr>
      <xdr:spPr>
        <a:xfrm>
          <a:off x="9639300" y="6542456"/>
          <a:ext cx="8382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27356</xdr:rowOff>
    </xdr:from>
    <xdr:to>
      <xdr:col>14</xdr:col>
      <xdr:colOff>28575</xdr:colOff>
      <xdr:row>38</xdr:row>
      <xdr:rowOff>70485</xdr:rowOff>
    </xdr:to>
    <xdr:cxnSp macro="">
      <xdr:nvCxnSpPr>
        <xdr:cNvPr id="292" name="直線コネクタ 291"/>
        <xdr:cNvCxnSpPr/>
      </xdr:nvCxnSpPr>
      <xdr:spPr>
        <a:xfrm flipV="1">
          <a:off x="8750300" y="6542456"/>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35611</xdr:rowOff>
    </xdr:from>
    <xdr:to>
      <xdr:col>14</xdr:col>
      <xdr:colOff>79375</xdr:colOff>
      <xdr:row>36</xdr:row>
      <xdr:rowOff>137211</xdr:rowOff>
    </xdr:to>
    <xdr:sp macro="" textlink="">
      <xdr:nvSpPr>
        <xdr:cNvPr id="293" name="フローチャート : 判断 292"/>
        <xdr:cNvSpPr/>
      </xdr:nvSpPr>
      <xdr:spPr>
        <a:xfrm>
          <a:off x="9588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153738</xdr:rowOff>
    </xdr:from>
    <xdr:ext cx="534377" cy="259045"/>
    <xdr:sp macro="" textlink="">
      <xdr:nvSpPr>
        <xdr:cNvPr id="294" name="テキスト ボックス 293"/>
        <xdr:cNvSpPr txBox="1"/>
      </xdr:nvSpPr>
      <xdr:spPr>
        <a:xfrm>
          <a:off x="9372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39205</xdr:rowOff>
    </xdr:from>
    <xdr:to>
      <xdr:col>12</xdr:col>
      <xdr:colOff>511175</xdr:colOff>
      <xdr:row>38</xdr:row>
      <xdr:rowOff>70485</xdr:rowOff>
    </xdr:to>
    <xdr:cxnSp macro="">
      <xdr:nvCxnSpPr>
        <xdr:cNvPr id="295" name="直線コネクタ 294"/>
        <xdr:cNvCxnSpPr/>
      </xdr:nvCxnSpPr>
      <xdr:spPr>
        <a:xfrm>
          <a:off x="7861300" y="6554305"/>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39205</xdr:rowOff>
    </xdr:from>
    <xdr:to>
      <xdr:col>11</xdr:col>
      <xdr:colOff>307975</xdr:colOff>
      <xdr:row>38</xdr:row>
      <xdr:rowOff>86678</xdr:rowOff>
    </xdr:to>
    <xdr:cxnSp macro="">
      <xdr:nvCxnSpPr>
        <xdr:cNvPr id="298" name="直線コネクタ 297"/>
        <xdr:cNvCxnSpPr/>
      </xdr:nvCxnSpPr>
      <xdr:spPr>
        <a:xfrm flipV="1">
          <a:off x="6972300" y="6554305"/>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1092</xdr:rowOff>
    </xdr:from>
    <xdr:to>
      <xdr:col>15</xdr:col>
      <xdr:colOff>231775</xdr:colOff>
      <xdr:row>38</xdr:row>
      <xdr:rowOff>102692</xdr:rowOff>
    </xdr:to>
    <xdr:sp macro="" textlink="">
      <xdr:nvSpPr>
        <xdr:cNvPr id="308" name="円/楕円 307"/>
        <xdr:cNvSpPr/>
      </xdr:nvSpPr>
      <xdr:spPr>
        <a:xfrm>
          <a:off x="10426700" y="65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87469</xdr:rowOff>
    </xdr:from>
    <xdr:ext cx="534377" cy="259045"/>
    <xdr:sp macro="" textlink="">
      <xdr:nvSpPr>
        <xdr:cNvPr id="309" name="補助費等該当値テキスト"/>
        <xdr:cNvSpPr txBox="1"/>
      </xdr:nvSpPr>
      <xdr:spPr>
        <a:xfrm>
          <a:off x="10528300" y="643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12,914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148006</xdr:rowOff>
    </xdr:from>
    <xdr:to>
      <xdr:col>14</xdr:col>
      <xdr:colOff>79375</xdr:colOff>
      <xdr:row>38</xdr:row>
      <xdr:rowOff>78156</xdr:rowOff>
    </xdr:to>
    <xdr:sp macro="" textlink="">
      <xdr:nvSpPr>
        <xdr:cNvPr id="310" name="円/楕円 309"/>
        <xdr:cNvSpPr/>
      </xdr:nvSpPr>
      <xdr:spPr>
        <a:xfrm>
          <a:off x="9588500" y="64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69283</xdr:rowOff>
    </xdr:from>
    <xdr:ext cx="534377" cy="259045"/>
    <xdr:sp macro="" textlink="">
      <xdr:nvSpPr>
        <xdr:cNvPr id="311" name="テキスト ボックス 310"/>
        <xdr:cNvSpPr txBox="1"/>
      </xdr:nvSpPr>
      <xdr:spPr>
        <a:xfrm>
          <a:off x="9372111" y="658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19685</xdr:rowOff>
    </xdr:from>
    <xdr:to>
      <xdr:col>12</xdr:col>
      <xdr:colOff>561975</xdr:colOff>
      <xdr:row>38</xdr:row>
      <xdr:rowOff>121285</xdr:rowOff>
    </xdr:to>
    <xdr:sp macro="" textlink="">
      <xdr:nvSpPr>
        <xdr:cNvPr id="312" name="円/楕円 311"/>
        <xdr:cNvSpPr/>
      </xdr:nvSpPr>
      <xdr:spPr>
        <a:xfrm>
          <a:off x="8699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112412</xdr:rowOff>
    </xdr:from>
    <xdr:ext cx="534377" cy="259045"/>
    <xdr:sp macro="" textlink="">
      <xdr:nvSpPr>
        <xdr:cNvPr id="313" name="テキスト ボックス 312"/>
        <xdr:cNvSpPr txBox="1"/>
      </xdr:nvSpPr>
      <xdr:spPr>
        <a:xfrm>
          <a:off x="8483111" y="662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159855</xdr:rowOff>
    </xdr:from>
    <xdr:to>
      <xdr:col>11</xdr:col>
      <xdr:colOff>358775</xdr:colOff>
      <xdr:row>38</xdr:row>
      <xdr:rowOff>90005</xdr:rowOff>
    </xdr:to>
    <xdr:sp macro="" textlink="">
      <xdr:nvSpPr>
        <xdr:cNvPr id="314" name="円/楕円 313"/>
        <xdr:cNvSpPr/>
      </xdr:nvSpPr>
      <xdr:spPr>
        <a:xfrm>
          <a:off x="7810500" y="65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81132</xdr:rowOff>
    </xdr:from>
    <xdr:ext cx="534377" cy="259045"/>
    <xdr:sp macro="" textlink="">
      <xdr:nvSpPr>
        <xdr:cNvPr id="315" name="テキスト ボックス 314"/>
        <xdr:cNvSpPr txBox="1"/>
      </xdr:nvSpPr>
      <xdr:spPr>
        <a:xfrm>
          <a:off x="7594111" y="65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35878</xdr:rowOff>
    </xdr:from>
    <xdr:to>
      <xdr:col>10</xdr:col>
      <xdr:colOff>155575</xdr:colOff>
      <xdr:row>38</xdr:row>
      <xdr:rowOff>137478</xdr:rowOff>
    </xdr:to>
    <xdr:sp macro="" textlink="">
      <xdr:nvSpPr>
        <xdr:cNvPr id="316" name="円/楕円 315"/>
        <xdr:cNvSpPr/>
      </xdr:nvSpPr>
      <xdr:spPr>
        <a:xfrm>
          <a:off x="6921500" y="655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128605</xdr:rowOff>
    </xdr:from>
    <xdr:ext cx="534377" cy="259045"/>
    <xdr:sp macro="" textlink="">
      <xdr:nvSpPr>
        <xdr:cNvPr id="317" name="テキスト ボックス 316"/>
        <xdr:cNvSpPr txBox="1"/>
      </xdr:nvSpPr>
      <xdr:spPr>
        <a:xfrm>
          <a:off x="6705111" y="66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166926</xdr:rowOff>
    </xdr:from>
    <xdr:to>
      <xdr:col>15</xdr:col>
      <xdr:colOff>180975</xdr:colOff>
      <xdr:row>58</xdr:row>
      <xdr:rowOff>62616</xdr:rowOff>
    </xdr:to>
    <xdr:cxnSp macro="">
      <xdr:nvCxnSpPr>
        <xdr:cNvPr id="346" name="直線コネクタ 345"/>
        <xdr:cNvCxnSpPr/>
      </xdr:nvCxnSpPr>
      <xdr:spPr>
        <a:xfrm flipV="1">
          <a:off x="9639300" y="9939576"/>
          <a:ext cx="838200" cy="6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45948</xdr:rowOff>
    </xdr:from>
    <xdr:to>
      <xdr:col>14</xdr:col>
      <xdr:colOff>28575</xdr:colOff>
      <xdr:row>58</xdr:row>
      <xdr:rowOff>62616</xdr:rowOff>
    </xdr:to>
    <xdr:cxnSp macro="">
      <xdr:nvCxnSpPr>
        <xdr:cNvPr id="349" name="直線コネクタ 348"/>
        <xdr:cNvCxnSpPr/>
      </xdr:nvCxnSpPr>
      <xdr:spPr>
        <a:xfrm>
          <a:off x="8750300" y="9818598"/>
          <a:ext cx="889000" cy="18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156421</xdr:rowOff>
    </xdr:from>
    <xdr:to>
      <xdr:col>14</xdr:col>
      <xdr:colOff>79375</xdr:colOff>
      <xdr:row>58</xdr:row>
      <xdr:rowOff>86571</xdr:rowOff>
    </xdr:to>
    <xdr:sp macro="" textlink="">
      <xdr:nvSpPr>
        <xdr:cNvPr id="350" name="フローチャート : 判断 349"/>
        <xdr:cNvSpPr/>
      </xdr:nvSpPr>
      <xdr:spPr>
        <a:xfrm>
          <a:off x="95885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103098</xdr:rowOff>
    </xdr:from>
    <xdr:ext cx="534377" cy="259045"/>
    <xdr:sp macro="" textlink="">
      <xdr:nvSpPr>
        <xdr:cNvPr id="351" name="テキスト ボックス 350"/>
        <xdr:cNvSpPr txBox="1"/>
      </xdr:nvSpPr>
      <xdr:spPr>
        <a:xfrm>
          <a:off x="9372111" y="970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45948</xdr:rowOff>
    </xdr:from>
    <xdr:to>
      <xdr:col>12</xdr:col>
      <xdr:colOff>511175</xdr:colOff>
      <xdr:row>57</xdr:row>
      <xdr:rowOff>165212</xdr:rowOff>
    </xdr:to>
    <xdr:cxnSp macro="">
      <xdr:nvCxnSpPr>
        <xdr:cNvPr id="352" name="直線コネクタ 351"/>
        <xdr:cNvCxnSpPr/>
      </xdr:nvCxnSpPr>
      <xdr:spPr>
        <a:xfrm flipV="1">
          <a:off x="7861300" y="9818598"/>
          <a:ext cx="889000" cy="1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5395</xdr:rowOff>
    </xdr:from>
    <xdr:ext cx="534377" cy="259045"/>
    <xdr:sp macro="" textlink="">
      <xdr:nvSpPr>
        <xdr:cNvPr id="354" name="テキスト ボックス 353"/>
        <xdr:cNvSpPr txBox="1"/>
      </xdr:nvSpPr>
      <xdr:spPr>
        <a:xfrm>
          <a:off x="8483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165212</xdr:rowOff>
    </xdr:from>
    <xdr:to>
      <xdr:col>11</xdr:col>
      <xdr:colOff>307975</xdr:colOff>
      <xdr:row>58</xdr:row>
      <xdr:rowOff>42202</xdr:rowOff>
    </xdr:to>
    <xdr:cxnSp macro="">
      <xdr:nvCxnSpPr>
        <xdr:cNvPr id="355" name="直線コネクタ 354"/>
        <xdr:cNvCxnSpPr/>
      </xdr:nvCxnSpPr>
      <xdr:spPr>
        <a:xfrm flipV="1">
          <a:off x="6972300" y="9937862"/>
          <a:ext cx="889000" cy="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39554</xdr:rowOff>
    </xdr:from>
    <xdr:ext cx="534377" cy="259045"/>
    <xdr:sp macro="" textlink="">
      <xdr:nvSpPr>
        <xdr:cNvPr id="357" name="テキスト ボックス 356"/>
        <xdr:cNvSpPr txBox="1"/>
      </xdr:nvSpPr>
      <xdr:spPr>
        <a:xfrm>
          <a:off x="7594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89374</xdr:rowOff>
    </xdr:from>
    <xdr:ext cx="534377" cy="259045"/>
    <xdr:sp macro="" textlink="">
      <xdr:nvSpPr>
        <xdr:cNvPr id="359" name="テキスト ボックス 358"/>
        <xdr:cNvSpPr txBox="1"/>
      </xdr:nvSpPr>
      <xdr:spPr>
        <a:xfrm>
          <a:off x="6705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116126</xdr:rowOff>
    </xdr:from>
    <xdr:to>
      <xdr:col>15</xdr:col>
      <xdr:colOff>231775</xdr:colOff>
      <xdr:row>58</xdr:row>
      <xdr:rowOff>46276</xdr:rowOff>
    </xdr:to>
    <xdr:sp macro="" textlink="">
      <xdr:nvSpPr>
        <xdr:cNvPr id="365" name="円/楕円 364"/>
        <xdr:cNvSpPr/>
      </xdr:nvSpPr>
      <xdr:spPr>
        <a:xfrm>
          <a:off x="10426700" y="988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139003</xdr:rowOff>
    </xdr:from>
    <xdr:ext cx="534377" cy="259045"/>
    <xdr:sp macro="" textlink="">
      <xdr:nvSpPr>
        <xdr:cNvPr id="366" name="普通建設事業費該当値テキスト"/>
        <xdr:cNvSpPr txBox="1"/>
      </xdr:nvSpPr>
      <xdr:spPr>
        <a:xfrm>
          <a:off x="10528300" y="974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57,854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11816</xdr:rowOff>
    </xdr:from>
    <xdr:to>
      <xdr:col>14</xdr:col>
      <xdr:colOff>79375</xdr:colOff>
      <xdr:row>58</xdr:row>
      <xdr:rowOff>113416</xdr:rowOff>
    </xdr:to>
    <xdr:sp macro="" textlink="">
      <xdr:nvSpPr>
        <xdr:cNvPr id="367" name="円/楕円 366"/>
        <xdr:cNvSpPr/>
      </xdr:nvSpPr>
      <xdr:spPr>
        <a:xfrm>
          <a:off x="9588500" y="99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104543</xdr:rowOff>
    </xdr:from>
    <xdr:ext cx="534377" cy="259045"/>
    <xdr:sp macro="" textlink="">
      <xdr:nvSpPr>
        <xdr:cNvPr id="368" name="テキスト ボックス 367"/>
        <xdr:cNvSpPr txBox="1"/>
      </xdr:nvSpPr>
      <xdr:spPr>
        <a:xfrm>
          <a:off x="9372111" y="1004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166598</xdr:rowOff>
    </xdr:from>
    <xdr:to>
      <xdr:col>12</xdr:col>
      <xdr:colOff>561975</xdr:colOff>
      <xdr:row>57</xdr:row>
      <xdr:rowOff>96748</xdr:rowOff>
    </xdr:to>
    <xdr:sp macro="" textlink="">
      <xdr:nvSpPr>
        <xdr:cNvPr id="369" name="円/楕円 368"/>
        <xdr:cNvSpPr/>
      </xdr:nvSpPr>
      <xdr:spPr>
        <a:xfrm>
          <a:off x="8699500" y="976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113275</xdr:rowOff>
    </xdr:from>
    <xdr:ext cx="534377" cy="259045"/>
    <xdr:sp macro="" textlink="">
      <xdr:nvSpPr>
        <xdr:cNvPr id="370" name="テキスト ボックス 369"/>
        <xdr:cNvSpPr txBox="1"/>
      </xdr:nvSpPr>
      <xdr:spPr>
        <a:xfrm>
          <a:off x="8483111" y="954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89,607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114412</xdr:rowOff>
    </xdr:from>
    <xdr:to>
      <xdr:col>11</xdr:col>
      <xdr:colOff>358775</xdr:colOff>
      <xdr:row>58</xdr:row>
      <xdr:rowOff>44562</xdr:rowOff>
    </xdr:to>
    <xdr:sp macro="" textlink="">
      <xdr:nvSpPr>
        <xdr:cNvPr id="371" name="円/楕円 370"/>
        <xdr:cNvSpPr/>
      </xdr:nvSpPr>
      <xdr:spPr>
        <a:xfrm>
          <a:off x="7810500" y="98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35689</xdr:rowOff>
    </xdr:from>
    <xdr:ext cx="534377" cy="259045"/>
    <xdr:sp macro="" textlink="">
      <xdr:nvSpPr>
        <xdr:cNvPr id="372" name="テキスト ボックス 371"/>
        <xdr:cNvSpPr txBox="1"/>
      </xdr:nvSpPr>
      <xdr:spPr>
        <a:xfrm>
          <a:off x="7594111" y="997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162852</xdr:rowOff>
    </xdr:from>
    <xdr:to>
      <xdr:col>10</xdr:col>
      <xdr:colOff>155575</xdr:colOff>
      <xdr:row>58</xdr:row>
      <xdr:rowOff>93002</xdr:rowOff>
    </xdr:to>
    <xdr:sp macro="" textlink="">
      <xdr:nvSpPr>
        <xdr:cNvPr id="373" name="円/楕円 372"/>
        <xdr:cNvSpPr/>
      </xdr:nvSpPr>
      <xdr:spPr>
        <a:xfrm>
          <a:off x="6921500" y="99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84129</xdr:rowOff>
    </xdr:from>
    <xdr:ext cx="534377" cy="259045"/>
    <xdr:sp macro="" textlink="">
      <xdr:nvSpPr>
        <xdr:cNvPr id="374" name="テキスト ボックス 373"/>
        <xdr:cNvSpPr txBox="1"/>
      </xdr:nvSpPr>
      <xdr:spPr>
        <a:xfrm>
          <a:off x="6705111" y="1002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112782</xdr:rowOff>
    </xdr:from>
    <xdr:to>
      <xdr:col>15</xdr:col>
      <xdr:colOff>180975</xdr:colOff>
      <xdr:row>77</xdr:row>
      <xdr:rowOff>134460</xdr:rowOff>
    </xdr:to>
    <xdr:cxnSp macro="">
      <xdr:nvCxnSpPr>
        <xdr:cNvPr id="399" name="直線コネクタ 398"/>
        <xdr:cNvCxnSpPr/>
      </xdr:nvCxnSpPr>
      <xdr:spPr>
        <a:xfrm>
          <a:off x="9639300" y="13314432"/>
          <a:ext cx="8382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91448</xdr:rowOff>
    </xdr:from>
    <xdr:ext cx="534377" cy="259045"/>
    <xdr:sp macro="" textlink="">
      <xdr:nvSpPr>
        <xdr:cNvPr id="400" name="普通建設事業費 （ うち新規整備　）平均値テキスト"/>
        <xdr:cNvSpPr txBox="1"/>
      </xdr:nvSpPr>
      <xdr:spPr>
        <a:xfrm>
          <a:off x="10528300" y="1312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70166</xdr:rowOff>
    </xdr:from>
    <xdr:to>
      <xdr:col>14</xdr:col>
      <xdr:colOff>28575</xdr:colOff>
      <xdr:row>77</xdr:row>
      <xdr:rowOff>112782</xdr:rowOff>
    </xdr:to>
    <xdr:cxnSp macro="">
      <xdr:nvCxnSpPr>
        <xdr:cNvPr id="402" name="直線コネクタ 401"/>
        <xdr:cNvCxnSpPr/>
      </xdr:nvCxnSpPr>
      <xdr:spPr>
        <a:xfrm>
          <a:off x="8750300" y="13100366"/>
          <a:ext cx="889000" cy="21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33682</xdr:rowOff>
    </xdr:from>
    <xdr:to>
      <xdr:col>14</xdr:col>
      <xdr:colOff>79375</xdr:colOff>
      <xdr:row>77</xdr:row>
      <xdr:rowOff>135282</xdr:rowOff>
    </xdr:to>
    <xdr:sp macro="" textlink="">
      <xdr:nvSpPr>
        <xdr:cNvPr id="403" name="フローチャート : 判断 402"/>
        <xdr:cNvSpPr/>
      </xdr:nvSpPr>
      <xdr:spPr>
        <a:xfrm>
          <a:off x="9588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151809</xdr:rowOff>
    </xdr:from>
    <xdr:ext cx="534377" cy="259045"/>
    <xdr:sp macro="" textlink="">
      <xdr:nvSpPr>
        <xdr:cNvPr id="404" name="テキスト ボックス 403"/>
        <xdr:cNvSpPr txBox="1"/>
      </xdr:nvSpPr>
      <xdr:spPr>
        <a:xfrm>
          <a:off x="9372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78585</xdr:rowOff>
    </xdr:from>
    <xdr:ext cx="534377" cy="259045"/>
    <xdr:sp macro="" textlink="">
      <xdr:nvSpPr>
        <xdr:cNvPr id="406" name="テキスト ボックス 405"/>
        <xdr:cNvSpPr txBox="1"/>
      </xdr:nvSpPr>
      <xdr:spPr>
        <a:xfrm>
          <a:off x="8483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83660</xdr:rowOff>
    </xdr:from>
    <xdr:to>
      <xdr:col>15</xdr:col>
      <xdr:colOff>231775</xdr:colOff>
      <xdr:row>78</xdr:row>
      <xdr:rowOff>13810</xdr:rowOff>
    </xdr:to>
    <xdr:sp macro="" textlink="">
      <xdr:nvSpPr>
        <xdr:cNvPr id="412" name="円/楕円 411"/>
        <xdr:cNvSpPr/>
      </xdr:nvSpPr>
      <xdr:spPr>
        <a:xfrm>
          <a:off x="10426700" y="132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46999</xdr:rowOff>
    </xdr:from>
    <xdr:ext cx="534377" cy="259045"/>
    <xdr:sp macro="" textlink="">
      <xdr:nvSpPr>
        <xdr:cNvPr id="413" name="普通建設事業費 （ うち新規整備　）該当値テキスト"/>
        <xdr:cNvSpPr txBox="1"/>
      </xdr:nvSpPr>
      <xdr:spPr>
        <a:xfrm>
          <a:off x="10528300" y="132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61982</xdr:rowOff>
    </xdr:from>
    <xdr:to>
      <xdr:col>14</xdr:col>
      <xdr:colOff>79375</xdr:colOff>
      <xdr:row>77</xdr:row>
      <xdr:rowOff>163582</xdr:rowOff>
    </xdr:to>
    <xdr:sp macro="" textlink="">
      <xdr:nvSpPr>
        <xdr:cNvPr id="414" name="円/楕円 413"/>
        <xdr:cNvSpPr/>
      </xdr:nvSpPr>
      <xdr:spPr>
        <a:xfrm>
          <a:off x="9588500" y="132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154709</xdr:rowOff>
    </xdr:from>
    <xdr:ext cx="534377" cy="259045"/>
    <xdr:sp macro="" textlink="">
      <xdr:nvSpPr>
        <xdr:cNvPr id="415" name="テキスト ボックス 414"/>
        <xdr:cNvSpPr txBox="1"/>
      </xdr:nvSpPr>
      <xdr:spPr>
        <a:xfrm>
          <a:off x="9372111" y="1335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19366</xdr:rowOff>
    </xdr:from>
    <xdr:to>
      <xdr:col>12</xdr:col>
      <xdr:colOff>561975</xdr:colOff>
      <xdr:row>76</xdr:row>
      <xdr:rowOff>120966</xdr:rowOff>
    </xdr:to>
    <xdr:sp macro="" textlink="">
      <xdr:nvSpPr>
        <xdr:cNvPr id="416" name="円/楕円 415"/>
        <xdr:cNvSpPr/>
      </xdr:nvSpPr>
      <xdr:spPr>
        <a:xfrm>
          <a:off x="8699500" y="130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137492</xdr:rowOff>
    </xdr:from>
    <xdr:ext cx="534377" cy="259045"/>
    <xdr:sp macro="" textlink="">
      <xdr:nvSpPr>
        <xdr:cNvPr id="417" name="テキスト ボックス 416"/>
        <xdr:cNvSpPr txBox="1"/>
      </xdr:nvSpPr>
      <xdr:spPr>
        <a:xfrm>
          <a:off x="8483111" y="1282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130994</xdr:rowOff>
    </xdr:from>
    <xdr:to>
      <xdr:col>15</xdr:col>
      <xdr:colOff>180975</xdr:colOff>
      <xdr:row>97</xdr:row>
      <xdr:rowOff>109944</xdr:rowOff>
    </xdr:to>
    <xdr:cxnSp macro="">
      <xdr:nvCxnSpPr>
        <xdr:cNvPr id="446" name="直線コネクタ 445"/>
        <xdr:cNvCxnSpPr/>
      </xdr:nvCxnSpPr>
      <xdr:spPr>
        <a:xfrm flipV="1">
          <a:off x="9639300" y="16418744"/>
          <a:ext cx="838200" cy="3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55859</xdr:rowOff>
    </xdr:from>
    <xdr:ext cx="534377" cy="259045"/>
    <xdr:sp macro="" textlink="">
      <xdr:nvSpPr>
        <xdr:cNvPr id="447" name="普通建設事業費 （ うち更新整備　）平均値テキスト"/>
        <xdr:cNvSpPr txBox="1"/>
      </xdr:nvSpPr>
      <xdr:spPr>
        <a:xfrm>
          <a:off x="10528300" y="1651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142024</xdr:rowOff>
    </xdr:from>
    <xdr:to>
      <xdr:col>14</xdr:col>
      <xdr:colOff>28575</xdr:colOff>
      <xdr:row>97</xdr:row>
      <xdr:rowOff>109944</xdr:rowOff>
    </xdr:to>
    <xdr:cxnSp macro="">
      <xdr:nvCxnSpPr>
        <xdr:cNvPr id="449" name="直線コネクタ 448"/>
        <xdr:cNvCxnSpPr/>
      </xdr:nvCxnSpPr>
      <xdr:spPr>
        <a:xfrm>
          <a:off x="8750300" y="16601224"/>
          <a:ext cx="889000" cy="1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1612</xdr:rowOff>
    </xdr:from>
    <xdr:to>
      <xdr:col>14</xdr:col>
      <xdr:colOff>79375</xdr:colOff>
      <xdr:row>97</xdr:row>
      <xdr:rowOff>103212</xdr:rowOff>
    </xdr:to>
    <xdr:sp macro="" textlink="">
      <xdr:nvSpPr>
        <xdr:cNvPr id="450" name="フローチャート : 判断 449"/>
        <xdr:cNvSpPr/>
      </xdr:nvSpPr>
      <xdr:spPr>
        <a:xfrm>
          <a:off x="9588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119739</xdr:rowOff>
    </xdr:from>
    <xdr:ext cx="534377" cy="259045"/>
    <xdr:sp macro="" textlink="">
      <xdr:nvSpPr>
        <xdr:cNvPr id="451" name="テキスト ボックス 450"/>
        <xdr:cNvSpPr txBox="1"/>
      </xdr:nvSpPr>
      <xdr:spPr>
        <a:xfrm>
          <a:off x="9372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80194</xdr:rowOff>
    </xdr:from>
    <xdr:to>
      <xdr:col>15</xdr:col>
      <xdr:colOff>231775</xdr:colOff>
      <xdr:row>96</xdr:row>
      <xdr:rowOff>10344</xdr:rowOff>
    </xdr:to>
    <xdr:sp macro="" textlink="">
      <xdr:nvSpPr>
        <xdr:cNvPr id="459" name="円/楕円 458"/>
        <xdr:cNvSpPr/>
      </xdr:nvSpPr>
      <xdr:spPr>
        <a:xfrm>
          <a:off x="10426700" y="163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103071</xdr:rowOff>
    </xdr:from>
    <xdr:ext cx="534377" cy="259045"/>
    <xdr:sp macro="" textlink="">
      <xdr:nvSpPr>
        <xdr:cNvPr id="460" name="普通建設事業費 （ うち更新整備　）該当値テキスト"/>
        <xdr:cNvSpPr txBox="1"/>
      </xdr:nvSpPr>
      <xdr:spPr>
        <a:xfrm>
          <a:off x="10528300"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31,457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59144</xdr:rowOff>
    </xdr:from>
    <xdr:to>
      <xdr:col>14</xdr:col>
      <xdr:colOff>79375</xdr:colOff>
      <xdr:row>97</xdr:row>
      <xdr:rowOff>160744</xdr:rowOff>
    </xdr:to>
    <xdr:sp macro="" textlink="">
      <xdr:nvSpPr>
        <xdr:cNvPr id="461" name="円/楕円 460"/>
        <xdr:cNvSpPr/>
      </xdr:nvSpPr>
      <xdr:spPr>
        <a:xfrm>
          <a:off x="9588500" y="1668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151871</xdr:rowOff>
    </xdr:from>
    <xdr:ext cx="534377" cy="259045"/>
    <xdr:sp macro="" textlink="">
      <xdr:nvSpPr>
        <xdr:cNvPr id="462" name="テキスト ボックス 461"/>
        <xdr:cNvSpPr txBox="1"/>
      </xdr:nvSpPr>
      <xdr:spPr>
        <a:xfrm>
          <a:off x="9372111" y="1678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91224</xdr:rowOff>
    </xdr:from>
    <xdr:to>
      <xdr:col>12</xdr:col>
      <xdr:colOff>561975</xdr:colOff>
      <xdr:row>97</xdr:row>
      <xdr:rowOff>21374</xdr:rowOff>
    </xdr:to>
    <xdr:sp macro="" textlink="">
      <xdr:nvSpPr>
        <xdr:cNvPr id="463" name="円/楕円 462"/>
        <xdr:cNvSpPr/>
      </xdr:nvSpPr>
      <xdr:spPr>
        <a:xfrm>
          <a:off x="8699500" y="165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12501</xdr:rowOff>
    </xdr:from>
    <xdr:ext cx="534377" cy="259045"/>
    <xdr:sp macro="" textlink="">
      <xdr:nvSpPr>
        <xdr:cNvPr id="464" name="テキスト ボックス 463"/>
        <xdr:cNvSpPr txBox="1"/>
      </xdr:nvSpPr>
      <xdr:spPr>
        <a:xfrm>
          <a:off x="8483111" y="1664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59644</xdr:rowOff>
    </xdr:from>
    <xdr:to>
      <xdr:col>23</xdr:col>
      <xdr:colOff>517525</xdr:colOff>
      <xdr:row>38</xdr:row>
      <xdr:rowOff>62159</xdr:rowOff>
    </xdr:to>
    <xdr:cxnSp macro="">
      <xdr:nvCxnSpPr>
        <xdr:cNvPr id="491" name="直線コネクタ 490"/>
        <xdr:cNvCxnSpPr/>
      </xdr:nvCxnSpPr>
      <xdr:spPr>
        <a:xfrm flipV="1">
          <a:off x="15481300" y="6403294"/>
          <a:ext cx="838200" cy="17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47896</xdr:rowOff>
    </xdr:from>
    <xdr:ext cx="378565" cy="259045"/>
    <xdr:sp macro="" textlink="">
      <xdr:nvSpPr>
        <xdr:cNvPr id="492" name="災害復旧事業費平均値テキスト"/>
        <xdr:cNvSpPr txBox="1"/>
      </xdr:nvSpPr>
      <xdr:spPr>
        <a:xfrm>
          <a:off x="16370300" y="6562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168229</xdr:rowOff>
    </xdr:from>
    <xdr:to>
      <xdr:col>22</xdr:col>
      <xdr:colOff>365125</xdr:colOff>
      <xdr:row>38</xdr:row>
      <xdr:rowOff>62159</xdr:rowOff>
    </xdr:to>
    <xdr:cxnSp macro="">
      <xdr:nvCxnSpPr>
        <xdr:cNvPr id="494" name="直線コネクタ 493"/>
        <xdr:cNvCxnSpPr/>
      </xdr:nvCxnSpPr>
      <xdr:spPr>
        <a:xfrm>
          <a:off x="14592300" y="6511879"/>
          <a:ext cx="889000" cy="6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69012</xdr:rowOff>
    </xdr:from>
    <xdr:to>
      <xdr:col>22</xdr:col>
      <xdr:colOff>415925</xdr:colOff>
      <xdr:row>38</xdr:row>
      <xdr:rowOff>170612</xdr:rowOff>
    </xdr:to>
    <xdr:sp macro="" textlink="">
      <xdr:nvSpPr>
        <xdr:cNvPr id="495" name="フローチャート : 判断 494"/>
        <xdr:cNvSpPr/>
      </xdr:nvSpPr>
      <xdr:spPr>
        <a:xfrm>
          <a:off x="15430500" y="658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161739</xdr:rowOff>
    </xdr:from>
    <xdr:ext cx="378565" cy="259045"/>
    <xdr:sp macro="" textlink="">
      <xdr:nvSpPr>
        <xdr:cNvPr id="496" name="テキスト ボックス 495"/>
        <xdr:cNvSpPr txBox="1"/>
      </xdr:nvSpPr>
      <xdr:spPr>
        <a:xfrm>
          <a:off x="15292017" y="6676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159040</xdr:rowOff>
    </xdr:from>
    <xdr:to>
      <xdr:col>21</xdr:col>
      <xdr:colOff>161925</xdr:colOff>
      <xdr:row>37</xdr:row>
      <xdr:rowOff>168229</xdr:rowOff>
    </xdr:to>
    <xdr:cxnSp macro="">
      <xdr:nvCxnSpPr>
        <xdr:cNvPr id="497" name="直線コネクタ 496"/>
        <xdr:cNvCxnSpPr/>
      </xdr:nvCxnSpPr>
      <xdr:spPr>
        <a:xfrm>
          <a:off x="13703300" y="6502690"/>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159040</xdr:rowOff>
    </xdr:from>
    <xdr:to>
      <xdr:col>19</xdr:col>
      <xdr:colOff>644525</xdr:colOff>
      <xdr:row>38</xdr:row>
      <xdr:rowOff>15936</xdr:rowOff>
    </xdr:to>
    <xdr:cxnSp macro="">
      <xdr:nvCxnSpPr>
        <xdr:cNvPr id="500" name="直線コネクタ 499"/>
        <xdr:cNvCxnSpPr/>
      </xdr:nvCxnSpPr>
      <xdr:spPr>
        <a:xfrm flipV="1">
          <a:off x="12814300" y="6502690"/>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8844</xdr:rowOff>
    </xdr:from>
    <xdr:to>
      <xdr:col>23</xdr:col>
      <xdr:colOff>568325</xdr:colOff>
      <xdr:row>37</xdr:row>
      <xdr:rowOff>110444</xdr:rowOff>
    </xdr:to>
    <xdr:sp macro="" textlink="">
      <xdr:nvSpPr>
        <xdr:cNvPr id="510" name="円/楕円 509"/>
        <xdr:cNvSpPr/>
      </xdr:nvSpPr>
      <xdr:spPr>
        <a:xfrm>
          <a:off x="16268700" y="635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31721</xdr:rowOff>
    </xdr:from>
    <xdr:ext cx="469744" cy="259045"/>
    <xdr:sp macro="" textlink="">
      <xdr:nvSpPr>
        <xdr:cNvPr id="511" name="災害復旧事業費該当値テキスト"/>
        <xdr:cNvSpPr txBox="1"/>
      </xdr:nvSpPr>
      <xdr:spPr>
        <a:xfrm>
          <a:off x="16370300" y="620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11359</xdr:rowOff>
    </xdr:from>
    <xdr:to>
      <xdr:col>22</xdr:col>
      <xdr:colOff>415925</xdr:colOff>
      <xdr:row>38</xdr:row>
      <xdr:rowOff>112959</xdr:rowOff>
    </xdr:to>
    <xdr:sp macro="" textlink="">
      <xdr:nvSpPr>
        <xdr:cNvPr id="512" name="円/楕円 511"/>
        <xdr:cNvSpPr/>
      </xdr:nvSpPr>
      <xdr:spPr>
        <a:xfrm>
          <a:off x="15430500" y="65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129486</xdr:rowOff>
    </xdr:from>
    <xdr:ext cx="469744" cy="259045"/>
    <xdr:sp macro="" textlink="">
      <xdr:nvSpPr>
        <xdr:cNvPr id="513" name="テキスト ボックス 512"/>
        <xdr:cNvSpPr txBox="1"/>
      </xdr:nvSpPr>
      <xdr:spPr>
        <a:xfrm>
          <a:off x="15246427" y="630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117429</xdr:rowOff>
    </xdr:from>
    <xdr:to>
      <xdr:col>21</xdr:col>
      <xdr:colOff>212725</xdr:colOff>
      <xdr:row>38</xdr:row>
      <xdr:rowOff>47579</xdr:rowOff>
    </xdr:to>
    <xdr:sp macro="" textlink="">
      <xdr:nvSpPr>
        <xdr:cNvPr id="514" name="円/楕円 513"/>
        <xdr:cNvSpPr/>
      </xdr:nvSpPr>
      <xdr:spPr>
        <a:xfrm>
          <a:off x="14541500" y="646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38706</xdr:rowOff>
    </xdr:from>
    <xdr:ext cx="469744" cy="259045"/>
    <xdr:sp macro="" textlink="">
      <xdr:nvSpPr>
        <xdr:cNvPr id="515" name="テキスト ボックス 514"/>
        <xdr:cNvSpPr txBox="1"/>
      </xdr:nvSpPr>
      <xdr:spPr>
        <a:xfrm>
          <a:off x="14357427" y="655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108240</xdr:rowOff>
    </xdr:from>
    <xdr:to>
      <xdr:col>20</xdr:col>
      <xdr:colOff>9525</xdr:colOff>
      <xdr:row>38</xdr:row>
      <xdr:rowOff>38390</xdr:rowOff>
    </xdr:to>
    <xdr:sp macro="" textlink="">
      <xdr:nvSpPr>
        <xdr:cNvPr id="516" name="円/楕円 515"/>
        <xdr:cNvSpPr/>
      </xdr:nvSpPr>
      <xdr:spPr>
        <a:xfrm>
          <a:off x="13652500" y="645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29517</xdr:rowOff>
    </xdr:from>
    <xdr:ext cx="469744" cy="259045"/>
    <xdr:sp macro="" textlink="">
      <xdr:nvSpPr>
        <xdr:cNvPr id="517" name="テキスト ボックス 516"/>
        <xdr:cNvSpPr txBox="1"/>
      </xdr:nvSpPr>
      <xdr:spPr>
        <a:xfrm>
          <a:off x="13468427" y="654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136586</xdr:rowOff>
    </xdr:from>
    <xdr:to>
      <xdr:col>18</xdr:col>
      <xdr:colOff>492125</xdr:colOff>
      <xdr:row>38</xdr:row>
      <xdr:rowOff>66735</xdr:rowOff>
    </xdr:to>
    <xdr:sp macro="" textlink="">
      <xdr:nvSpPr>
        <xdr:cNvPr id="518" name="円/楕円 517"/>
        <xdr:cNvSpPr/>
      </xdr:nvSpPr>
      <xdr:spPr>
        <a:xfrm>
          <a:off x="12763500" y="6480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57863</xdr:rowOff>
    </xdr:from>
    <xdr:ext cx="469744" cy="259045"/>
    <xdr:sp macro="" textlink="">
      <xdr:nvSpPr>
        <xdr:cNvPr id="519" name="テキスト ボックス 518"/>
        <xdr:cNvSpPr txBox="1"/>
      </xdr:nvSpPr>
      <xdr:spPr>
        <a:xfrm>
          <a:off x="12579427" y="657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130028</xdr:rowOff>
    </xdr:from>
    <xdr:to>
      <xdr:col>23</xdr:col>
      <xdr:colOff>517525</xdr:colOff>
      <xdr:row>75</xdr:row>
      <xdr:rowOff>137643</xdr:rowOff>
    </xdr:to>
    <xdr:cxnSp macro="">
      <xdr:nvCxnSpPr>
        <xdr:cNvPr id="601" name="直線コネクタ 600"/>
        <xdr:cNvCxnSpPr/>
      </xdr:nvCxnSpPr>
      <xdr:spPr>
        <a:xfrm flipV="1">
          <a:off x="15481300" y="12988778"/>
          <a:ext cx="838200" cy="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98152</xdr:rowOff>
    </xdr:from>
    <xdr:to>
      <xdr:col>22</xdr:col>
      <xdr:colOff>365125</xdr:colOff>
      <xdr:row>75</xdr:row>
      <xdr:rowOff>137643</xdr:rowOff>
    </xdr:to>
    <xdr:cxnSp macro="">
      <xdr:nvCxnSpPr>
        <xdr:cNvPr id="604" name="直線コネクタ 603"/>
        <xdr:cNvCxnSpPr/>
      </xdr:nvCxnSpPr>
      <xdr:spPr>
        <a:xfrm>
          <a:off x="14592300" y="12956902"/>
          <a:ext cx="889000" cy="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103374</xdr:rowOff>
    </xdr:from>
    <xdr:to>
      <xdr:col>22</xdr:col>
      <xdr:colOff>415925</xdr:colOff>
      <xdr:row>77</xdr:row>
      <xdr:rowOff>33524</xdr:rowOff>
    </xdr:to>
    <xdr:sp macro="" textlink="">
      <xdr:nvSpPr>
        <xdr:cNvPr id="605" name="フローチャート : 判断 604"/>
        <xdr:cNvSpPr/>
      </xdr:nvSpPr>
      <xdr:spPr>
        <a:xfrm>
          <a:off x="15430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24651</xdr:rowOff>
    </xdr:from>
    <xdr:ext cx="534377" cy="259045"/>
    <xdr:sp macro="" textlink="">
      <xdr:nvSpPr>
        <xdr:cNvPr id="606" name="テキスト ボックス 605"/>
        <xdr:cNvSpPr txBox="1"/>
      </xdr:nvSpPr>
      <xdr:spPr>
        <a:xfrm>
          <a:off x="15214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84936</xdr:rowOff>
    </xdr:from>
    <xdr:to>
      <xdr:col>21</xdr:col>
      <xdr:colOff>161925</xdr:colOff>
      <xdr:row>75</xdr:row>
      <xdr:rowOff>98152</xdr:rowOff>
    </xdr:to>
    <xdr:cxnSp macro="">
      <xdr:nvCxnSpPr>
        <xdr:cNvPr id="607" name="直線コネクタ 606"/>
        <xdr:cNvCxnSpPr/>
      </xdr:nvCxnSpPr>
      <xdr:spPr>
        <a:xfrm>
          <a:off x="13703300" y="12943686"/>
          <a:ext cx="8890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53226</xdr:rowOff>
    </xdr:from>
    <xdr:ext cx="534377" cy="259045"/>
    <xdr:sp macro="" textlink="">
      <xdr:nvSpPr>
        <xdr:cNvPr id="609" name="テキスト ボックス 608"/>
        <xdr:cNvSpPr txBox="1"/>
      </xdr:nvSpPr>
      <xdr:spPr>
        <a:xfrm>
          <a:off x="14325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58575</xdr:rowOff>
    </xdr:from>
    <xdr:to>
      <xdr:col>19</xdr:col>
      <xdr:colOff>644525</xdr:colOff>
      <xdr:row>75</xdr:row>
      <xdr:rowOff>84936</xdr:rowOff>
    </xdr:to>
    <xdr:cxnSp macro="">
      <xdr:nvCxnSpPr>
        <xdr:cNvPr id="610" name="直線コネクタ 609"/>
        <xdr:cNvCxnSpPr/>
      </xdr:nvCxnSpPr>
      <xdr:spPr>
        <a:xfrm>
          <a:off x="12814300" y="12917325"/>
          <a:ext cx="889000" cy="2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55526</xdr:rowOff>
    </xdr:from>
    <xdr:ext cx="534377" cy="259045"/>
    <xdr:sp macro="" textlink="">
      <xdr:nvSpPr>
        <xdr:cNvPr id="612" name="テキスト ボックス 611"/>
        <xdr:cNvSpPr txBox="1"/>
      </xdr:nvSpPr>
      <xdr:spPr>
        <a:xfrm>
          <a:off x="13436111" y="130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53483</xdr:rowOff>
    </xdr:from>
    <xdr:ext cx="534377" cy="259045"/>
    <xdr:sp macro="" textlink="">
      <xdr:nvSpPr>
        <xdr:cNvPr id="614" name="テキスト ボックス 613"/>
        <xdr:cNvSpPr txBox="1"/>
      </xdr:nvSpPr>
      <xdr:spPr>
        <a:xfrm>
          <a:off x="12547111" y="130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79228</xdr:rowOff>
    </xdr:from>
    <xdr:to>
      <xdr:col>23</xdr:col>
      <xdr:colOff>568325</xdr:colOff>
      <xdr:row>76</xdr:row>
      <xdr:rowOff>9378</xdr:rowOff>
    </xdr:to>
    <xdr:sp macro="" textlink="">
      <xdr:nvSpPr>
        <xdr:cNvPr id="620" name="円/楕円 619"/>
        <xdr:cNvSpPr/>
      </xdr:nvSpPr>
      <xdr:spPr>
        <a:xfrm>
          <a:off x="16268700" y="1293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102105</xdr:rowOff>
    </xdr:from>
    <xdr:ext cx="534377" cy="259045"/>
    <xdr:sp macro="" textlink="">
      <xdr:nvSpPr>
        <xdr:cNvPr id="621" name="公債費該当値テキスト"/>
        <xdr:cNvSpPr txBox="1"/>
      </xdr:nvSpPr>
      <xdr:spPr>
        <a:xfrm>
          <a:off x="16370300" y="127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48,677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86843</xdr:rowOff>
    </xdr:from>
    <xdr:to>
      <xdr:col>22</xdr:col>
      <xdr:colOff>415925</xdr:colOff>
      <xdr:row>76</xdr:row>
      <xdr:rowOff>16993</xdr:rowOff>
    </xdr:to>
    <xdr:sp macro="" textlink="">
      <xdr:nvSpPr>
        <xdr:cNvPr id="622" name="円/楕円 621"/>
        <xdr:cNvSpPr/>
      </xdr:nvSpPr>
      <xdr:spPr>
        <a:xfrm>
          <a:off x="15430500" y="129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33520</xdr:rowOff>
    </xdr:from>
    <xdr:ext cx="534377" cy="259045"/>
    <xdr:sp macro="" textlink="">
      <xdr:nvSpPr>
        <xdr:cNvPr id="623" name="テキスト ボックス 622"/>
        <xdr:cNvSpPr txBox="1"/>
      </xdr:nvSpPr>
      <xdr:spPr>
        <a:xfrm>
          <a:off x="15214111" y="1272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47352</xdr:rowOff>
    </xdr:from>
    <xdr:to>
      <xdr:col>21</xdr:col>
      <xdr:colOff>212725</xdr:colOff>
      <xdr:row>75</xdr:row>
      <xdr:rowOff>148952</xdr:rowOff>
    </xdr:to>
    <xdr:sp macro="" textlink="">
      <xdr:nvSpPr>
        <xdr:cNvPr id="624" name="円/楕円 623"/>
        <xdr:cNvSpPr/>
      </xdr:nvSpPr>
      <xdr:spPr>
        <a:xfrm>
          <a:off x="14541500" y="129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165479</xdr:rowOff>
    </xdr:from>
    <xdr:ext cx="534377" cy="259045"/>
    <xdr:sp macro="" textlink="">
      <xdr:nvSpPr>
        <xdr:cNvPr id="625" name="テキスト ボックス 624"/>
        <xdr:cNvSpPr txBox="1"/>
      </xdr:nvSpPr>
      <xdr:spPr>
        <a:xfrm>
          <a:off x="14325111" y="126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34136</xdr:rowOff>
    </xdr:from>
    <xdr:to>
      <xdr:col>20</xdr:col>
      <xdr:colOff>9525</xdr:colOff>
      <xdr:row>75</xdr:row>
      <xdr:rowOff>135736</xdr:rowOff>
    </xdr:to>
    <xdr:sp macro="" textlink="">
      <xdr:nvSpPr>
        <xdr:cNvPr id="626" name="円/楕円 625"/>
        <xdr:cNvSpPr/>
      </xdr:nvSpPr>
      <xdr:spPr>
        <a:xfrm>
          <a:off x="13652500" y="128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152263</xdr:rowOff>
    </xdr:from>
    <xdr:ext cx="534377" cy="259045"/>
    <xdr:sp macro="" textlink="">
      <xdr:nvSpPr>
        <xdr:cNvPr id="627" name="テキスト ボックス 626"/>
        <xdr:cNvSpPr txBox="1"/>
      </xdr:nvSpPr>
      <xdr:spPr>
        <a:xfrm>
          <a:off x="13436111" y="1266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7775</xdr:rowOff>
    </xdr:from>
    <xdr:to>
      <xdr:col>18</xdr:col>
      <xdr:colOff>492125</xdr:colOff>
      <xdr:row>75</xdr:row>
      <xdr:rowOff>109375</xdr:rowOff>
    </xdr:to>
    <xdr:sp macro="" textlink="">
      <xdr:nvSpPr>
        <xdr:cNvPr id="628" name="円/楕円 627"/>
        <xdr:cNvSpPr/>
      </xdr:nvSpPr>
      <xdr:spPr>
        <a:xfrm>
          <a:off x="12763500" y="1286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125902</xdr:rowOff>
    </xdr:from>
    <xdr:ext cx="534377" cy="259045"/>
    <xdr:sp macro="" textlink="">
      <xdr:nvSpPr>
        <xdr:cNvPr id="629" name="テキスト ボックス 628"/>
        <xdr:cNvSpPr txBox="1"/>
      </xdr:nvSpPr>
      <xdr:spPr>
        <a:xfrm>
          <a:off x="12547111" y="126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100354</xdr:rowOff>
    </xdr:from>
    <xdr:to>
      <xdr:col>23</xdr:col>
      <xdr:colOff>517525</xdr:colOff>
      <xdr:row>98</xdr:row>
      <xdr:rowOff>113147</xdr:rowOff>
    </xdr:to>
    <xdr:cxnSp macro="">
      <xdr:nvCxnSpPr>
        <xdr:cNvPr id="656" name="直線コネクタ 655"/>
        <xdr:cNvCxnSpPr/>
      </xdr:nvCxnSpPr>
      <xdr:spPr>
        <a:xfrm flipV="1">
          <a:off x="15481300" y="16902454"/>
          <a:ext cx="838200" cy="1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29033</xdr:rowOff>
    </xdr:from>
    <xdr:ext cx="469744" cy="259045"/>
    <xdr:sp macro="" textlink="">
      <xdr:nvSpPr>
        <xdr:cNvPr id="657" name="積立金平均値テキスト"/>
        <xdr:cNvSpPr txBox="1"/>
      </xdr:nvSpPr>
      <xdr:spPr>
        <a:xfrm>
          <a:off x="16370300" y="16659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113147</xdr:rowOff>
    </xdr:from>
    <xdr:to>
      <xdr:col>22</xdr:col>
      <xdr:colOff>365125</xdr:colOff>
      <xdr:row>98</xdr:row>
      <xdr:rowOff>125326</xdr:rowOff>
    </xdr:to>
    <xdr:cxnSp macro="">
      <xdr:nvCxnSpPr>
        <xdr:cNvPr id="659" name="直線コネクタ 658"/>
        <xdr:cNvCxnSpPr/>
      </xdr:nvCxnSpPr>
      <xdr:spPr>
        <a:xfrm flipV="1">
          <a:off x="14592300" y="16915247"/>
          <a:ext cx="8890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138122</xdr:rowOff>
    </xdr:from>
    <xdr:to>
      <xdr:col>22</xdr:col>
      <xdr:colOff>415925</xdr:colOff>
      <xdr:row>98</xdr:row>
      <xdr:rowOff>68272</xdr:rowOff>
    </xdr:to>
    <xdr:sp macro="" textlink="">
      <xdr:nvSpPr>
        <xdr:cNvPr id="660" name="フローチャート : 判断 659"/>
        <xdr:cNvSpPr/>
      </xdr:nvSpPr>
      <xdr:spPr>
        <a:xfrm>
          <a:off x="15430500" y="1676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84799</xdr:rowOff>
    </xdr:from>
    <xdr:ext cx="534377" cy="259045"/>
    <xdr:sp macro="" textlink="">
      <xdr:nvSpPr>
        <xdr:cNvPr id="661" name="テキスト ボックス 660"/>
        <xdr:cNvSpPr txBox="1"/>
      </xdr:nvSpPr>
      <xdr:spPr>
        <a:xfrm>
          <a:off x="15214111" y="1654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94693</xdr:rowOff>
    </xdr:from>
    <xdr:to>
      <xdr:col>21</xdr:col>
      <xdr:colOff>161925</xdr:colOff>
      <xdr:row>98</xdr:row>
      <xdr:rowOff>125326</xdr:rowOff>
    </xdr:to>
    <xdr:cxnSp macro="">
      <xdr:nvCxnSpPr>
        <xdr:cNvPr id="662" name="直線コネクタ 661"/>
        <xdr:cNvCxnSpPr/>
      </xdr:nvCxnSpPr>
      <xdr:spPr>
        <a:xfrm>
          <a:off x="13703300" y="16896793"/>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92472</xdr:rowOff>
    </xdr:from>
    <xdr:to>
      <xdr:col>19</xdr:col>
      <xdr:colOff>644525</xdr:colOff>
      <xdr:row>98</xdr:row>
      <xdr:rowOff>94693</xdr:rowOff>
    </xdr:to>
    <xdr:cxnSp macro="">
      <xdr:nvCxnSpPr>
        <xdr:cNvPr id="665" name="直線コネクタ 664"/>
        <xdr:cNvCxnSpPr/>
      </xdr:nvCxnSpPr>
      <xdr:spPr>
        <a:xfrm>
          <a:off x="12814300" y="16894572"/>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49554</xdr:rowOff>
    </xdr:from>
    <xdr:to>
      <xdr:col>23</xdr:col>
      <xdr:colOff>568325</xdr:colOff>
      <xdr:row>98</xdr:row>
      <xdr:rowOff>151154</xdr:rowOff>
    </xdr:to>
    <xdr:sp macro="" textlink="">
      <xdr:nvSpPr>
        <xdr:cNvPr id="675" name="円/楕円 674"/>
        <xdr:cNvSpPr/>
      </xdr:nvSpPr>
      <xdr:spPr>
        <a:xfrm>
          <a:off x="16268700" y="1685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156034</xdr:rowOff>
    </xdr:from>
    <xdr:ext cx="469744" cy="259045"/>
    <xdr:sp macro="" textlink="">
      <xdr:nvSpPr>
        <xdr:cNvPr id="676" name="積立金該当値テキスト"/>
        <xdr:cNvSpPr txBox="1"/>
      </xdr:nvSpPr>
      <xdr:spPr>
        <a:xfrm>
          <a:off x="16370300" y="1678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62347</xdr:rowOff>
    </xdr:from>
    <xdr:to>
      <xdr:col>22</xdr:col>
      <xdr:colOff>415925</xdr:colOff>
      <xdr:row>98</xdr:row>
      <xdr:rowOff>163947</xdr:rowOff>
    </xdr:to>
    <xdr:sp macro="" textlink="">
      <xdr:nvSpPr>
        <xdr:cNvPr id="677" name="円/楕円 676"/>
        <xdr:cNvSpPr/>
      </xdr:nvSpPr>
      <xdr:spPr>
        <a:xfrm>
          <a:off x="15430500" y="1686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155074</xdr:rowOff>
    </xdr:from>
    <xdr:ext cx="469744" cy="259045"/>
    <xdr:sp macro="" textlink="">
      <xdr:nvSpPr>
        <xdr:cNvPr id="678" name="テキスト ボックス 677"/>
        <xdr:cNvSpPr txBox="1"/>
      </xdr:nvSpPr>
      <xdr:spPr>
        <a:xfrm>
          <a:off x="15246427" y="1695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74526</xdr:rowOff>
    </xdr:from>
    <xdr:to>
      <xdr:col>21</xdr:col>
      <xdr:colOff>212725</xdr:colOff>
      <xdr:row>99</xdr:row>
      <xdr:rowOff>4676</xdr:rowOff>
    </xdr:to>
    <xdr:sp macro="" textlink="">
      <xdr:nvSpPr>
        <xdr:cNvPr id="679" name="円/楕円 678"/>
        <xdr:cNvSpPr/>
      </xdr:nvSpPr>
      <xdr:spPr>
        <a:xfrm>
          <a:off x="14541500" y="168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167253</xdr:rowOff>
    </xdr:from>
    <xdr:ext cx="469744" cy="259045"/>
    <xdr:sp macro="" textlink="">
      <xdr:nvSpPr>
        <xdr:cNvPr id="680" name="テキスト ボックス 679"/>
        <xdr:cNvSpPr txBox="1"/>
      </xdr:nvSpPr>
      <xdr:spPr>
        <a:xfrm>
          <a:off x="14357427" y="1696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43893</xdr:rowOff>
    </xdr:from>
    <xdr:to>
      <xdr:col>20</xdr:col>
      <xdr:colOff>9525</xdr:colOff>
      <xdr:row>98</xdr:row>
      <xdr:rowOff>145493</xdr:rowOff>
    </xdr:to>
    <xdr:sp macro="" textlink="">
      <xdr:nvSpPr>
        <xdr:cNvPr id="681" name="円/楕円 680"/>
        <xdr:cNvSpPr/>
      </xdr:nvSpPr>
      <xdr:spPr>
        <a:xfrm>
          <a:off x="13652500" y="1684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136620</xdr:rowOff>
    </xdr:from>
    <xdr:ext cx="469744" cy="259045"/>
    <xdr:sp macro="" textlink="">
      <xdr:nvSpPr>
        <xdr:cNvPr id="682" name="テキスト ボックス 681"/>
        <xdr:cNvSpPr txBox="1"/>
      </xdr:nvSpPr>
      <xdr:spPr>
        <a:xfrm>
          <a:off x="13468427" y="16938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41672</xdr:rowOff>
    </xdr:from>
    <xdr:to>
      <xdr:col>18</xdr:col>
      <xdr:colOff>492125</xdr:colOff>
      <xdr:row>98</xdr:row>
      <xdr:rowOff>143272</xdr:rowOff>
    </xdr:to>
    <xdr:sp macro="" textlink="">
      <xdr:nvSpPr>
        <xdr:cNvPr id="683" name="円/楕円 682"/>
        <xdr:cNvSpPr/>
      </xdr:nvSpPr>
      <xdr:spPr>
        <a:xfrm>
          <a:off x="12763500" y="1684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134399</xdr:rowOff>
    </xdr:from>
    <xdr:ext cx="469744" cy="259045"/>
    <xdr:sp macro="" textlink="">
      <xdr:nvSpPr>
        <xdr:cNvPr id="684" name="テキスト ボックス 683"/>
        <xdr:cNvSpPr txBox="1"/>
      </xdr:nvSpPr>
      <xdr:spPr>
        <a:xfrm>
          <a:off x="12579427" y="169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98770</xdr:rowOff>
    </xdr:from>
    <xdr:to>
      <xdr:col>32</xdr:col>
      <xdr:colOff>187325</xdr:colOff>
      <xdr:row>39</xdr:row>
      <xdr:rowOff>98770</xdr:rowOff>
    </xdr:to>
    <xdr:cxnSp macro="">
      <xdr:nvCxnSpPr>
        <xdr:cNvPr id="715" name="直線コネクタ 714"/>
        <xdr:cNvCxnSpPr/>
      </xdr:nvCxnSpPr>
      <xdr:spPr>
        <a:xfrm>
          <a:off x="21323300" y="6785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98770</xdr:rowOff>
    </xdr:from>
    <xdr:to>
      <xdr:col>31</xdr:col>
      <xdr:colOff>34925</xdr:colOff>
      <xdr:row>39</xdr:row>
      <xdr:rowOff>98770</xdr:rowOff>
    </xdr:to>
    <xdr:cxnSp macro="">
      <xdr:nvCxnSpPr>
        <xdr:cNvPr id="718" name="直線コネクタ 717"/>
        <xdr:cNvCxnSpPr/>
      </xdr:nvCxnSpPr>
      <xdr:spPr>
        <a:xfrm>
          <a:off x="20434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126891</xdr:rowOff>
    </xdr:from>
    <xdr:to>
      <xdr:col>31</xdr:col>
      <xdr:colOff>85725</xdr:colOff>
      <xdr:row>39</xdr:row>
      <xdr:rowOff>57041</xdr:rowOff>
    </xdr:to>
    <xdr:sp macro="" textlink="">
      <xdr:nvSpPr>
        <xdr:cNvPr id="719" name="フローチャート : 判断 718"/>
        <xdr:cNvSpPr/>
      </xdr:nvSpPr>
      <xdr:spPr>
        <a:xfrm>
          <a:off x="21272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73568</xdr:rowOff>
    </xdr:from>
    <xdr:ext cx="378565" cy="259045"/>
    <xdr:sp macro="" textlink="">
      <xdr:nvSpPr>
        <xdr:cNvPr id="720" name="テキスト ボックス 719"/>
        <xdr:cNvSpPr txBox="1"/>
      </xdr:nvSpPr>
      <xdr:spPr>
        <a:xfrm>
          <a:off x="21134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98770</xdr:rowOff>
    </xdr:from>
    <xdr:to>
      <xdr:col>29</xdr:col>
      <xdr:colOff>517525</xdr:colOff>
      <xdr:row>39</xdr:row>
      <xdr:rowOff>98770</xdr:rowOff>
    </xdr:to>
    <xdr:cxnSp macro="">
      <xdr:nvCxnSpPr>
        <xdr:cNvPr id="721" name="直線コネクタ 720"/>
        <xdr:cNvCxnSpPr/>
      </xdr:nvCxnSpPr>
      <xdr:spPr>
        <a:xfrm>
          <a:off x="19545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98770</xdr:rowOff>
    </xdr:from>
    <xdr:to>
      <xdr:col>28</xdr:col>
      <xdr:colOff>314325</xdr:colOff>
      <xdr:row>39</xdr:row>
      <xdr:rowOff>98770</xdr:rowOff>
    </xdr:to>
    <xdr:cxnSp macro="">
      <xdr:nvCxnSpPr>
        <xdr:cNvPr id="724" name="直線コネクタ 723"/>
        <xdr:cNvCxnSpPr/>
      </xdr:nvCxnSpPr>
      <xdr:spPr>
        <a:xfrm>
          <a:off x="18656300" y="678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47970</xdr:rowOff>
    </xdr:from>
    <xdr:to>
      <xdr:col>32</xdr:col>
      <xdr:colOff>238125</xdr:colOff>
      <xdr:row>39</xdr:row>
      <xdr:rowOff>149570</xdr:rowOff>
    </xdr:to>
    <xdr:sp macro="" textlink="">
      <xdr:nvSpPr>
        <xdr:cNvPr id="734" name="円/楕円 733"/>
        <xdr:cNvSpPr/>
      </xdr:nvSpPr>
      <xdr:spPr>
        <a:xfrm>
          <a:off x="221107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134347</xdr:rowOff>
    </xdr:from>
    <xdr:ext cx="249299" cy="259045"/>
    <xdr:sp macro="" textlink="">
      <xdr:nvSpPr>
        <xdr:cNvPr id="735" name="投資及び出資金該当値テキスト"/>
        <xdr:cNvSpPr txBox="1"/>
      </xdr:nvSpPr>
      <xdr:spPr>
        <a:xfrm>
          <a:off x="22212300" y="6649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47970</xdr:rowOff>
    </xdr:from>
    <xdr:to>
      <xdr:col>31</xdr:col>
      <xdr:colOff>85725</xdr:colOff>
      <xdr:row>39</xdr:row>
      <xdr:rowOff>149570</xdr:rowOff>
    </xdr:to>
    <xdr:sp macro="" textlink="">
      <xdr:nvSpPr>
        <xdr:cNvPr id="736" name="円/楕円 735"/>
        <xdr:cNvSpPr/>
      </xdr:nvSpPr>
      <xdr:spPr>
        <a:xfrm>
          <a:off x="21272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140697</xdr:rowOff>
    </xdr:from>
    <xdr:ext cx="249299" cy="259045"/>
    <xdr:sp macro="" textlink="">
      <xdr:nvSpPr>
        <xdr:cNvPr id="737" name="テキスト ボックス 736"/>
        <xdr:cNvSpPr txBox="1"/>
      </xdr:nvSpPr>
      <xdr:spPr>
        <a:xfrm>
          <a:off x="21198649"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47970</xdr:rowOff>
    </xdr:from>
    <xdr:to>
      <xdr:col>29</xdr:col>
      <xdr:colOff>568325</xdr:colOff>
      <xdr:row>39</xdr:row>
      <xdr:rowOff>149570</xdr:rowOff>
    </xdr:to>
    <xdr:sp macro="" textlink="">
      <xdr:nvSpPr>
        <xdr:cNvPr id="738" name="円/楕円 737"/>
        <xdr:cNvSpPr/>
      </xdr:nvSpPr>
      <xdr:spPr>
        <a:xfrm>
          <a:off x="20383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140697</xdr:rowOff>
    </xdr:from>
    <xdr:ext cx="249299" cy="259045"/>
    <xdr:sp macro="" textlink="">
      <xdr:nvSpPr>
        <xdr:cNvPr id="739" name="テキスト ボックス 738"/>
        <xdr:cNvSpPr txBox="1"/>
      </xdr:nvSpPr>
      <xdr:spPr>
        <a:xfrm>
          <a:off x="20309649"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47970</xdr:rowOff>
    </xdr:from>
    <xdr:to>
      <xdr:col>28</xdr:col>
      <xdr:colOff>365125</xdr:colOff>
      <xdr:row>39</xdr:row>
      <xdr:rowOff>149570</xdr:rowOff>
    </xdr:to>
    <xdr:sp macro="" textlink="">
      <xdr:nvSpPr>
        <xdr:cNvPr id="740" name="円/楕円 739"/>
        <xdr:cNvSpPr/>
      </xdr:nvSpPr>
      <xdr:spPr>
        <a:xfrm>
          <a:off x="19494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140697</xdr:rowOff>
    </xdr:from>
    <xdr:ext cx="249299" cy="259045"/>
    <xdr:sp macro="" textlink="">
      <xdr:nvSpPr>
        <xdr:cNvPr id="741" name="テキスト ボックス 740"/>
        <xdr:cNvSpPr txBox="1"/>
      </xdr:nvSpPr>
      <xdr:spPr>
        <a:xfrm>
          <a:off x="19420649"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47970</xdr:rowOff>
    </xdr:from>
    <xdr:to>
      <xdr:col>27</xdr:col>
      <xdr:colOff>161925</xdr:colOff>
      <xdr:row>39</xdr:row>
      <xdr:rowOff>149570</xdr:rowOff>
    </xdr:to>
    <xdr:sp macro="" textlink="">
      <xdr:nvSpPr>
        <xdr:cNvPr id="742" name="円/楕円 741"/>
        <xdr:cNvSpPr/>
      </xdr:nvSpPr>
      <xdr:spPr>
        <a:xfrm>
          <a:off x="18605500" y="673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140697</xdr:rowOff>
    </xdr:from>
    <xdr:ext cx="249299" cy="259045"/>
    <xdr:sp macro="" textlink="">
      <xdr:nvSpPr>
        <xdr:cNvPr id="743" name="テキスト ボックス 742"/>
        <xdr:cNvSpPr txBox="1"/>
      </xdr:nvSpPr>
      <xdr:spPr>
        <a:xfrm>
          <a:off x="18531649" y="6827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0" name="直線コネクタ 76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150685</xdr:rowOff>
    </xdr:from>
    <xdr:ext cx="469744" cy="259045"/>
    <xdr:sp macro="" textlink="">
      <xdr:nvSpPr>
        <xdr:cNvPr id="771" name="貸付金平均値テキスト"/>
        <xdr:cNvSpPr txBox="1"/>
      </xdr:nvSpPr>
      <xdr:spPr>
        <a:xfrm>
          <a:off x="22212300" y="9751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3" name="直線コネクタ 77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141936</xdr:rowOff>
    </xdr:from>
    <xdr:to>
      <xdr:col>31</xdr:col>
      <xdr:colOff>85725</xdr:colOff>
      <xdr:row>58</xdr:row>
      <xdr:rowOff>72086</xdr:rowOff>
    </xdr:to>
    <xdr:sp macro="" textlink="">
      <xdr:nvSpPr>
        <xdr:cNvPr id="774" name="フローチャート : 判断 773"/>
        <xdr:cNvSpPr/>
      </xdr:nvSpPr>
      <xdr:spPr>
        <a:xfrm>
          <a:off x="21272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88613</xdr:rowOff>
    </xdr:from>
    <xdr:ext cx="469744" cy="259045"/>
    <xdr:sp macro="" textlink="">
      <xdr:nvSpPr>
        <xdr:cNvPr id="775" name="テキスト ボックス 774"/>
        <xdr:cNvSpPr txBox="1"/>
      </xdr:nvSpPr>
      <xdr:spPr>
        <a:xfrm>
          <a:off x="21088427"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6" name="直線コネクタ 77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169125</xdr:rowOff>
    </xdr:from>
    <xdr:ext cx="469744" cy="259045"/>
    <xdr:sp macro="" textlink="">
      <xdr:nvSpPr>
        <xdr:cNvPr id="778" name="テキスト ボックス 777"/>
        <xdr:cNvSpPr txBox="1"/>
      </xdr:nvSpPr>
      <xdr:spPr>
        <a:xfrm>
          <a:off x="20199427"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9" name="直線コネクタ 77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84269</xdr:rowOff>
    </xdr:from>
    <xdr:ext cx="469744" cy="259045"/>
    <xdr:sp macro="" textlink="">
      <xdr:nvSpPr>
        <xdr:cNvPr id="781" name="テキスト ボックス 780"/>
        <xdr:cNvSpPr txBox="1"/>
      </xdr:nvSpPr>
      <xdr:spPr>
        <a:xfrm>
          <a:off x="19310427"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90350</xdr:rowOff>
    </xdr:from>
    <xdr:ext cx="469744" cy="259045"/>
    <xdr:sp macro="" textlink="">
      <xdr:nvSpPr>
        <xdr:cNvPr id="783" name="テキスト ボックス 782"/>
        <xdr:cNvSpPr txBox="1"/>
      </xdr:nvSpPr>
      <xdr:spPr>
        <a:xfrm>
          <a:off x="18421427" y="952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89" name="円/楕円 78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0"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1" name="円/楕円 79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2" name="テキスト ボックス 79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3" name="円/楕円 79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4" name="テキスト ボックス 79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5" name="円/楕円 79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6" name="テキスト ボックス 79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7" name="円/楕円 79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8" name="テキスト ボックス 79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62826</xdr:rowOff>
    </xdr:from>
    <xdr:to>
      <xdr:col>32</xdr:col>
      <xdr:colOff>187325</xdr:colOff>
      <xdr:row>77</xdr:row>
      <xdr:rowOff>63331</xdr:rowOff>
    </xdr:to>
    <xdr:cxnSp macro="">
      <xdr:nvCxnSpPr>
        <xdr:cNvPr id="830" name="直線コネクタ 829"/>
        <xdr:cNvCxnSpPr/>
      </xdr:nvCxnSpPr>
      <xdr:spPr>
        <a:xfrm>
          <a:off x="21323300" y="13264476"/>
          <a:ext cx="838200" cy="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62826</xdr:rowOff>
    </xdr:from>
    <xdr:to>
      <xdr:col>31</xdr:col>
      <xdr:colOff>34925</xdr:colOff>
      <xdr:row>77</xdr:row>
      <xdr:rowOff>94828</xdr:rowOff>
    </xdr:to>
    <xdr:cxnSp macro="">
      <xdr:nvCxnSpPr>
        <xdr:cNvPr id="833" name="直線コネクタ 832"/>
        <xdr:cNvCxnSpPr/>
      </xdr:nvCxnSpPr>
      <xdr:spPr>
        <a:xfrm flipV="1">
          <a:off x="20434300" y="13264476"/>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33400</xdr:rowOff>
    </xdr:from>
    <xdr:to>
      <xdr:col>31</xdr:col>
      <xdr:colOff>85725</xdr:colOff>
      <xdr:row>77</xdr:row>
      <xdr:rowOff>135000</xdr:rowOff>
    </xdr:to>
    <xdr:sp macro="" textlink="">
      <xdr:nvSpPr>
        <xdr:cNvPr id="834" name="フローチャート : 判断 833"/>
        <xdr:cNvSpPr/>
      </xdr:nvSpPr>
      <xdr:spPr>
        <a:xfrm>
          <a:off x="21272500" y="1323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126127</xdr:rowOff>
    </xdr:from>
    <xdr:ext cx="534377" cy="259045"/>
    <xdr:sp macro="" textlink="">
      <xdr:nvSpPr>
        <xdr:cNvPr id="835" name="テキスト ボックス 834"/>
        <xdr:cNvSpPr txBox="1"/>
      </xdr:nvSpPr>
      <xdr:spPr>
        <a:xfrm>
          <a:off x="21056111" y="133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94828</xdr:rowOff>
    </xdr:from>
    <xdr:to>
      <xdr:col>29</xdr:col>
      <xdr:colOff>517525</xdr:colOff>
      <xdr:row>77</xdr:row>
      <xdr:rowOff>124351</xdr:rowOff>
    </xdr:to>
    <xdr:cxnSp macro="">
      <xdr:nvCxnSpPr>
        <xdr:cNvPr id="836" name="直線コネクタ 835"/>
        <xdr:cNvCxnSpPr/>
      </xdr:nvCxnSpPr>
      <xdr:spPr>
        <a:xfrm flipV="1">
          <a:off x="19545300" y="13296478"/>
          <a:ext cx="889000" cy="2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138039</xdr:rowOff>
    </xdr:from>
    <xdr:ext cx="534377" cy="259045"/>
    <xdr:sp macro="" textlink="">
      <xdr:nvSpPr>
        <xdr:cNvPr id="838" name="テキスト ボックス 837"/>
        <xdr:cNvSpPr txBox="1"/>
      </xdr:nvSpPr>
      <xdr:spPr>
        <a:xfrm>
          <a:off x="20167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92511</xdr:rowOff>
    </xdr:from>
    <xdr:to>
      <xdr:col>28</xdr:col>
      <xdr:colOff>314325</xdr:colOff>
      <xdr:row>77</xdr:row>
      <xdr:rowOff>124351</xdr:rowOff>
    </xdr:to>
    <xdr:cxnSp macro="">
      <xdr:nvCxnSpPr>
        <xdr:cNvPr id="839" name="直線コネクタ 838"/>
        <xdr:cNvCxnSpPr/>
      </xdr:nvCxnSpPr>
      <xdr:spPr>
        <a:xfrm>
          <a:off x="18656300" y="13294161"/>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141981</xdr:rowOff>
    </xdr:from>
    <xdr:ext cx="534377" cy="259045"/>
    <xdr:sp macro="" textlink="">
      <xdr:nvSpPr>
        <xdr:cNvPr id="843" name="テキスト ボックス 842"/>
        <xdr:cNvSpPr txBox="1"/>
      </xdr:nvSpPr>
      <xdr:spPr>
        <a:xfrm>
          <a:off x="18389111" y="1334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12531</xdr:rowOff>
    </xdr:from>
    <xdr:to>
      <xdr:col>32</xdr:col>
      <xdr:colOff>238125</xdr:colOff>
      <xdr:row>77</xdr:row>
      <xdr:rowOff>114131</xdr:rowOff>
    </xdr:to>
    <xdr:sp macro="" textlink="">
      <xdr:nvSpPr>
        <xdr:cNvPr id="849" name="円/楕円 848"/>
        <xdr:cNvSpPr/>
      </xdr:nvSpPr>
      <xdr:spPr>
        <a:xfrm>
          <a:off x="22110700" y="1321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35408</xdr:rowOff>
    </xdr:from>
    <xdr:ext cx="534377" cy="259045"/>
    <xdr:sp macro="" textlink="">
      <xdr:nvSpPr>
        <xdr:cNvPr id="850" name="繰出金該当値テキスト"/>
        <xdr:cNvSpPr txBox="1"/>
      </xdr:nvSpPr>
      <xdr:spPr>
        <a:xfrm>
          <a:off x="22212300" y="1306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43,177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12026</xdr:rowOff>
    </xdr:from>
    <xdr:to>
      <xdr:col>31</xdr:col>
      <xdr:colOff>85725</xdr:colOff>
      <xdr:row>77</xdr:row>
      <xdr:rowOff>113626</xdr:rowOff>
    </xdr:to>
    <xdr:sp macro="" textlink="">
      <xdr:nvSpPr>
        <xdr:cNvPr id="851" name="円/楕円 850"/>
        <xdr:cNvSpPr/>
      </xdr:nvSpPr>
      <xdr:spPr>
        <a:xfrm>
          <a:off x="21272500" y="1321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130153</xdr:rowOff>
    </xdr:from>
    <xdr:ext cx="534377" cy="259045"/>
    <xdr:sp macro="" textlink="">
      <xdr:nvSpPr>
        <xdr:cNvPr id="852" name="テキスト ボックス 851"/>
        <xdr:cNvSpPr txBox="1"/>
      </xdr:nvSpPr>
      <xdr:spPr>
        <a:xfrm>
          <a:off x="21056111" y="1298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44028</xdr:rowOff>
    </xdr:from>
    <xdr:to>
      <xdr:col>29</xdr:col>
      <xdr:colOff>568325</xdr:colOff>
      <xdr:row>77</xdr:row>
      <xdr:rowOff>145628</xdr:rowOff>
    </xdr:to>
    <xdr:sp macro="" textlink="">
      <xdr:nvSpPr>
        <xdr:cNvPr id="853" name="円/楕円 852"/>
        <xdr:cNvSpPr/>
      </xdr:nvSpPr>
      <xdr:spPr>
        <a:xfrm>
          <a:off x="20383500" y="1324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136755</xdr:rowOff>
    </xdr:from>
    <xdr:ext cx="534377" cy="259045"/>
    <xdr:sp macro="" textlink="">
      <xdr:nvSpPr>
        <xdr:cNvPr id="854" name="テキスト ボックス 853"/>
        <xdr:cNvSpPr txBox="1"/>
      </xdr:nvSpPr>
      <xdr:spPr>
        <a:xfrm>
          <a:off x="20167111" y="13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73551</xdr:rowOff>
    </xdr:from>
    <xdr:to>
      <xdr:col>28</xdr:col>
      <xdr:colOff>365125</xdr:colOff>
      <xdr:row>78</xdr:row>
      <xdr:rowOff>3701</xdr:rowOff>
    </xdr:to>
    <xdr:sp macro="" textlink="">
      <xdr:nvSpPr>
        <xdr:cNvPr id="855" name="円/楕円 854"/>
        <xdr:cNvSpPr/>
      </xdr:nvSpPr>
      <xdr:spPr>
        <a:xfrm>
          <a:off x="19494500" y="1327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166278</xdr:rowOff>
    </xdr:from>
    <xdr:ext cx="534377" cy="259045"/>
    <xdr:sp macro="" textlink="">
      <xdr:nvSpPr>
        <xdr:cNvPr id="856" name="テキスト ボックス 855"/>
        <xdr:cNvSpPr txBox="1"/>
      </xdr:nvSpPr>
      <xdr:spPr>
        <a:xfrm>
          <a:off x="19278111" y="1336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41711</xdr:rowOff>
    </xdr:from>
    <xdr:to>
      <xdr:col>27</xdr:col>
      <xdr:colOff>161925</xdr:colOff>
      <xdr:row>77</xdr:row>
      <xdr:rowOff>143311</xdr:rowOff>
    </xdr:to>
    <xdr:sp macro="" textlink="">
      <xdr:nvSpPr>
        <xdr:cNvPr id="857" name="円/楕円 856"/>
        <xdr:cNvSpPr/>
      </xdr:nvSpPr>
      <xdr:spPr>
        <a:xfrm>
          <a:off x="18605500" y="132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159838</xdr:rowOff>
    </xdr:from>
    <xdr:ext cx="534377" cy="259045"/>
    <xdr:sp macro="" textlink="">
      <xdr:nvSpPr>
        <xdr:cNvPr id="858" name="テキスト ボックス 857"/>
        <xdr:cNvSpPr txBox="1"/>
      </xdr:nvSpPr>
      <xdr:spPr>
        <a:xfrm>
          <a:off x="18389111" y="1301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392</a:t>
          </a:r>
          <a:r>
            <a:rPr kumimoji="1" lang="ja-JP" altLang="ja-JP" sz="1100">
              <a:solidFill>
                <a:schemeClr val="dk1"/>
              </a:solidFill>
              <a:effectLst/>
              <a:latin typeface="+mn-lt"/>
              <a:ea typeface="+mn-ea"/>
              <a:cs typeface="+mn-cs"/>
            </a:rPr>
            <a:t>千円となって</a:t>
          </a:r>
          <a:r>
            <a:rPr kumimoji="1" lang="ja-JP" altLang="en-US" sz="110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全ての項目において県平均を下回っている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主な構成項目である物件費は住民一人当たり</a:t>
          </a:r>
          <a:r>
            <a:rPr kumimoji="1" lang="en-US" altLang="ja-JP" sz="1100">
              <a:solidFill>
                <a:schemeClr val="dk1"/>
              </a:solidFill>
              <a:effectLst/>
              <a:latin typeface="+mn-lt"/>
              <a:ea typeface="+mn-ea"/>
              <a:cs typeface="+mn-cs"/>
            </a:rPr>
            <a:t>46,044</a:t>
          </a:r>
          <a:r>
            <a:rPr kumimoji="1" lang="ja-JP" altLang="ja-JP" sz="1100">
              <a:solidFill>
                <a:schemeClr val="dk1"/>
              </a:solidFill>
              <a:effectLst/>
              <a:latin typeface="+mn-lt"/>
              <a:ea typeface="+mn-ea"/>
              <a:cs typeface="+mn-cs"/>
            </a:rPr>
            <a:t>円で</a:t>
          </a:r>
          <a:r>
            <a:rPr kumimoji="1" lang="ja-JP" altLang="en-US" sz="1100">
              <a:solidFill>
                <a:schemeClr val="dk1"/>
              </a:solidFill>
              <a:effectLst/>
              <a:latin typeface="+mn-lt"/>
              <a:ea typeface="+mn-ea"/>
              <a:cs typeface="+mn-cs"/>
            </a:rPr>
            <a:t>昨年度と比べて減額、人件費は住民一人あたり</a:t>
          </a:r>
          <a:r>
            <a:rPr kumimoji="1" lang="en-US" altLang="ja-JP" sz="1100">
              <a:solidFill>
                <a:schemeClr val="dk1"/>
              </a:solidFill>
              <a:effectLst/>
              <a:latin typeface="+mn-lt"/>
              <a:ea typeface="+mn-ea"/>
              <a:cs typeface="+mn-cs"/>
            </a:rPr>
            <a:t>59,984</a:t>
          </a:r>
          <a:r>
            <a:rPr kumimoji="1" lang="ja-JP" altLang="en-US" sz="1100">
              <a:solidFill>
                <a:schemeClr val="dk1"/>
              </a:solidFill>
              <a:effectLst/>
              <a:latin typeface="+mn-lt"/>
              <a:ea typeface="+mn-ea"/>
              <a:cs typeface="+mn-cs"/>
            </a:rPr>
            <a:t>円で昨年度より増額しているが、これは一般職非常勤職員制度の運用に伴い、臨時職員の雇用に係る予算が物件費から人件費に区分されることになったことが要因である。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扶助費は、住民一人当たり</a:t>
          </a:r>
          <a:r>
            <a:rPr kumimoji="1" lang="en-US" altLang="ja-JP" sz="1100" b="0" i="0" baseline="0">
              <a:solidFill>
                <a:schemeClr val="dk1"/>
              </a:solidFill>
              <a:effectLst/>
              <a:latin typeface="+mn-lt"/>
              <a:ea typeface="+mn-ea"/>
              <a:cs typeface="+mn-cs"/>
            </a:rPr>
            <a:t>112,391</a:t>
          </a:r>
          <a:r>
            <a:rPr kumimoji="1" lang="ja-JP" altLang="ja-JP" sz="1100" b="0" i="0" baseline="0">
              <a:solidFill>
                <a:schemeClr val="dk1"/>
              </a:solidFill>
              <a:effectLst/>
              <a:latin typeface="+mn-lt"/>
              <a:ea typeface="+mn-ea"/>
              <a:cs typeface="+mn-cs"/>
            </a:rPr>
            <a:t>円となっており、</a:t>
          </a:r>
          <a:r>
            <a:rPr kumimoji="1" lang="ja-JP" altLang="ja-JP" sz="1100" baseline="0">
              <a:solidFill>
                <a:schemeClr val="dk1"/>
              </a:solidFill>
              <a:effectLst/>
              <a:latin typeface="+mn-lt"/>
              <a:ea typeface="+mn-ea"/>
              <a:cs typeface="+mn-cs"/>
            </a:rPr>
            <a:t>社会保障経費（措置費や給付費等）の増加により経費が増大し、財政を圧迫している。決算額に占める割合が</a:t>
          </a:r>
          <a:r>
            <a:rPr kumimoji="1" lang="ja-JP" altLang="ja-JP" sz="1100">
              <a:solidFill>
                <a:schemeClr val="dk1"/>
              </a:solidFill>
              <a:effectLst/>
              <a:latin typeface="+mn-lt"/>
              <a:ea typeface="+mn-ea"/>
              <a:cs typeface="+mn-cs"/>
            </a:rPr>
            <a:t>今後も増加傾向にあることから、</a:t>
          </a:r>
          <a:r>
            <a:rPr kumimoji="1" lang="ja-JP" altLang="ja-JP" sz="1100" baseline="0">
              <a:solidFill>
                <a:schemeClr val="dk1"/>
              </a:solidFill>
              <a:effectLst/>
              <a:latin typeface="+mn-lt"/>
              <a:ea typeface="+mn-ea"/>
              <a:cs typeface="+mn-cs"/>
            </a:rPr>
            <a:t>審査・給付の適正化や就労支援に取り組むことで抑制に努める。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普通建設事業費は、住民一人当たり</a:t>
          </a:r>
          <a:r>
            <a:rPr kumimoji="1" lang="en-US" altLang="ja-JP" sz="1100" baseline="0">
              <a:solidFill>
                <a:schemeClr val="dk1"/>
              </a:solidFill>
              <a:effectLst/>
              <a:latin typeface="+mn-lt"/>
              <a:ea typeface="+mn-ea"/>
              <a:cs typeface="+mn-cs"/>
            </a:rPr>
            <a:t>57,854</a:t>
          </a:r>
          <a:r>
            <a:rPr kumimoji="1" lang="ja-JP" altLang="ja-JP" sz="1100" baseline="0">
              <a:solidFill>
                <a:schemeClr val="dk1"/>
              </a:solidFill>
              <a:effectLst/>
              <a:latin typeface="+mn-lt"/>
              <a:ea typeface="+mn-ea"/>
              <a:cs typeface="+mn-cs"/>
            </a:rPr>
            <a:t>円（新規整備・更新整備含む）となっており</a:t>
          </a:r>
          <a:r>
            <a:rPr kumimoji="1" lang="ja-JP" altLang="en-US" sz="1100" baseline="0">
              <a:solidFill>
                <a:schemeClr val="dk1"/>
              </a:solidFill>
              <a:effectLst/>
              <a:latin typeface="+mn-lt"/>
              <a:ea typeface="+mn-ea"/>
              <a:cs typeface="+mn-cs"/>
            </a:rPr>
            <a:t>、火葬場建設やスマートＩＣ整備などの大規模な普通建設事業の増加によるものである。</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災害復旧費は、住民一人当たり</a:t>
          </a:r>
          <a:r>
            <a:rPr kumimoji="1" lang="en-US" altLang="ja-JP" sz="1100" baseline="0">
              <a:solidFill>
                <a:schemeClr val="dk1"/>
              </a:solidFill>
              <a:effectLst/>
              <a:latin typeface="+mn-lt"/>
              <a:ea typeface="+mn-ea"/>
              <a:cs typeface="+mn-cs"/>
            </a:rPr>
            <a:t>5,501</a:t>
          </a:r>
          <a:r>
            <a:rPr kumimoji="1" lang="ja-JP" altLang="ja-JP" sz="1100" baseline="0">
              <a:solidFill>
                <a:schemeClr val="dk1"/>
              </a:solidFill>
              <a:effectLst/>
              <a:latin typeface="+mn-lt"/>
              <a:ea typeface="+mn-ea"/>
              <a:cs typeface="+mn-cs"/>
            </a:rPr>
            <a:t>円となっており、類似団体と比較して大きく上回った要因は、</a:t>
          </a:r>
          <a:r>
            <a:rPr kumimoji="1" lang="ja-JP" altLang="en-US" sz="1100" baseline="0">
              <a:solidFill>
                <a:schemeClr val="dk1"/>
              </a:solidFill>
              <a:effectLst/>
              <a:latin typeface="+mn-lt"/>
              <a:ea typeface="+mn-ea"/>
              <a:cs typeface="+mn-cs"/>
            </a:rPr>
            <a:t>台風や集中豪雨等の</a:t>
          </a:r>
          <a:r>
            <a:rPr kumimoji="1" lang="ja-JP" altLang="ja-JP" sz="1100" baseline="0">
              <a:solidFill>
                <a:schemeClr val="dk1"/>
              </a:solidFill>
              <a:effectLst/>
              <a:latin typeface="+mn-lt"/>
              <a:ea typeface="+mn-ea"/>
              <a:cs typeface="+mn-cs"/>
            </a:rPr>
            <a:t>災害の</a:t>
          </a:r>
          <a:r>
            <a:rPr kumimoji="1" lang="ja-JP" altLang="en-US" sz="1100" baseline="0">
              <a:solidFill>
                <a:schemeClr val="dk1"/>
              </a:solidFill>
              <a:effectLst/>
              <a:latin typeface="+mn-lt"/>
              <a:ea typeface="+mn-ea"/>
              <a:cs typeface="+mn-cs"/>
            </a:rPr>
            <a:t>発生</a:t>
          </a:r>
          <a:r>
            <a:rPr kumimoji="1" lang="ja-JP" altLang="ja-JP" sz="1100" baseline="0">
              <a:solidFill>
                <a:schemeClr val="dk1"/>
              </a:solidFill>
              <a:effectLst/>
              <a:latin typeface="+mn-lt"/>
              <a:ea typeface="+mn-ea"/>
              <a:cs typeface="+mn-cs"/>
            </a:rPr>
            <a:t>によるもの</a:t>
          </a:r>
          <a:r>
            <a:rPr kumimoji="1" lang="ja-JP" altLang="en-US" sz="1100" baseline="0">
              <a:solidFill>
                <a:schemeClr val="dk1"/>
              </a:solidFill>
              <a:effectLst/>
              <a:latin typeface="+mn-lt"/>
              <a:ea typeface="+mn-ea"/>
              <a:cs typeface="+mn-cs"/>
            </a:rPr>
            <a:t>である</a:t>
          </a:r>
          <a:r>
            <a:rPr kumimoji="1" lang="ja-JP" altLang="ja-JP" sz="110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公債費は、住民一人当たり</a:t>
          </a:r>
          <a:r>
            <a:rPr kumimoji="1" lang="en-US" altLang="ja-JP" sz="1100" baseline="0">
              <a:solidFill>
                <a:schemeClr val="dk1"/>
              </a:solidFill>
              <a:effectLst/>
              <a:latin typeface="+mn-lt"/>
              <a:ea typeface="+mn-ea"/>
              <a:cs typeface="+mn-cs"/>
            </a:rPr>
            <a:t>48,677</a:t>
          </a:r>
          <a:r>
            <a:rPr kumimoji="1" lang="ja-JP" altLang="ja-JP" sz="1100" baseline="0">
              <a:solidFill>
                <a:schemeClr val="dk1"/>
              </a:solidFill>
              <a:effectLst/>
              <a:latin typeface="+mn-lt"/>
              <a:ea typeface="+mn-ea"/>
              <a:cs typeface="+mn-cs"/>
            </a:rPr>
            <a:t>円となっており、</a:t>
          </a:r>
          <a:r>
            <a:rPr kumimoji="1" lang="ja-JP" altLang="en-US" sz="1100" baseline="0">
              <a:solidFill>
                <a:schemeClr val="dk1"/>
              </a:solidFill>
              <a:effectLst/>
              <a:latin typeface="+mn-lt"/>
              <a:ea typeface="+mn-ea"/>
              <a:cs typeface="+mn-cs"/>
            </a:rPr>
            <a:t>大規模事業に伴う公債費の償還が始まったことにより前年度より増額となっている</a:t>
          </a:r>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前述の</a:t>
          </a:r>
          <a:r>
            <a:rPr kumimoji="1" lang="ja-JP" altLang="en-US" sz="1100" b="0" i="0" baseline="0">
              <a:solidFill>
                <a:schemeClr val="dk1"/>
              </a:solidFill>
              <a:effectLst/>
              <a:latin typeface="+mn-lt"/>
              <a:ea typeface="+mn-ea"/>
              <a:cs typeface="+mn-cs"/>
            </a:rPr>
            <a:t>大規模な普通建設事業</a:t>
          </a:r>
          <a:r>
            <a:rPr kumimoji="1" lang="ja-JP" altLang="ja-JP" sz="1100" b="0" i="0" baseline="0">
              <a:solidFill>
                <a:schemeClr val="dk1"/>
              </a:solidFill>
              <a:effectLst/>
              <a:latin typeface="+mn-lt"/>
              <a:ea typeface="+mn-ea"/>
              <a:cs typeface="+mn-cs"/>
            </a:rPr>
            <a:t>もあ</a:t>
          </a:r>
          <a:r>
            <a:rPr kumimoji="1" lang="ja-JP" altLang="en-US" sz="1100" b="0" i="0" baseline="0">
              <a:solidFill>
                <a:schemeClr val="dk1"/>
              </a:solidFill>
              <a:effectLst/>
              <a:latin typeface="+mn-lt"/>
              <a:ea typeface="+mn-ea"/>
              <a:cs typeface="+mn-cs"/>
            </a:rPr>
            <a:t>るため</a:t>
          </a:r>
          <a:r>
            <a:rPr kumimoji="1" lang="ja-JP" altLang="ja-JP" sz="1100" b="0" i="0" baseline="0">
              <a:solidFill>
                <a:schemeClr val="dk1"/>
              </a:solidFill>
              <a:effectLst/>
              <a:latin typeface="+mn-lt"/>
              <a:ea typeface="+mn-ea"/>
              <a:cs typeface="+mn-cs"/>
            </a:rPr>
            <a:t>、引き続き公債費が財政を圧迫しないよう抑制に努める。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鹿児島県姶良市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76,680
76,497
231.25
31,184,412
30,033,949
1,095,622
16,883,236
31,833,450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56.9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17170</xdr:rowOff>
    </xdr:from>
    <xdr:to>
      <xdr:col>6</xdr:col>
      <xdr:colOff>511175</xdr:colOff>
      <xdr:row>36</xdr:row>
      <xdr:rowOff>128727</xdr:rowOff>
    </xdr:to>
    <xdr:cxnSp macro="">
      <xdr:nvCxnSpPr>
        <xdr:cNvPr id="59" name="直線コネクタ 58"/>
        <xdr:cNvCxnSpPr/>
      </xdr:nvCxnSpPr>
      <xdr:spPr>
        <a:xfrm>
          <a:off x="3797300" y="6017920"/>
          <a:ext cx="838200" cy="2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17170</xdr:rowOff>
    </xdr:from>
    <xdr:to>
      <xdr:col>5</xdr:col>
      <xdr:colOff>358775</xdr:colOff>
      <xdr:row>35</xdr:row>
      <xdr:rowOff>166675</xdr:rowOff>
    </xdr:to>
    <xdr:cxnSp macro="">
      <xdr:nvCxnSpPr>
        <xdr:cNvPr id="62" name="直線コネクタ 61"/>
        <xdr:cNvCxnSpPr/>
      </xdr:nvCxnSpPr>
      <xdr:spPr>
        <a:xfrm flipV="1">
          <a:off x="2908300" y="6017920"/>
          <a:ext cx="889000" cy="14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18491</xdr:rowOff>
    </xdr:from>
    <xdr:to>
      <xdr:col>5</xdr:col>
      <xdr:colOff>409575</xdr:colOff>
      <xdr:row>34</xdr:row>
      <xdr:rowOff>120091</xdr:rowOff>
    </xdr:to>
    <xdr:sp macro="" textlink="">
      <xdr:nvSpPr>
        <xdr:cNvPr id="63" name="フローチャート : 判断 62"/>
        <xdr:cNvSpPr/>
      </xdr:nvSpPr>
      <xdr:spPr>
        <a:xfrm>
          <a:off x="3746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136618</xdr:rowOff>
    </xdr:from>
    <xdr:ext cx="469744" cy="259045"/>
    <xdr:sp macro="" textlink="">
      <xdr:nvSpPr>
        <xdr:cNvPr id="64" name="テキスト ボックス 63"/>
        <xdr:cNvSpPr txBox="1"/>
      </xdr:nvSpPr>
      <xdr:spPr>
        <a:xfrm>
          <a:off x="3562427"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20371</xdr:rowOff>
    </xdr:from>
    <xdr:to>
      <xdr:col>4</xdr:col>
      <xdr:colOff>155575</xdr:colOff>
      <xdr:row>35</xdr:row>
      <xdr:rowOff>166675</xdr:rowOff>
    </xdr:to>
    <xdr:cxnSp macro="">
      <xdr:nvCxnSpPr>
        <xdr:cNvPr id="65" name="直線コネクタ 64"/>
        <xdr:cNvCxnSpPr/>
      </xdr:nvCxnSpPr>
      <xdr:spPr>
        <a:xfrm>
          <a:off x="2019300" y="6021121"/>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2997</xdr:rowOff>
    </xdr:from>
    <xdr:to>
      <xdr:col>2</xdr:col>
      <xdr:colOff>638175</xdr:colOff>
      <xdr:row>35</xdr:row>
      <xdr:rowOff>20371</xdr:rowOff>
    </xdr:to>
    <xdr:cxnSp macro="">
      <xdr:nvCxnSpPr>
        <xdr:cNvPr id="68" name="直線コネクタ 67"/>
        <xdr:cNvCxnSpPr/>
      </xdr:nvCxnSpPr>
      <xdr:spPr>
        <a:xfrm>
          <a:off x="1130300" y="6003747"/>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77927</xdr:rowOff>
    </xdr:from>
    <xdr:to>
      <xdr:col>6</xdr:col>
      <xdr:colOff>561975</xdr:colOff>
      <xdr:row>37</xdr:row>
      <xdr:rowOff>8077</xdr:rowOff>
    </xdr:to>
    <xdr:sp macro="" textlink="">
      <xdr:nvSpPr>
        <xdr:cNvPr id="78" name="円/楕円 77"/>
        <xdr:cNvSpPr/>
      </xdr:nvSpPr>
      <xdr:spPr>
        <a:xfrm>
          <a:off x="4584700" y="62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56354</xdr:rowOff>
    </xdr:from>
    <xdr:ext cx="469744" cy="259045"/>
    <xdr:sp macro="" textlink="">
      <xdr:nvSpPr>
        <xdr:cNvPr id="79" name="議会費該当値テキスト"/>
        <xdr:cNvSpPr txBox="1"/>
      </xdr:nvSpPr>
      <xdr:spPr>
        <a:xfrm>
          <a:off x="4686300"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137820</xdr:rowOff>
    </xdr:from>
    <xdr:to>
      <xdr:col>5</xdr:col>
      <xdr:colOff>409575</xdr:colOff>
      <xdr:row>35</xdr:row>
      <xdr:rowOff>67970</xdr:rowOff>
    </xdr:to>
    <xdr:sp macro="" textlink="">
      <xdr:nvSpPr>
        <xdr:cNvPr id="80" name="円/楕円 79"/>
        <xdr:cNvSpPr/>
      </xdr:nvSpPr>
      <xdr:spPr>
        <a:xfrm>
          <a:off x="3746500" y="59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59097</xdr:rowOff>
    </xdr:from>
    <xdr:ext cx="469744" cy="259045"/>
    <xdr:sp macro="" textlink="">
      <xdr:nvSpPr>
        <xdr:cNvPr id="81" name="テキスト ボックス 80"/>
        <xdr:cNvSpPr txBox="1"/>
      </xdr:nvSpPr>
      <xdr:spPr>
        <a:xfrm>
          <a:off x="3562427" y="605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115875</xdr:rowOff>
    </xdr:from>
    <xdr:to>
      <xdr:col>4</xdr:col>
      <xdr:colOff>206375</xdr:colOff>
      <xdr:row>36</xdr:row>
      <xdr:rowOff>46025</xdr:rowOff>
    </xdr:to>
    <xdr:sp macro="" textlink="">
      <xdr:nvSpPr>
        <xdr:cNvPr id="82" name="円/楕円 81"/>
        <xdr:cNvSpPr/>
      </xdr:nvSpPr>
      <xdr:spPr>
        <a:xfrm>
          <a:off x="2857500" y="61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37152</xdr:rowOff>
    </xdr:from>
    <xdr:ext cx="469744" cy="259045"/>
    <xdr:sp macro="" textlink="">
      <xdr:nvSpPr>
        <xdr:cNvPr id="83" name="テキスト ボックス 82"/>
        <xdr:cNvSpPr txBox="1"/>
      </xdr:nvSpPr>
      <xdr:spPr>
        <a:xfrm>
          <a:off x="2673427" y="620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141021</xdr:rowOff>
    </xdr:from>
    <xdr:to>
      <xdr:col>3</xdr:col>
      <xdr:colOff>3175</xdr:colOff>
      <xdr:row>35</xdr:row>
      <xdr:rowOff>71171</xdr:rowOff>
    </xdr:to>
    <xdr:sp macro="" textlink="">
      <xdr:nvSpPr>
        <xdr:cNvPr id="84" name="円/楕円 83"/>
        <xdr:cNvSpPr/>
      </xdr:nvSpPr>
      <xdr:spPr>
        <a:xfrm>
          <a:off x="1968500" y="59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62298</xdr:rowOff>
    </xdr:from>
    <xdr:ext cx="469744" cy="259045"/>
    <xdr:sp macro="" textlink="">
      <xdr:nvSpPr>
        <xdr:cNvPr id="85" name="テキスト ボックス 84"/>
        <xdr:cNvSpPr txBox="1"/>
      </xdr:nvSpPr>
      <xdr:spPr>
        <a:xfrm>
          <a:off x="1784427" y="606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123647</xdr:rowOff>
    </xdr:from>
    <xdr:to>
      <xdr:col>1</xdr:col>
      <xdr:colOff>485775</xdr:colOff>
      <xdr:row>35</xdr:row>
      <xdr:rowOff>53797</xdr:rowOff>
    </xdr:to>
    <xdr:sp macro="" textlink="">
      <xdr:nvSpPr>
        <xdr:cNvPr id="86" name="円/楕円 85"/>
        <xdr:cNvSpPr/>
      </xdr:nvSpPr>
      <xdr:spPr>
        <a:xfrm>
          <a:off x="1079500" y="59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44924</xdr:rowOff>
    </xdr:from>
    <xdr:ext cx="469744" cy="259045"/>
    <xdr:sp macro="" textlink="">
      <xdr:nvSpPr>
        <xdr:cNvPr id="87" name="テキスト ボックス 86"/>
        <xdr:cNvSpPr txBox="1"/>
      </xdr:nvSpPr>
      <xdr:spPr>
        <a:xfrm>
          <a:off x="895427" y="604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112177</xdr:rowOff>
    </xdr:from>
    <xdr:to>
      <xdr:col>6</xdr:col>
      <xdr:colOff>511175</xdr:colOff>
      <xdr:row>57</xdr:row>
      <xdr:rowOff>122250</xdr:rowOff>
    </xdr:to>
    <xdr:cxnSp macro="">
      <xdr:nvCxnSpPr>
        <xdr:cNvPr id="116" name="直線コネクタ 115"/>
        <xdr:cNvCxnSpPr/>
      </xdr:nvCxnSpPr>
      <xdr:spPr>
        <a:xfrm flipV="1">
          <a:off x="3797300" y="9884827"/>
          <a:ext cx="838200" cy="1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167761</xdr:rowOff>
    </xdr:from>
    <xdr:ext cx="534377" cy="259045"/>
    <xdr:sp macro="" textlink="">
      <xdr:nvSpPr>
        <xdr:cNvPr id="117" name="総務費平均値テキスト"/>
        <xdr:cNvSpPr txBox="1"/>
      </xdr:nvSpPr>
      <xdr:spPr>
        <a:xfrm>
          <a:off x="4686300" y="9597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122250</xdr:rowOff>
    </xdr:from>
    <xdr:to>
      <xdr:col>5</xdr:col>
      <xdr:colOff>358775</xdr:colOff>
      <xdr:row>57</xdr:row>
      <xdr:rowOff>137368</xdr:rowOff>
    </xdr:to>
    <xdr:cxnSp macro="">
      <xdr:nvCxnSpPr>
        <xdr:cNvPr id="119" name="直線コネクタ 118"/>
        <xdr:cNvCxnSpPr/>
      </xdr:nvCxnSpPr>
      <xdr:spPr>
        <a:xfrm flipV="1">
          <a:off x="2908300" y="9894900"/>
          <a:ext cx="889000" cy="1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107074</xdr:rowOff>
    </xdr:from>
    <xdr:to>
      <xdr:col>5</xdr:col>
      <xdr:colOff>409575</xdr:colOff>
      <xdr:row>57</xdr:row>
      <xdr:rowOff>37224</xdr:rowOff>
    </xdr:to>
    <xdr:sp macro="" textlink="">
      <xdr:nvSpPr>
        <xdr:cNvPr id="120" name="フローチャート : 判断 119"/>
        <xdr:cNvSpPr/>
      </xdr:nvSpPr>
      <xdr:spPr>
        <a:xfrm>
          <a:off x="3746500" y="970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53751</xdr:rowOff>
    </xdr:from>
    <xdr:ext cx="534377" cy="259045"/>
    <xdr:sp macro="" textlink="">
      <xdr:nvSpPr>
        <xdr:cNvPr id="121" name="テキスト ボックス 120"/>
        <xdr:cNvSpPr txBox="1"/>
      </xdr:nvSpPr>
      <xdr:spPr>
        <a:xfrm>
          <a:off x="3530111" y="94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118257</xdr:rowOff>
    </xdr:from>
    <xdr:to>
      <xdr:col>4</xdr:col>
      <xdr:colOff>155575</xdr:colOff>
      <xdr:row>57</xdr:row>
      <xdr:rowOff>137368</xdr:rowOff>
    </xdr:to>
    <xdr:cxnSp macro="">
      <xdr:nvCxnSpPr>
        <xdr:cNvPr id="122" name="直線コネクタ 121"/>
        <xdr:cNvCxnSpPr/>
      </xdr:nvCxnSpPr>
      <xdr:spPr>
        <a:xfrm>
          <a:off x="2019300" y="9890907"/>
          <a:ext cx="8890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118257</xdr:rowOff>
    </xdr:from>
    <xdr:to>
      <xdr:col>2</xdr:col>
      <xdr:colOff>638175</xdr:colOff>
      <xdr:row>57</xdr:row>
      <xdr:rowOff>128894</xdr:rowOff>
    </xdr:to>
    <xdr:cxnSp macro="">
      <xdr:nvCxnSpPr>
        <xdr:cNvPr id="125" name="直線コネクタ 124"/>
        <xdr:cNvCxnSpPr/>
      </xdr:nvCxnSpPr>
      <xdr:spPr>
        <a:xfrm flipV="1">
          <a:off x="1130300" y="9890907"/>
          <a:ext cx="889000" cy="1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61377</xdr:rowOff>
    </xdr:from>
    <xdr:to>
      <xdr:col>6</xdr:col>
      <xdr:colOff>561975</xdr:colOff>
      <xdr:row>57</xdr:row>
      <xdr:rowOff>162977</xdr:rowOff>
    </xdr:to>
    <xdr:sp macro="" textlink="">
      <xdr:nvSpPr>
        <xdr:cNvPr id="135" name="円/楕円 134"/>
        <xdr:cNvSpPr/>
      </xdr:nvSpPr>
      <xdr:spPr>
        <a:xfrm>
          <a:off x="4584700" y="98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147754</xdr:rowOff>
    </xdr:from>
    <xdr:ext cx="534377" cy="259045"/>
    <xdr:sp macro="" textlink="">
      <xdr:nvSpPr>
        <xdr:cNvPr id="136" name="総務費該当値テキスト"/>
        <xdr:cNvSpPr txBox="1"/>
      </xdr:nvSpPr>
      <xdr:spPr>
        <a:xfrm>
          <a:off x="4686300" y="97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36,112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71450</xdr:rowOff>
    </xdr:from>
    <xdr:to>
      <xdr:col>5</xdr:col>
      <xdr:colOff>409575</xdr:colOff>
      <xdr:row>58</xdr:row>
      <xdr:rowOff>1600</xdr:rowOff>
    </xdr:to>
    <xdr:sp macro="" textlink="">
      <xdr:nvSpPr>
        <xdr:cNvPr id="137" name="円/楕円 136"/>
        <xdr:cNvSpPr/>
      </xdr:nvSpPr>
      <xdr:spPr>
        <a:xfrm>
          <a:off x="3746500" y="98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164177</xdr:rowOff>
    </xdr:from>
    <xdr:ext cx="534377" cy="259045"/>
    <xdr:sp macro="" textlink="">
      <xdr:nvSpPr>
        <xdr:cNvPr id="138" name="テキスト ボックス 137"/>
        <xdr:cNvSpPr txBox="1"/>
      </xdr:nvSpPr>
      <xdr:spPr>
        <a:xfrm>
          <a:off x="3530111" y="99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86568</xdr:rowOff>
    </xdr:from>
    <xdr:to>
      <xdr:col>4</xdr:col>
      <xdr:colOff>206375</xdr:colOff>
      <xdr:row>58</xdr:row>
      <xdr:rowOff>16718</xdr:rowOff>
    </xdr:to>
    <xdr:sp macro="" textlink="">
      <xdr:nvSpPr>
        <xdr:cNvPr id="139" name="円/楕円 138"/>
        <xdr:cNvSpPr/>
      </xdr:nvSpPr>
      <xdr:spPr>
        <a:xfrm>
          <a:off x="2857500" y="985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7845</xdr:rowOff>
    </xdr:from>
    <xdr:ext cx="534377" cy="259045"/>
    <xdr:sp macro="" textlink="">
      <xdr:nvSpPr>
        <xdr:cNvPr id="140" name="テキスト ボックス 139"/>
        <xdr:cNvSpPr txBox="1"/>
      </xdr:nvSpPr>
      <xdr:spPr>
        <a:xfrm>
          <a:off x="2641111" y="995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67457</xdr:rowOff>
    </xdr:from>
    <xdr:to>
      <xdr:col>3</xdr:col>
      <xdr:colOff>3175</xdr:colOff>
      <xdr:row>57</xdr:row>
      <xdr:rowOff>169057</xdr:rowOff>
    </xdr:to>
    <xdr:sp macro="" textlink="">
      <xdr:nvSpPr>
        <xdr:cNvPr id="141" name="円/楕円 140"/>
        <xdr:cNvSpPr/>
      </xdr:nvSpPr>
      <xdr:spPr>
        <a:xfrm>
          <a:off x="1968500" y="984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160184</xdr:rowOff>
    </xdr:from>
    <xdr:ext cx="534377" cy="259045"/>
    <xdr:sp macro="" textlink="">
      <xdr:nvSpPr>
        <xdr:cNvPr id="142" name="テキスト ボックス 141"/>
        <xdr:cNvSpPr txBox="1"/>
      </xdr:nvSpPr>
      <xdr:spPr>
        <a:xfrm>
          <a:off x="1752111" y="993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78094</xdr:rowOff>
    </xdr:from>
    <xdr:to>
      <xdr:col>1</xdr:col>
      <xdr:colOff>485775</xdr:colOff>
      <xdr:row>58</xdr:row>
      <xdr:rowOff>8244</xdr:rowOff>
    </xdr:to>
    <xdr:sp macro="" textlink="">
      <xdr:nvSpPr>
        <xdr:cNvPr id="143" name="円/楕円 142"/>
        <xdr:cNvSpPr/>
      </xdr:nvSpPr>
      <xdr:spPr>
        <a:xfrm>
          <a:off x="1079500" y="985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170821</xdr:rowOff>
    </xdr:from>
    <xdr:ext cx="534377" cy="259045"/>
    <xdr:sp macro="" textlink="">
      <xdr:nvSpPr>
        <xdr:cNvPr id="144" name="テキスト ボックス 143"/>
        <xdr:cNvSpPr txBox="1"/>
      </xdr:nvSpPr>
      <xdr:spPr>
        <a:xfrm>
          <a:off x="863111" y="994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36055</xdr:rowOff>
    </xdr:from>
    <xdr:to>
      <xdr:col>6</xdr:col>
      <xdr:colOff>511175</xdr:colOff>
      <xdr:row>74</xdr:row>
      <xdr:rowOff>44996</xdr:rowOff>
    </xdr:to>
    <xdr:cxnSp macro="">
      <xdr:nvCxnSpPr>
        <xdr:cNvPr id="174" name="直線コネクタ 173"/>
        <xdr:cNvCxnSpPr/>
      </xdr:nvCxnSpPr>
      <xdr:spPr>
        <a:xfrm flipV="1">
          <a:off x="3797300" y="12551905"/>
          <a:ext cx="838200" cy="1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147159</xdr:rowOff>
    </xdr:from>
    <xdr:ext cx="599010" cy="259045"/>
    <xdr:sp macro="" textlink="">
      <xdr:nvSpPr>
        <xdr:cNvPr id="175" name="民生費平均値テキスト"/>
        <xdr:cNvSpPr txBox="1"/>
      </xdr:nvSpPr>
      <xdr:spPr>
        <a:xfrm>
          <a:off x="4686300" y="1283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44996</xdr:rowOff>
    </xdr:from>
    <xdr:to>
      <xdr:col>5</xdr:col>
      <xdr:colOff>358775</xdr:colOff>
      <xdr:row>74</xdr:row>
      <xdr:rowOff>114795</xdr:rowOff>
    </xdr:to>
    <xdr:cxnSp macro="">
      <xdr:nvCxnSpPr>
        <xdr:cNvPr id="177" name="直線コネクタ 176"/>
        <xdr:cNvCxnSpPr/>
      </xdr:nvCxnSpPr>
      <xdr:spPr>
        <a:xfrm flipV="1">
          <a:off x="2908300" y="12732296"/>
          <a:ext cx="889000" cy="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30785</xdr:rowOff>
    </xdr:from>
    <xdr:to>
      <xdr:col>5</xdr:col>
      <xdr:colOff>409575</xdr:colOff>
      <xdr:row>75</xdr:row>
      <xdr:rowOff>132385</xdr:rowOff>
    </xdr:to>
    <xdr:sp macro="" textlink="">
      <xdr:nvSpPr>
        <xdr:cNvPr id="178" name="フローチャート : 判断 177"/>
        <xdr:cNvSpPr/>
      </xdr:nvSpPr>
      <xdr:spPr>
        <a:xfrm>
          <a:off x="3746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123511</xdr:rowOff>
    </xdr:from>
    <xdr:ext cx="599010" cy="259045"/>
    <xdr:sp macro="" textlink="">
      <xdr:nvSpPr>
        <xdr:cNvPr id="179" name="テキスト ボックス 178"/>
        <xdr:cNvSpPr txBox="1"/>
      </xdr:nvSpPr>
      <xdr:spPr>
        <a:xfrm>
          <a:off x="3497794" y="1298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114795</xdr:rowOff>
    </xdr:from>
    <xdr:to>
      <xdr:col>4</xdr:col>
      <xdr:colOff>155575</xdr:colOff>
      <xdr:row>75</xdr:row>
      <xdr:rowOff>90500</xdr:rowOff>
    </xdr:to>
    <xdr:cxnSp macro="">
      <xdr:nvCxnSpPr>
        <xdr:cNvPr id="180" name="直線コネクタ 179"/>
        <xdr:cNvCxnSpPr/>
      </xdr:nvCxnSpPr>
      <xdr:spPr>
        <a:xfrm flipV="1">
          <a:off x="2019300" y="12802095"/>
          <a:ext cx="889000" cy="14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83558</xdr:rowOff>
    </xdr:from>
    <xdr:ext cx="599010" cy="259045"/>
    <xdr:sp macro="" textlink="">
      <xdr:nvSpPr>
        <xdr:cNvPr id="182" name="テキスト ボックス 181"/>
        <xdr:cNvSpPr txBox="1"/>
      </xdr:nvSpPr>
      <xdr:spPr>
        <a:xfrm>
          <a:off x="2608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90500</xdr:rowOff>
    </xdr:from>
    <xdr:to>
      <xdr:col>2</xdr:col>
      <xdr:colOff>638175</xdr:colOff>
      <xdr:row>75</xdr:row>
      <xdr:rowOff>146786</xdr:rowOff>
    </xdr:to>
    <xdr:cxnSp macro="">
      <xdr:nvCxnSpPr>
        <xdr:cNvPr id="183" name="直線コネクタ 182"/>
        <xdr:cNvCxnSpPr/>
      </xdr:nvCxnSpPr>
      <xdr:spPr>
        <a:xfrm flipV="1">
          <a:off x="1130300" y="12949250"/>
          <a:ext cx="889000" cy="5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167340</xdr:rowOff>
    </xdr:from>
    <xdr:ext cx="599010" cy="259045"/>
    <xdr:sp macro="" textlink="">
      <xdr:nvSpPr>
        <xdr:cNvPr id="185" name="テキスト ボックス 184"/>
        <xdr:cNvSpPr txBox="1"/>
      </xdr:nvSpPr>
      <xdr:spPr>
        <a:xfrm>
          <a:off x="1719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66463</xdr:rowOff>
    </xdr:from>
    <xdr:ext cx="599010" cy="259045"/>
    <xdr:sp macro="" textlink="">
      <xdr:nvSpPr>
        <xdr:cNvPr id="187" name="テキスト ボックス 186"/>
        <xdr:cNvSpPr txBox="1"/>
      </xdr:nvSpPr>
      <xdr:spPr>
        <a:xfrm>
          <a:off x="830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156705</xdr:rowOff>
    </xdr:from>
    <xdr:to>
      <xdr:col>6</xdr:col>
      <xdr:colOff>561975</xdr:colOff>
      <xdr:row>73</xdr:row>
      <xdr:rowOff>86855</xdr:rowOff>
    </xdr:to>
    <xdr:sp macro="" textlink="">
      <xdr:nvSpPr>
        <xdr:cNvPr id="193" name="円/楕円 192"/>
        <xdr:cNvSpPr/>
      </xdr:nvSpPr>
      <xdr:spPr>
        <a:xfrm>
          <a:off x="4584700" y="125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8132</xdr:rowOff>
    </xdr:from>
    <xdr:ext cx="599010" cy="259045"/>
    <xdr:sp macro="" textlink="">
      <xdr:nvSpPr>
        <xdr:cNvPr id="194" name="民生費該当値テキスト"/>
        <xdr:cNvSpPr txBox="1"/>
      </xdr:nvSpPr>
      <xdr:spPr>
        <a:xfrm>
          <a:off x="4686300" y="1235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171,661</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165646</xdr:rowOff>
    </xdr:from>
    <xdr:to>
      <xdr:col>5</xdr:col>
      <xdr:colOff>409575</xdr:colOff>
      <xdr:row>74</xdr:row>
      <xdr:rowOff>95796</xdr:rowOff>
    </xdr:to>
    <xdr:sp macro="" textlink="">
      <xdr:nvSpPr>
        <xdr:cNvPr id="195" name="円/楕円 194"/>
        <xdr:cNvSpPr/>
      </xdr:nvSpPr>
      <xdr:spPr>
        <a:xfrm>
          <a:off x="3746500" y="126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112323</xdr:rowOff>
    </xdr:from>
    <xdr:ext cx="599010" cy="259045"/>
    <xdr:sp macro="" textlink="">
      <xdr:nvSpPr>
        <xdr:cNvPr id="196" name="テキスト ボックス 195"/>
        <xdr:cNvSpPr txBox="1"/>
      </xdr:nvSpPr>
      <xdr:spPr>
        <a:xfrm>
          <a:off x="3497794" y="1245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157,457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63995</xdr:rowOff>
    </xdr:from>
    <xdr:to>
      <xdr:col>4</xdr:col>
      <xdr:colOff>206375</xdr:colOff>
      <xdr:row>74</xdr:row>
      <xdr:rowOff>165595</xdr:rowOff>
    </xdr:to>
    <xdr:sp macro="" textlink="">
      <xdr:nvSpPr>
        <xdr:cNvPr id="197" name="円/楕円 196"/>
        <xdr:cNvSpPr/>
      </xdr:nvSpPr>
      <xdr:spPr>
        <a:xfrm>
          <a:off x="2857500" y="127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10672</xdr:rowOff>
    </xdr:from>
    <xdr:ext cx="599010" cy="259045"/>
    <xdr:sp macro="" textlink="">
      <xdr:nvSpPr>
        <xdr:cNvPr id="198" name="テキスト ボックス 197"/>
        <xdr:cNvSpPr txBox="1"/>
      </xdr:nvSpPr>
      <xdr:spPr>
        <a:xfrm>
          <a:off x="2608794" y="1252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151,961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39700</xdr:rowOff>
    </xdr:from>
    <xdr:to>
      <xdr:col>3</xdr:col>
      <xdr:colOff>3175</xdr:colOff>
      <xdr:row>75</xdr:row>
      <xdr:rowOff>141300</xdr:rowOff>
    </xdr:to>
    <xdr:sp macro="" textlink="">
      <xdr:nvSpPr>
        <xdr:cNvPr id="199" name="円/楕円 198"/>
        <xdr:cNvSpPr/>
      </xdr:nvSpPr>
      <xdr:spPr>
        <a:xfrm>
          <a:off x="1968500" y="128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157827</xdr:rowOff>
    </xdr:from>
    <xdr:ext cx="599010" cy="259045"/>
    <xdr:sp macro="" textlink="">
      <xdr:nvSpPr>
        <xdr:cNvPr id="200" name="テキスト ボックス 199"/>
        <xdr:cNvSpPr txBox="1"/>
      </xdr:nvSpPr>
      <xdr:spPr>
        <a:xfrm>
          <a:off x="1719794" y="1267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140,374</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95986</xdr:rowOff>
    </xdr:from>
    <xdr:to>
      <xdr:col>1</xdr:col>
      <xdr:colOff>485775</xdr:colOff>
      <xdr:row>76</xdr:row>
      <xdr:rowOff>26136</xdr:rowOff>
    </xdr:to>
    <xdr:sp macro="" textlink="">
      <xdr:nvSpPr>
        <xdr:cNvPr id="201" name="円/楕円 200"/>
        <xdr:cNvSpPr/>
      </xdr:nvSpPr>
      <xdr:spPr>
        <a:xfrm>
          <a:off x="1079500" y="129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42663</xdr:rowOff>
    </xdr:from>
    <xdr:ext cx="599010" cy="259045"/>
    <xdr:sp macro="" textlink="">
      <xdr:nvSpPr>
        <xdr:cNvPr id="202" name="テキスト ボックス 201"/>
        <xdr:cNvSpPr txBox="1"/>
      </xdr:nvSpPr>
      <xdr:spPr>
        <a:xfrm>
          <a:off x="830794" y="1272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82322</xdr:rowOff>
    </xdr:from>
    <xdr:to>
      <xdr:col>6</xdr:col>
      <xdr:colOff>511175</xdr:colOff>
      <xdr:row>97</xdr:row>
      <xdr:rowOff>135432</xdr:rowOff>
    </xdr:to>
    <xdr:cxnSp macro="">
      <xdr:nvCxnSpPr>
        <xdr:cNvPr id="232" name="直線コネクタ 231"/>
        <xdr:cNvCxnSpPr/>
      </xdr:nvCxnSpPr>
      <xdr:spPr>
        <a:xfrm flipV="1">
          <a:off x="3797300" y="16541522"/>
          <a:ext cx="838200" cy="22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58297</xdr:rowOff>
    </xdr:from>
    <xdr:ext cx="534377" cy="259045"/>
    <xdr:sp macro="" textlink="">
      <xdr:nvSpPr>
        <xdr:cNvPr id="233" name="衛生費平均値テキスト"/>
        <xdr:cNvSpPr txBox="1"/>
      </xdr:nvSpPr>
      <xdr:spPr>
        <a:xfrm>
          <a:off x="4686300" y="1668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117563</xdr:rowOff>
    </xdr:from>
    <xdr:to>
      <xdr:col>5</xdr:col>
      <xdr:colOff>358775</xdr:colOff>
      <xdr:row>97</xdr:row>
      <xdr:rowOff>135432</xdr:rowOff>
    </xdr:to>
    <xdr:cxnSp macro="">
      <xdr:nvCxnSpPr>
        <xdr:cNvPr id="235" name="直線コネクタ 234"/>
        <xdr:cNvCxnSpPr/>
      </xdr:nvCxnSpPr>
      <xdr:spPr>
        <a:xfrm>
          <a:off x="2908300" y="16748213"/>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116866</xdr:rowOff>
    </xdr:from>
    <xdr:to>
      <xdr:col>5</xdr:col>
      <xdr:colOff>409575</xdr:colOff>
      <xdr:row>98</xdr:row>
      <xdr:rowOff>47016</xdr:rowOff>
    </xdr:to>
    <xdr:sp macro="" textlink="">
      <xdr:nvSpPr>
        <xdr:cNvPr id="236" name="フローチャート : 判断 235"/>
        <xdr:cNvSpPr/>
      </xdr:nvSpPr>
      <xdr:spPr>
        <a:xfrm>
          <a:off x="3746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38143</xdr:rowOff>
    </xdr:from>
    <xdr:ext cx="534377" cy="259045"/>
    <xdr:sp macro="" textlink="">
      <xdr:nvSpPr>
        <xdr:cNvPr id="237" name="テキスト ボックス 236"/>
        <xdr:cNvSpPr txBox="1"/>
      </xdr:nvSpPr>
      <xdr:spPr>
        <a:xfrm>
          <a:off x="3530111" y="168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117563</xdr:rowOff>
    </xdr:from>
    <xdr:to>
      <xdr:col>4</xdr:col>
      <xdr:colOff>155575</xdr:colOff>
      <xdr:row>98</xdr:row>
      <xdr:rowOff>11685</xdr:rowOff>
    </xdr:to>
    <xdr:cxnSp macro="">
      <xdr:nvCxnSpPr>
        <xdr:cNvPr id="238" name="直線コネクタ 237"/>
        <xdr:cNvCxnSpPr/>
      </xdr:nvCxnSpPr>
      <xdr:spPr>
        <a:xfrm flipV="1">
          <a:off x="2019300" y="16748213"/>
          <a:ext cx="889000" cy="6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146710</xdr:rowOff>
    </xdr:from>
    <xdr:to>
      <xdr:col>2</xdr:col>
      <xdr:colOff>638175</xdr:colOff>
      <xdr:row>98</xdr:row>
      <xdr:rowOff>11685</xdr:rowOff>
    </xdr:to>
    <xdr:cxnSp macro="">
      <xdr:nvCxnSpPr>
        <xdr:cNvPr id="241" name="直線コネクタ 240"/>
        <xdr:cNvCxnSpPr/>
      </xdr:nvCxnSpPr>
      <xdr:spPr>
        <a:xfrm>
          <a:off x="1130300" y="16777360"/>
          <a:ext cx="889000" cy="3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31522</xdr:rowOff>
    </xdr:from>
    <xdr:to>
      <xdr:col>6</xdr:col>
      <xdr:colOff>561975</xdr:colOff>
      <xdr:row>96</xdr:row>
      <xdr:rowOff>133122</xdr:rowOff>
    </xdr:to>
    <xdr:sp macro="" textlink="">
      <xdr:nvSpPr>
        <xdr:cNvPr id="251" name="円/楕円 250"/>
        <xdr:cNvSpPr/>
      </xdr:nvSpPr>
      <xdr:spPr>
        <a:xfrm>
          <a:off x="4584700" y="1649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54399</xdr:rowOff>
    </xdr:from>
    <xdr:ext cx="534377" cy="259045"/>
    <xdr:sp macro="" textlink="">
      <xdr:nvSpPr>
        <xdr:cNvPr id="252" name="衛生費該当値テキスト"/>
        <xdr:cNvSpPr txBox="1"/>
      </xdr:nvSpPr>
      <xdr:spPr>
        <a:xfrm>
          <a:off x="4686300" y="163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45,012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84632</xdr:rowOff>
    </xdr:from>
    <xdr:to>
      <xdr:col>5</xdr:col>
      <xdr:colOff>409575</xdr:colOff>
      <xdr:row>98</xdr:row>
      <xdr:rowOff>14782</xdr:rowOff>
    </xdr:to>
    <xdr:sp macro="" textlink="">
      <xdr:nvSpPr>
        <xdr:cNvPr id="253" name="円/楕円 252"/>
        <xdr:cNvSpPr/>
      </xdr:nvSpPr>
      <xdr:spPr>
        <a:xfrm>
          <a:off x="3746500" y="167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31309</xdr:rowOff>
    </xdr:from>
    <xdr:ext cx="534377" cy="259045"/>
    <xdr:sp macro="" textlink="">
      <xdr:nvSpPr>
        <xdr:cNvPr id="254" name="テキスト ボックス 253"/>
        <xdr:cNvSpPr txBox="1"/>
      </xdr:nvSpPr>
      <xdr:spPr>
        <a:xfrm>
          <a:off x="3530111" y="164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66763</xdr:rowOff>
    </xdr:from>
    <xdr:to>
      <xdr:col>4</xdr:col>
      <xdr:colOff>206375</xdr:colOff>
      <xdr:row>97</xdr:row>
      <xdr:rowOff>168363</xdr:rowOff>
    </xdr:to>
    <xdr:sp macro="" textlink="">
      <xdr:nvSpPr>
        <xdr:cNvPr id="255" name="円/楕円 254"/>
        <xdr:cNvSpPr/>
      </xdr:nvSpPr>
      <xdr:spPr>
        <a:xfrm>
          <a:off x="2857500" y="166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159490</xdr:rowOff>
    </xdr:from>
    <xdr:ext cx="534377" cy="259045"/>
    <xdr:sp macro="" textlink="">
      <xdr:nvSpPr>
        <xdr:cNvPr id="256" name="テキスト ボックス 255"/>
        <xdr:cNvSpPr txBox="1"/>
      </xdr:nvSpPr>
      <xdr:spPr>
        <a:xfrm>
          <a:off x="2641111" y="1679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34,162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132335</xdr:rowOff>
    </xdr:from>
    <xdr:to>
      <xdr:col>3</xdr:col>
      <xdr:colOff>3175</xdr:colOff>
      <xdr:row>98</xdr:row>
      <xdr:rowOff>62485</xdr:rowOff>
    </xdr:to>
    <xdr:sp macro="" textlink="">
      <xdr:nvSpPr>
        <xdr:cNvPr id="257" name="円/楕円 256"/>
        <xdr:cNvSpPr/>
      </xdr:nvSpPr>
      <xdr:spPr>
        <a:xfrm>
          <a:off x="1968500" y="167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53612</xdr:rowOff>
    </xdr:from>
    <xdr:ext cx="534377" cy="259045"/>
    <xdr:sp macro="" textlink="">
      <xdr:nvSpPr>
        <xdr:cNvPr id="258" name="テキスト ボックス 257"/>
        <xdr:cNvSpPr txBox="1"/>
      </xdr:nvSpPr>
      <xdr:spPr>
        <a:xfrm>
          <a:off x="1752111" y="1685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95910</xdr:rowOff>
    </xdr:from>
    <xdr:to>
      <xdr:col>1</xdr:col>
      <xdr:colOff>485775</xdr:colOff>
      <xdr:row>98</xdr:row>
      <xdr:rowOff>26060</xdr:rowOff>
    </xdr:to>
    <xdr:sp macro="" textlink="">
      <xdr:nvSpPr>
        <xdr:cNvPr id="259" name="円/楕円 258"/>
        <xdr:cNvSpPr/>
      </xdr:nvSpPr>
      <xdr:spPr>
        <a:xfrm>
          <a:off x="1079500" y="167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17187</xdr:rowOff>
    </xdr:from>
    <xdr:ext cx="534377" cy="259045"/>
    <xdr:sp macro="" textlink="">
      <xdr:nvSpPr>
        <xdr:cNvPr id="260" name="テキスト ボックス 259"/>
        <xdr:cNvSpPr txBox="1"/>
      </xdr:nvSpPr>
      <xdr:spPr>
        <a:xfrm>
          <a:off x="863111" y="1681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81788</xdr:rowOff>
    </xdr:from>
    <xdr:to>
      <xdr:col>15</xdr:col>
      <xdr:colOff>180975</xdr:colOff>
      <xdr:row>38</xdr:row>
      <xdr:rowOff>85598</xdr:rowOff>
    </xdr:to>
    <xdr:cxnSp macro="">
      <xdr:nvCxnSpPr>
        <xdr:cNvPr id="289" name="直線コネクタ 288"/>
        <xdr:cNvCxnSpPr/>
      </xdr:nvCxnSpPr>
      <xdr:spPr>
        <a:xfrm>
          <a:off x="9639300" y="659688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57785</xdr:rowOff>
    </xdr:from>
    <xdr:to>
      <xdr:col>14</xdr:col>
      <xdr:colOff>28575</xdr:colOff>
      <xdr:row>38</xdr:row>
      <xdr:rowOff>81788</xdr:rowOff>
    </xdr:to>
    <xdr:cxnSp macro="">
      <xdr:nvCxnSpPr>
        <xdr:cNvPr id="292" name="直線コネクタ 291"/>
        <xdr:cNvCxnSpPr/>
      </xdr:nvCxnSpPr>
      <xdr:spPr>
        <a:xfrm>
          <a:off x="8750300" y="6401435"/>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67945</xdr:rowOff>
    </xdr:from>
    <xdr:to>
      <xdr:col>14</xdr:col>
      <xdr:colOff>79375</xdr:colOff>
      <xdr:row>37</xdr:row>
      <xdr:rowOff>169545</xdr:rowOff>
    </xdr:to>
    <xdr:sp macro="" textlink="">
      <xdr:nvSpPr>
        <xdr:cNvPr id="293" name="フローチャート : 判断 292"/>
        <xdr:cNvSpPr/>
      </xdr:nvSpPr>
      <xdr:spPr>
        <a:xfrm>
          <a:off x="9588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14622</xdr:rowOff>
    </xdr:from>
    <xdr:ext cx="378565" cy="259045"/>
    <xdr:sp macro="" textlink="">
      <xdr:nvSpPr>
        <xdr:cNvPr id="294" name="テキスト ボックス 293"/>
        <xdr:cNvSpPr txBox="1"/>
      </xdr:nvSpPr>
      <xdr:spPr>
        <a:xfrm>
          <a:off x="9450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108077</xdr:rowOff>
    </xdr:from>
    <xdr:to>
      <xdr:col>12</xdr:col>
      <xdr:colOff>511175</xdr:colOff>
      <xdr:row>37</xdr:row>
      <xdr:rowOff>57785</xdr:rowOff>
    </xdr:to>
    <xdr:cxnSp macro="">
      <xdr:nvCxnSpPr>
        <xdr:cNvPr id="295" name="直線コネクタ 294"/>
        <xdr:cNvCxnSpPr/>
      </xdr:nvCxnSpPr>
      <xdr:spPr>
        <a:xfrm>
          <a:off x="7861300" y="6280277"/>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108077</xdr:rowOff>
    </xdr:from>
    <xdr:to>
      <xdr:col>11</xdr:col>
      <xdr:colOff>307975</xdr:colOff>
      <xdr:row>36</xdr:row>
      <xdr:rowOff>114935</xdr:rowOff>
    </xdr:to>
    <xdr:cxnSp macro="">
      <xdr:nvCxnSpPr>
        <xdr:cNvPr id="298" name="直線コネクタ 297"/>
        <xdr:cNvCxnSpPr/>
      </xdr:nvCxnSpPr>
      <xdr:spPr>
        <a:xfrm flipV="1">
          <a:off x="6972300" y="628027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34798</xdr:rowOff>
    </xdr:from>
    <xdr:to>
      <xdr:col>15</xdr:col>
      <xdr:colOff>231775</xdr:colOff>
      <xdr:row>38</xdr:row>
      <xdr:rowOff>136398</xdr:rowOff>
    </xdr:to>
    <xdr:sp macro="" textlink="">
      <xdr:nvSpPr>
        <xdr:cNvPr id="308" name="円/楕円 307"/>
        <xdr:cNvSpPr/>
      </xdr:nvSpPr>
      <xdr:spPr>
        <a:xfrm>
          <a:off x="10426700" y="65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13225</xdr:rowOff>
    </xdr:from>
    <xdr:ext cx="378565" cy="259045"/>
    <xdr:sp macro="" textlink="">
      <xdr:nvSpPr>
        <xdr:cNvPr id="309" name="労働費該当値テキスト"/>
        <xdr:cNvSpPr txBox="1"/>
      </xdr:nvSpPr>
      <xdr:spPr>
        <a:xfrm>
          <a:off x="10528300" y="6528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30988</xdr:rowOff>
    </xdr:from>
    <xdr:to>
      <xdr:col>14</xdr:col>
      <xdr:colOff>79375</xdr:colOff>
      <xdr:row>38</xdr:row>
      <xdr:rowOff>132588</xdr:rowOff>
    </xdr:to>
    <xdr:sp macro="" textlink="">
      <xdr:nvSpPr>
        <xdr:cNvPr id="310" name="円/楕円 309"/>
        <xdr:cNvSpPr/>
      </xdr:nvSpPr>
      <xdr:spPr>
        <a:xfrm>
          <a:off x="9588500" y="65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123715</xdr:rowOff>
    </xdr:from>
    <xdr:ext cx="378565" cy="259045"/>
    <xdr:sp macro="" textlink="">
      <xdr:nvSpPr>
        <xdr:cNvPr id="311" name="テキスト ボックス 310"/>
        <xdr:cNvSpPr txBox="1"/>
      </xdr:nvSpPr>
      <xdr:spPr>
        <a:xfrm>
          <a:off x="9450017" y="66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6985</xdr:rowOff>
    </xdr:from>
    <xdr:to>
      <xdr:col>12</xdr:col>
      <xdr:colOff>561975</xdr:colOff>
      <xdr:row>37</xdr:row>
      <xdr:rowOff>108585</xdr:rowOff>
    </xdr:to>
    <xdr:sp macro="" textlink="">
      <xdr:nvSpPr>
        <xdr:cNvPr id="312" name="円/楕円 311"/>
        <xdr:cNvSpPr/>
      </xdr:nvSpPr>
      <xdr:spPr>
        <a:xfrm>
          <a:off x="8699500" y="63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99712</xdr:rowOff>
    </xdr:from>
    <xdr:ext cx="378565" cy="259045"/>
    <xdr:sp macro="" textlink="">
      <xdr:nvSpPr>
        <xdr:cNvPr id="313" name="テキスト ボックス 312"/>
        <xdr:cNvSpPr txBox="1"/>
      </xdr:nvSpPr>
      <xdr:spPr>
        <a:xfrm>
          <a:off x="8561017" y="6443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57277</xdr:rowOff>
    </xdr:from>
    <xdr:to>
      <xdr:col>11</xdr:col>
      <xdr:colOff>358775</xdr:colOff>
      <xdr:row>36</xdr:row>
      <xdr:rowOff>158877</xdr:rowOff>
    </xdr:to>
    <xdr:sp macro="" textlink="">
      <xdr:nvSpPr>
        <xdr:cNvPr id="314" name="円/楕円 313"/>
        <xdr:cNvSpPr/>
      </xdr:nvSpPr>
      <xdr:spPr>
        <a:xfrm>
          <a:off x="7810500" y="622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150004</xdr:rowOff>
    </xdr:from>
    <xdr:ext cx="469744" cy="259045"/>
    <xdr:sp macro="" textlink="">
      <xdr:nvSpPr>
        <xdr:cNvPr id="315" name="テキスト ボックス 314"/>
        <xdr:cNvSpPr txBox="1"/>
      </xdr:nvSpPr>
      <xdr:spPr>
        <a:xfrm>
          <a:off x="7626427"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64135</xdr:rowOff>
    </xdr:from>
    <xdr:to>
      <xdr:col>10</xdr:col>
      <xdr:colOff>155575</xdr:colOff>
      <xdr:row>36</xdr:row>
      <xdr:rowOff>165735</xdr:rowOff>
    </xdr:to>
    <xdr:sp macro="" textlink="">
      <xdr:nvSpPr>
        <xdr:cNvPr id="316" name="円/楕円 315"/>
        <xdr:cNvSpPr/>
      </xdr:nvSpPr>
      <xdr:spPr>
        <a:xfrm>
          <a:off x="6921500" y="62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156862</xdr:rowOff>
    </xdr:from>
    <xdr:ext cx="469744" cy="259045"/>
    <xdr:sp macro="" textlink="">
      <xdr:nvSpPr>
        <xdr:cNvPr id="317" name="テキスト ボックス 316"/>
        <xdr:cNvSpPr txBox="1"/>
      </xdr:nvSpPr>
      <xdr:spPr>
        <a:xfrm>
          <a:off x="6737427" y="632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50752</xdr:rowOff>
    </xdr:from>
    <xdr:to>
      <xdr:col>15</xdr:col>
      <xdr:colOff>180975</xdr:colOff>
      <xdr:row>57</xdr:row>
      <xdr:rowOff>57061</xdr:rowOff>
    </xdr:to>
    <xdr:cxnSp macro="">
      <xdr:nvCxnSpPr>
        <xdr:cNvPr id="344" name="直線コネクタ 343"/>
        <xdr:cNvCxnSpPr/>
      </xdr:nvCxnSpPr>
      <xdr:spPr>
        <a:xfrm>
          <a:off x="9639300" y="9823402"/>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125801</xdr:rowOff>
    </xdr:from>
    <xdr:to>
      <xdr:col>14</xdr:col>
      <xdr:colOff>28575</xdr:colOff>
      <xdr:row>57</xdr:row>
      <xdr:rowOff>50752</xdr:rowOff>
    </xdr:to>
    <xdr:cxnSp macro="">
      <xdr:nvCxnSpPr>
        <xdr:cNvPr id="347" name="直線コネクタ 346"/>
        <xdr:cNvCxnSpPr/>
      </xdr:nvCxnSpPr>
      <xdr:spPr>
        <a:xfrm>
          <a:off x="8750300" y="9727001"/>
          <a:ext cx="889000" cy="9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118892</xdr:rowOff>
    </xdr:from>
    <xdr:to>
      <xdr:col>14</xdr:col>
      <xdr:colOff>79375</xdr:colOff>
      <xdr:row>58</xdr:row>
      <xdr:rowOff>49042</xdr:rowOff>
    </xdr:to>
    <xdr:sp macro="" textlink="">
      <xdr:nvSpPr>
        <xdr:cNvPr id="348" name="フローチャート : 判断 347"/>
        <xdr:cNvSpPr/>
      </xdr:nvSpPr>
      <xdr:spPr>
        <a:xfrm>
          <a:off x="9588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40169</xdr:rowOff>
    </xdr:from>
    <xdr:ext cx="469744" cy="259045"/>
    <xdr:sp macro="" textlink="">
      <xdr:nvSpPr>
        <xdr:cNvPr id="349" name="テキスト ボックス 348"/>
        <xdr:cNvSpPr txBox="1"/>
      </xdr:nvSpPr>
      <xdr:spPr>
        <a:xfrm>
          <a:off x="9404427" y="998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125801</xdr:rowOff>
    </xdr:from>
    <xdr:to>
      <xdr:col>12</xdr:col>
      <xdr:colOff>511175</xdr:colOff>
      <xdr:row>57</xdr:row>
      <xdr:rowOff>24943</xdr:rowOff>
    </xdr:to>
    <xdr:cxnSp macro="">
      <xdr:nvCxnSpPr>
        <xdr:cNvPr id="350" name="直線コネクタ 349"/>
        <xdr:cNvCxnSpPr/>
      </xdr:nvCxnSpPr>
      <xdr:spPr>
        <a:xfrm flipV="1">
          <a:off x="7861300" y="9727001"/>
          <a:ext cx="889000" cy="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25905</xdr:rowOff>
    </xdr:from>
    <xdr:ext cx="534377" cy="259045"/>
    <xdr:sp macro="" textlink="">
      <xdr:nvSpPr>
        <xdr:cNvPr id="352" name="テキスト ボックス 351"/>
        <xdr:cNvSpPr txBox="1"/>
      </xdr:nvSpPr>
      <xdr:spPr>
        <a:xfrm>
          <a:off x="8483111" y="97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20348</xdr:rowOff>
    </xdr:from>
    <xdr:to>
      <xdr:col>11</xdr:col>
      <xdr:colOff>307975</xdr:colOff>
      <xdr:row>57</xdr:row>
      <xdr:rowOff>24943</xdr:rowOff>
    </xdr:to>
    <xdr:cxnSp macro="">
      <xdr:nvCxnSpPr>
        <xdr:cNvPr id="353" name="直線コネクタ 352"/>
        <xdr:cNvCxnSpPr/>
      </xdr:nvCxnSpPr>
      <xdr:spPr>
        <a:xfrm>
          <a:off x="6972300" y="9792998"/>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60792</xdr:rowOff>
    </xdr:from>
    <xdr:ext cx="534377" cy="259045"/>
    <xdr:sp macro="" textlink="">
      <xdr:nvSpPr>
        <xdr:cNvPr id="355" name="テキスト ボックス 354"/>
        <xdr:cNvSpPr txBox="1"/>
      </xdr:nvSpPr>
      <xdr:spPr>
        <a:xfrm>
          <a:off x="7594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67464</xdr:rowOff>
    </xdr:from>
    <xdr:ext cx="534377" cy="259045"/>
    <xdr:sp macro="" textlink="">
      <xdr:nvSpPr>
        <xdr:cNvPr id="357" name="テキスト ボックス 356"/>
        <xdr:cNvSpPr txBox="1"/>
      </xdr:nvSpPr>
      <xdr:spPr>
        <a:xfrm>
          <a:off x="6705111" y="98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6261</xdr:rowOff>
    </xdr:from>
    <xdr:to>
      <xdr:col>15</xdr:col>
      <xdr:colOff>231775</xdr:colOff>
      <xdr:row>57</xdr:row>
      <xdr:rowOff>107861</xdr:rowOff>
    </xdr:to>
    <xdr:sp macro="" textlink="">
      <xdr:nvSpPr>
        <xdr:cNvPr id="363" name="円/楕円 362"/>
        <xdr:cNvSpPr/>
      </xdr:nvSpPr>
      <xdr:spPr>
        <a:xfrm>
          <a:off x="10426700" y="97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29138</xdr:rowOff>
    </xdr:from>
    <xdr:ext cx="534377" cy="259045"/>
    <xdr:sp macro="" textlink="">
      <xdr:nvSpPr>
        <xdr:cNvPr id="364" name="農林水産業費該当値テキスト"/>
        <xdr:cNvSpPr txBox="1"/>
      </xdr:nvSpPr>
      <xdr:spPr>
        <a:xfrm>
          <a:off x="10528300" y="963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171402</xdr:rowOff>
    </xdr:from>
    <xdr:to>
      <xdr:col>14</xdr:col>
      <xdr:colOff>79375</xdr:colOff>
      <xdr:row>57</xdr:row>
      <xdr:rowOff>101552</xdr:rowOff>
    </xdr:to>
    <xdr:sp macro="" textlink="">
      <xdr:nvSpPr>
        <xdr:cNvPr id="365" name="円/楕円 364"/>
        <xdr:cNvSpPr/>
      </xdr:nvSpPr>
      <xdr:spPr>
        <a:xfrm>
          <a:off x="9588500" y="977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118079</xdr:rowOff>
    </xdr:from>
    <xdr:ext cx="534377" cy="259045"/>
    <xdr:sp macro="" textlink="">
      <xdr:nvSpPr>
        <xdr:cNvPr id="366" name="テキスト ボックス 365"/>
        <xdr:cNvSpPr txBox="1"/>
      </xdr:nvSpPr>
      <xdr:spPr>
        <a:xfrm>
          <a:off x="9372111" y="954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75001</xdr:rowOff>
    </xdr:from>
    <xdr:to>
      <xdr:col>12</xdr:col>
      <xdr:colOff>561975</xdr:colOff>
      <xdr:row>57</xdr:row>
      <xdr:rowOff>5151</xdr:rowOff>
    </xdr:to>
    <xdr:sp macro="" textlink="">
      <xdr:nvSpPr>
        <xdr:cNvPr id="367" name="円/楕円 366"/>
        <xdr:cNvSpPr/>
      </xdr:nvSpPr>
      <xdr:spPr>
        <a:xfrm>
          <a:off x="8699500" y="967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21678</xdr:rowOff>
    </xdr:from>
    <xdr:ext cx="534377" cy="259045"/>
    <xdr:sp macro="" textlink="">
      <xdr:nvSpPr>
        <xdr:cNvPr id="368" name="テキスト ボックス 367"/>
        <xdr:cNvSpPr txBox="1"/>
      </xdr:nvSpPr>
      <xdr:spPr>
        <a:xfrm>
          <a:off x="8483111" y="945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145593</xdr:rowOff>
    </xdr:from>
    <xdr:to>
      <xdr:col>11</xdr:col>
      <xdr:colOff>358775</xdr:colOff>
      <xdr:row>57</xdr:row>
      <xdr:rowOff>75743</xdr:rowOff>
    </xdr:to>
    <xdr:sp macro="" textlink="">
      <xdr:nvSpPr>
        <xdr:cNvPr id="369" name="円/楕円 368"/>
        <xdr:cNvSpPr/>
      </xdr:nvSpPr>
      <xdr:spPr>
        <a:xfrm>
          <a:off x="7810500" y="97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66870</xdr:rowOff>
    </xdr:from>
    <xdr:ext cx="534377" cy="259045"/>
    <xdr:sp macro="" textlink="">
      <xdr:nvSpPr>
        <xdr:cNvPr id="370" name="テキスト ボックス 369"/>
        <xdr:cNvSpPr txBox="1"/>
      </xdr:nvSpPr>
      <xdr:spPr>
        <a:xfrm>
          <a:off x="7594111" y="98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140998</xdr:rowOff>
    </xdr:from>
    <xdr:to>
      <xdr:col>10</xdr:col>
      <xdr:colOff>155575</xdr:colOff>
      <xdr:row>57</xdr:row>
      <xdr:rowOff>71148</xdr:rowOff>
    </xdr:to>
    <xdr:sp macro="" textlink="">
      <xdr:nvSpPr>
        <xdr:cNvPr id="371" name="円/楕円 370"/>
        <xdr:cNvSpPr/>
      </xdr:nvSpPr>
      <xdr:spPr>
        <a:xfrm>
          <a:off x="6921500" y="974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87675</xdr:rowOff>
    </xdr:from>
    <xdr:ext cx="534377" cy="259045"/>
    <xdr:sp macro="" textlink="">
      <xdr:nvSpPr>
        <xdr:cNvPr id="372" name="テキスト ボックス 371"/>
        <xdr:cNvSpPr txBox="1"/>
      </xdr:nvSpPr>
      <xdr:spPr>
        <a:xfrm>
          <a:off x="6705111" y="951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11264</xdr:rowOff>
    </xdr:from>
    <xdr:to>
      <xdr:col>15</xdr:col>
      <xdr:colOff>180975</xdr:colOff>
      <xdr:row>78</xdr:row>
      <xdr:rowOff>107581</xdr:rowOff>
    </xdr:to>
    <xdr:cxnSp macro="">
      <xdr:nvCxnSpPr>
        <xdr:cNvPr id="401" name="直線コネクタ 400"/>
        <xdr:cNvCxnSpPr/>
      </xdr:nvCxnSpPr>
      <xdr:spPr>
        <a:xfrm>
          <a:off x="9639300" y="13384364"/>
          <a:ext cx="838200" cy="9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121874</xdr:rowOff>
    </xdr:from>
    <xdr:ext cx="469744" cy="259045"/>
    <xdr:sp macro="" textlink="">
      <xdr:nvSpPr>
        <xdr:cNvPr id="402" name="商工費平均値テキスト"/>
        <xdr:cNvSpPr txBox="1"/>
      </xdr:nvSpPr>
      <xdr:spPr>
        <a:xfrm>
          <a:off x="10528300" y="13152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11264</xdr:rowOff>
    </xdr:from>
    <xdr:to>
      <xdr:col>14</xdr:col>
      <xdr:colOff>28575</xdr:colOff>
      <xdr:row>78</xdr:row>
      <xdr:rowOff>112001</xdr:rowOff>
    </xdr:to>
    <xdr:cxnSp macro="">
      <xdr:nvCxnSpPr>
        <xdr:cNvPr id="404" name="直線コネクタ 403"/>
        <xdr:cNvCxnSpPr/>
      </xdr:nvCxnSpPr>
      <xdr:spPr>
        <a:xfrm flipV="1">
          <a:off x="8750300" y="13384364"/>
          <a:ext cx="889000" cy="10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99910</xdr:rowOff>
    </xdr:from>
    <xdr:to>
      <xdr:col>14</xdr:col>
      <xdr:colOff>79375</xdr:colOff>
      <xdr:row>78</xdr:row>
      <xdr:rowOff>30060</xdr:rowOff>
    </xdr:to>
    <xdr:sp macro="" textlink="">
      <xdr:nvSpPr>
        <xdr:cNvPr id="405" name="フローチャート : 判断 404"/>
        <xdr:cNvSpPr/>
      </xdr:nvSpPr>
      <xdr:spPr>
        <a:xfrm>
          <a:off x="9588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46587</xdr:rowOff>
    </xdr:from>
    <xdr:ext cx="469744" cy="259045"/>
    <xdr:sp macro="" textlink="">
      <xdr:nvSpPr>
        <xdr:cNvPr id="406" name="テキスト ボックス 405"/>
        <xdr:cNvSpPr txBox="1"/>
      </xdr:nvSpPr>
      <xdr:spPr>
        <a:xfrm>
          <a:off x="9404427"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35040</xdr:rowOff>
    </xdr:from>
    <xdr:to>
      <xdr:col>12</xdr:col>
      <xdr:colOff>511175</xdr:colOff>
      <xdr:row>78</xdr:row>
      <xdr:rowOff>112001</xdr:rowOff>
    </xdr:to>
    <xdr:cxnSp macro="">
      <xdr:nvCxnSpPr>
        <xdr:cNvPr id="407" name="直線コネクタ 406"/>
        <xdr:cNvCxnSpPr/>
      </xdr:nvCxnSpPr>
      <xdr:spPr>
        <a:xfrm>
          <a:off x="7861300" y="13408140"/>
          <a:ext cx="889000" cy="7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110520</xdr:rowOff>
    </xdr:from>
    <xdr:ext cx="469744" cy="259045"/>
    <xdr:sp macro="" textlink="">
      <xdr:nvSpPr>
        <xdr:cNvPr id="409" name="テキスト ボックス 408"/>
        <xdr:cNvSpPr txBox="1"/>
      </xdr:nvSpPr>
      <xdr:spPr>
        <a:xfrm>
          <a:off x="8515427"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35040</xdr:rowOff>
    </xdr:from>
    <xdr:to>
      <xdr:col>11</xdr:col>
      <xdr:colOff>307975</xdr:colOff>
      <xdr:row>78</xdr:row>
      <xdr:rowOff>71540</xdr:rowOff>
    </xdr:to>
    <xdr:cxnSp macro="">
      <xdr:nvCxnSpPr>
        <xdr:cNvPr id="410" name="直線コネクタ 409"/>
        <xdr:cNvCxnSpPr/>
      </xdr:nvCxnSpPr>
      <xdr:spPr>
        <a:xfrm flipV="1">
          <a:off x="6972300" y="13408140"/>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126140</xdr:rowOff>
    </xdr:from>
    <xdr:ext cx="469744" cy="259045"/>
    <xdr:sp macro="" textlink="">
      <xdr:nvSpPr>
        <xdr:cNvPr id="412" name="テキスト ボックス 411"/>
        <xdr:cNvSpPr txBox="1"/>
      </xdr:nvSpPr>
      <xdr:spPr>
        <a:xfrm>
          <a:off x="7626427"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141876</xdr:rowOff>
    </xdr:from>
    <xdr:ext cx="469744" cy="259045"/>
    <xdr:sp macro="" textlink="">
      <xdr:nvSpPr>
        <xdr:cNvPr id="414" name="テキスト ボックス 413"/>
        <xdr:cNvSpPr txBox="1"/>
      </xdr:nvSpPr>
      <xdr:spPr>
        <a:xfrm>
          <a:off x="6737427" y="1300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56781</xdr:rowOff>
    </xdr:from>
    <xdr:to>
      <xdr:col>15</xdr:col>
      <xdr:colOff>231775</xdr:colOff>
      <xdr:row>78</xdr:row>
      <xdr:rowOff>158381</xdr:rowOff>
    </xdr:to>
    <xdr:sp macro="" textlink="">
      <xdr:nvSpPr>
        <xdr:cNvPr id="420" name="円/楕円 419"/>
        <xdr:cNvSpPr/>
      </xdr:nvSpPr>
      <xdr:spPr>
        <a:xfrm>
          <a:off x="10426700" y="134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143158</xdr:rowOff>
    </xdr:from>
    <xdr:ext cx="469744" cy="259045"/>
    <xdr:sp macro="" textlink="">
      <xdr:nvSpPr>
        <xdr:cNvPr id="421" name="商工費該当値テキスト"/>
        <xdr:cNvSpPr txBox="1"/>
      </xdr:nvSpPr>
      <xdr:spPr>
        <a:xfrm>
          <a:off x="10528300" y="1334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131914</xdr:rowOff>
    </xdr:from>
    <xdr:to>
      <xdr:col>14</xdr:col>
      <xdr:colOff>79375</xdr:colOff>
      <xdr:row>78</xdr:row>
      <xdr:rowOff>62064</xdr:rowOff>
    </xdr:to>
    <xdr:sp macro="" textlink="">
      <xdr:nvSpPr>
        <xdr:cNvPr id="422" name="円/楕円 421"/>
        <xdr:cNvSpPr/>
      </xdr:nvSpPr>
      <xdr:spPr>
        <a:xfrm>
          <a:off x="9588500" y="1333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53191</xdr:rowOff>
    </xdr:from>
    <xdr:ext cx="469744" cy="259045"/>
    <xdr:sp macro="" textlink="">
      <xdr:nvSpPr>
        <xdr:cNvPr id="423" name="テキスト ボックス 422"/>
        <xdr:cNvSpPr txBox="1"/>
      </xdr:nvSpPr>
      <xdr:spPr>
        <a:xfrm>
          <a:off x="9404427" y="1342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61201</xdr:rowOff>
    </xdr:from>
    <xdr:to>
      <xdr:col>12</xdr:col>
      <xdr:colOff>561975</xdr:colOff>
      <xdr:row>78</xdr:row>
      <xdr:rowOff>162801</xdr:rowOff>
    </xdr:to>
    <xdr:sp macro="" textlink="">
      <xdr:nvSpPr>
        <xdr:cNvPr id="424" name="円/楕円 423"/>
        <xdr:cNvSpPr/>
      </xdr:nvSpPr>
      <xdr:spPr>
        <a:xfrm>
          <a:off x="8699500" y="134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153928</xdr:rowOff>
    </xdr:from>
    <xdr:ext cx="469744" cy="259045"/>
    <xdr:sp macro="" textlink="">
      <xdr:nvSpPr>
        <xdr:cNvPr id="425" name="テキスト ボックス 424"/>
        <xdr:cNvSpPr txBox="1"/>
      </xdr:nvSpPr>
      <xdr:spPr>
        <a:xfrm>
          <a:off x="8515427" y="1352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155690</xdr:rowOff>
    </xdr:from>
    <xdr:to>
      <xdr:col>11</xdr:col>
      <xdr:colOff>358775</xdr:colOff>
      <xdr:row>78</xdr:row>
      <xdr:rowOff>85840</xdr:rowOff>
    </xdr:to>
    <xdr:sp macro="" textlink="">
      <xdr:nvSpPr>
        <xdr:cNvPr id="426" name="円/楕円 425"/>
        <xdr:cNvSpPr/>
      </xdr:nvSpPr>
      <xdr:spPr>
        <a:xfrm>
          <a:off x="7810500" y="133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76967</xdr:rowOff>
    </xdr:from>
    <xdr:ext cx="469744" cy="259045"/>
    <xdr:sp macro="" textlink="">
      <xdr:nvSpPr>
        <xdr:cNvPr id="427" name="テキスト ボックス 426"/>
        <xdr:cNvSpPr txBox="1"/>
      </xdr:nvSpPr>
      <xdr:spPr>
        <a:xfrm>
          <a:off x="7626427" y="134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20740</xdr:rowOff>
    </xdr:from>
    <xdr:to>
      <xdr:col>10</xdr:col>
      <xdr:colOff>155575</xdr:colOff>
      <xdr:row>78</xdr:row>
      <xdr:rowOff>122340</xdr:rowOff>
    </xdr:to>
    <xdr:sp macro="" textlink="">
      <xdr:nvSpPr>
        <xdr:cNvPr id="428" name="円/楕円 427"/>
        <xdr:cNvSpPr/>
      </xdr:nvSpPr>
      <xdr:spPr>
        <a:xfrm>
          <a:off x="6921500" y="133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113467</xdr:rowOff>
    </xdr:from>
    <xdr:ext cx="469744" cy="259045"/>
    <xdr:sp macro="" textlink="">
      <xdr:nvSpPr>
        <xdr:cNvPr id="429" name="テキスト ボックス 428"/>
        <xdr:cNvSpPr txBox="1"/>
      </xdr:nvSpPr>
      <xdr:spPr>
        <a:xfrm>
          <a:off x="6737427" y="134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9051</xdr:rowOff>
    </xdr:from>
    <xdr:to>
      <xdr:col>15</xdr:col>
      <xdr:colOff>180975</xdr:colOff>
      <xdr:row>98</xdr:row>
      <xdr:rowOff>30635</xdr:rowOff>
    </xdr:to>
    <xdr:cxnSp macro="">
      <xdr:nvCxnSpPr>
        <xdr:cNvPr id="456" name="直線コネクタ 455"/>
        <xdr:cNvCxnSpPr/>
      </xdr:nvCxnSpPr>
      <xdr:spPr>
        <a:xfrm flipV="1">
          <a:off x="9639300" y="16811151"/>
          <a:ext cx="838200" cy="2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108252</xdr:rowOff>
    </xdr:from>
    <xdr:ext cx="534377" cy="259045"/>
    <xdr:sp macro="" textlink="">
      <xdr:nvSpPr>
        <xdr:cNvPr id="457" name="土木費平均値テキスト"/>
        <xdr:cNvSpPr txBox="1"/>
      </xdr:nvSpPr>
      <xdr:spPr>
        <a:xfrm>
          <a:off x="10528300" y="1656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30635</xdr:rowOff>
    </xdr:from>
    <xdr:to>
      <xdr:col>14</xdr:col>
      <xdr:colOff>28575</xdr:colOff>
      <xdr:row>98</xdr:row>
      <xdr:rowOff>49805</xdr:rowOff>
    </xdr:to>
    <xdr:cxnSp macro="">
      <xdr:nvCxnSpPr>
        <xdr:cNvPr id="459" name="直線コネクタ 458"/>
        <xdr:cNvCxnSpPr/>
      </xdr:nvCxnSpPr>
      <xdr:spPr>
        <a:xfrm flipV="1">
          <a:off x="8750300" y="16832735"/>
          <a:ext cx="889000" cy="1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71952</xdr:rowOff>
    </xdr:from>
    <xdr:to>
      <xdr:col>14</xdr:col>
      <xdr:colOff>79375</xdr:colOff>
      <xdr:row>98</xdr:row>
      <xdr:rowOff>2102</xdr:rowOff>
    </xdr:to>
    <xdr:sp macro="" textlink="">
      <xdr:nvSpPr>
        <xdr:cNvPr id="460" name="フローチャート : 判断 459"/>
        <xdr:cNvSpPr/>
      </xdr:nvSpPr>
      <xdr:spPr>
        <a:xfrm>
          <a:off x="9588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18629</xdr:rowOff>
    </xdr:from>
    <xdr:ext cx="534377" cy="259045"/>
    <xdr:sp macro="" textlink="">
      <xdr:nvSpPr>
        <xdr:cNvPr id="461" name="テキスト ボックス 460"/>
        <xdr:cNvSpPr txBox="1"/>
      </xdr:nvSpPr>
      <xdr:spPr>
        <a:xfrm>
          <a:off x="9372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36601</xdr:rowOff>
    </xdr:from>
    <xdr:to>
      <xdr:col>12</xdr:col>
      <xdr:colOff>511175</xdr:colOff>
      <xdr:row>98</xdr:row>
      <xdr:rowOff>49805</xdr:rowOff>
    </xdr:to>
    <xdr:cxnSp macro="">
      <xdr:nvCxnSpPr>
        <xdr:cNvPr id="462" name="直線コネクタ 461"/>
        <xdr:cNvCxnSpPr/>
      </xdr:nvCxnSpPr>
      <xdr:spPr>
        <a:xfrm>
          <a:off x="7861300" y="16838701"/>
          <a:ext cx="8890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165066</xdr:rowOff>
    </xdr:from>
    <xdr:to>
      <xdr:col>11</xdr:col>
      <xdr:colOff>307975</xdr:colOff>
      <xdr:row>98</xdr:row>
      <xdr:rowOff>36601</xdr:rowOff>
    </xdr:to>
    <xdr:cxnSp macro="">
      <xdr:nvCxnSpPr>
        <xdr:cNvPr id="465" name="直線コネクタ 464"/>
        <xdr:cNvCxnSpPr/>
      </xdr:nvCxnSpPr>
      <xdr:spPr>
        <a:xfrm>
          <a:off x="6972300" y="16795716"/>
          <a:ext cx="889000" cy="4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129701</xdr:rowOff>
    </xdr:from>
    <xdr:to>
      <xdr:col>15</xdr:col>
      <xdr:colOff>231775</xdr:colOff>
      <xdr:row>98</xdr:row>
      <xdr:rowOff>59851</xdr:rowOff>
    </xdr:to>
    <xdr:sp macro="" textlink="">
      <xdr:nvSpPr>
        <xdr:cNvPr id="475" name="円/楕円 474"/>
        <xdr:cNvSpPr/>
      </xdr:nvSpPr>
      <xdr:spPr>
        <a:xfrm>
          <a:off x="10426700" y="1676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63802</xdr:rowOff>
    </xdr:from>
    <xdr:ext cx="534377" cy="259045"/>
    <xdr:sp macro="" textlink="">
      <xdr:nvSpPr>
        <xdr:cNvPr id="476" name="土木費該当値テキスト"/>
        <xdr:cNvSpPr txBox="1"/>
      </xdr:nvSpPr>
      <xdr:spPr>
        <a:xfrm>
          <a:off x="10528300" y="1669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151285</xdr:rowOff>
    </xdr:from>
    <xdr:to>
      <xdr:col>14</xdr:col>
      <xdr:colOff>79375</xdr:colOff>
      <xdr:row>98</xdr:row>
      <xdr:rowOff>81435</xdr:rowOff>
    </xdr:to>
    <xdr:sp macro="" textlink="">
      <xdr:nvSpPr>
        <xdr:cNvPr id="477" name="円/楕円 476"/>
        <xdr:cNvSpPr/>
      </xdr:nvSpPr>
      <xdr:spPr>
        <a:xfrm>
          <a:off x="9588500" y="167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72562</xdr:rowOff>
    </xdr:from>
    <xdr:ext cx="534377" cy="259045"/>
    <xdr:sp macro="" textlink="">
      <xdr:nvSpPr>
        <xdr:cNvPr id="478" name="テキスト ボックス 477"/>
        <xdr:cNvSpPr txBox="1"/>
      </xdr:nvSpPr>
      <xdr:spPr>
        <a:xfrm>
          <a:off x="9372111" y="1687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170455</xdr:rowOff>
    </xdr:from>
    <xdr:to>
      <xdr:col>12</xdr:col>
      <xdr:colOff>561975</xdr:colOff>
      <xdr:row>98</xdr:row>
      <xdr:rowOff>100605</xdr:rowOff>
    </xdr:to>
    <xdr:sp macro="" textlink="">
      <xdr:nvSpPr>
        <xdr:cNvPr id="479" name="円/楕円 478"/>
        <xdr:cNvSpPr/>
      </xdr:nvSpPr>
      <xdr:spPr>
        <a:xfrm>
          <a:off x="8699500" y="168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91732</xdr:rowOff>
    </xdr:from>
    <xdr:ext cx="534377" cy="259045"/>
    <xdr:sp macro="" textlink="">
      <xdr:nvSpPr>
        <xdr:cNvPr id="480" name="テキスト ボックス 479"/>
        <xdr:cNvSpPr txBox="1"/>
      </xdr:nvSpPr>
      <xdr:spPr>
        <a:xfrm>
          <a:off x="8483111" y="1689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157251</xdr:rowOff>
    </xdr:from>
    <xdr:to>
      <xdr:col>11</xdr:col>
      <xdr:colOff>358775</xdr:colOff>
      <xdr:row>98</xdr:row>
      <xdr:rowOff>87401</xdr:rowOff>
    </xdr:to>
    <xdr:sp macro="" textlink="">
      <xdr:nvSpPr>
        <xdr:cNvPr id="481" name="円/楕円 480"/>
        <xdr:cNvSpPr/>
      </xdr:nvSpPr>
      <xdr:spPr>
        <a:xfrm>
          <a:off x="7810500" y="1678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78528</xdr:rowOff>
    </xdr:from>
    <xdr:ext cx="534377" cy="259045"/>
    <xdr:sp macro="" textlink="">
      <xdr:nvSpPr>
        <xdr:cNvPr id="482" name="テキスト ボックス 481"/>
        <xdr:cNvSpPr txBox="1"/>
      </xdr:nvSpPr>
      <xdr:spPr>
        <a:xfrm>
          <a:off x="7594111" y="1688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114266</xdr:rowOff>
    </xdr:from>
    <xdr:to>
      <xdr:col>10</xdr:col>
      <xdr:colOff>155575</xdr:colOff>
      <xdr:row>98</xdr:row>
      <xdr:rowOff>44416</xdr:rowOff>
    </xdr:to>
    <xdr:sp macro="" textlink="">
      <xdr:nvSpPr>
        <xdr:cNvPr id="483" name="円/楕円 482"/>
        <xdr:cNvSpPr/>
      </xdr:nvSpPr>
      <xdr:spPr>
        <a:xfrm>
          <a:off x="6921500" y="167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35543</xdr:rowOff>
    </xdr:from>
    <xdr:ext cx="534377" cy="259045"/>
    <xdr:sp macro="" textlink="">
      <xdr:nvSpPr>
        <xdr:cNvPr id="484" name="テキスト ボックス 483"/>
        <xdr:cNvSpPr txBox="1"/>
      </xdr:nvSpPr>
      <xdr:spPr>
        <a:xfrm>
          <a:off x="6705111" y="1683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54204</xdr:rowOff>
    </xdr:from>
    <xdr:to>
      <xdr:col>23</xdr:col>
      <xdr:colOff>517525</xdr:colOff>
      <xdr:row>37</xdr:row>
      <xdr:rowOff>159268</xdr:rowOff>
    </xdr:to>
    <xdr:cxnSp macro="">
      <xdr:nvCxnSpPr>
        <xdr:cNvPr id="512" name="直線コネクタ 511"/>
        <xdr:cNvCxnSpPr/>
      </xdr:nvCxnSpPr>
      <xdr:spPr>
        <a:xfrm>
          <a:off x="15481300" y="6397854"/>
          <a:ext cx="838200" cy="10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78402</xdr:rowOff>
    </xdr:from>
    <xdr:ext cx="534377" cy="259045"/>
    <xdr:sp macro="" textlink="">
      <xdr:nvSpPr>
        <xdr:cNvPr id="513" name="消防費平均値テキスト"/>
        <xdr:cNvSpPr txBox="1"/>
      </xdr:nvSpPr>
      <xdr:spPr>
        <a:xfrm>
          <a:off x="16370300" y="62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46340</xdr:rowOff>
    </xdr:from>
    <xdr:to>
      <xdr:col>22</xdr:col>
      <xdr:colOff>365125</xdr:colOff>
      <xdr:row>37</xdr:row>
      <xdr:rowOff>54204</xdr:rowOff>
    </xdr:to>
    <xdr:cxnSp macro="">
      <xdr:nvCxnSpPr>
        <xdr:cNvPr id="515" name="直線コネクタ 514"/>
        <xdr:cNvCxnSpPr/>
      </xdr:nvCxnSpPr>
      <xdr:spPr>
        <a:xfrm>
          <a:off x="14592300" y="5704190"/>
          <a:ext cx="889000" cy="69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80487</xdr:rowOff>
    </xdr:from>
    <xdr:to>
      <xdr:col>22</xdr:col>
      <xdr:colOff>415925</xdr:colOff>
      <xdr:row>38</xdr:row>
      <xdr:rowOff>10637</xdr:rowOff>
    </xdr:to>
    <xdr:sp macro="" textlink="">
      <xdr:nvSpPr>
        <xdr:cNvPr id="516" name="フローチャート : 判断 515"/>
        <xdr:cNvSpPr/>
      </xdr:nvSpPr>
      <xdr:spPr>
        <a:xfrm>
          <a:off x="15430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1764</xdr:rowOff>
    </xdr:from>
    <xdr:ext cx="534377" cy="259045"/>
    <xdr:sp macro="" textlink="">
      <xdr:nvSpPr>
        <xdr:cNvPr id="517" name="テキスト ボックス 516"/>
        <xdr:cNvSpPr txBox="1"/>
      </xdr:nvSpPr>
      <xdr:spPr>
        <a:xfrm>
          <a:off x="15214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46340</xdr:rowOff>
    </xdr:from>
    <xdr:to>
      <xdr:col>21</xdr:col>
      <xdr:colOff>161925</xdr:colOff>
      <xdr:row>36</xdr:row>
      <xdr:rowOff>146787</xdr:rowOff>
    </xdr:to>
    <xdr:cxnSp macro="">
      <xdr:nvCxnSpPr>
        <xdr:cNvPr id="518" name="直線コネクタ 517"/>
        <xdr:cNvCxnSpPr/>
      </xdr:nvCxnSpPr>
      <xdr:spPr>
        <a:xfrm flipV="1">
          <a:off x="13703300" y="5704190"/>
          <a:ext cx="889000" cy="61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0" name="テキスト ボックス 519"/>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146787</xdr:rowOff>
    </xdr:from>
    <xdr:to>
      <xdr:col>19</xdr:col>
      <xdr:colOff>644525</xdr:colOff>
      <xdr:row>37</xdr:row>
      <xdr:rowOff>130099</xdr:rowOff>
    </xdr:to>
    <xdr:cxnSp macro="">
      <xdr:nvCxnSpPr>
        <xdr:cNvPr id="521" name="直線コネクタ 520"/>
        <xdr:cNvCxnSpPr/>
      </xdr:nvCxnSpPr>
      <xdr:spPr>
        <a:xfrm flipV="1">
          <a:off x="12814300" y="6318987"/>
          <a:ext cx="889000" cy="15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23" name="テキスト ボックス 522"/>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108468</xdr:rowOff>
    </xdr:from>
    <xdr:to>
      <xdr:col>23</xdr:col>
      <xdr:colOff>568325</xdr:colOff>
      <xdr:row>38</xdr:row>
      <xdr:rowOff>38618</xdr:rowOff>
    </xdr:to>
    <xdr:sp macro="" textlink="">
      <xdr:nvSpPr>
        <xdr:cNvPr id="531" name="円/楕円 530"/>
        <xdr:cNvSpPr/>
      </xdr:nvSpPr>
      <xdr:spPr>
        <a:xfrm>
          <a:off x="16268700" y="64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86895</xdr:rowOff>
    </xdr:from>
    <xdr:ext cx="534377" cy="259045"/>
    <xdr:sp macro="" textlink="">
      <xdr:nvSpPr>
        <xdr:cNvPr id="532" name="消防費該当値テキスト"/>
        <xdr:cNvSpPr txBox="1"/>
      </xdr:nvSpPr>
      <xdr:spPr>
        <a:xfrm>
          <a:off x="16370300" y="643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13,322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3404</xdr:rowOff>
    </xdr:from>
    <xdr:to>
      <xdr:col>22</xdr:col>
      <xdr:colOff>415925</xdr:colOff>
      <xdr:row>37</xdr:row>
      <xdr:rowOff>105004</xdr:rowOff>
    </xdr:to>
    <xdr:sp macro="" textlink="">
      <xdr:nvSpPr>
        <xdr:cNvPr id="533" name="円/楕円 532"/>
        <xdr:cNvSpPr/>
      </xdr:nvSpPr>
      <xdr:spPr>
        <a:xfrm>
          <a:off x="15430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121531</xdr:rowOff>
    </xdr:from>
    <xdr:ext cx="534377" cy="259045"/>
    <xdr:sp macro="" textlink="">
      <xdr:nvSpPr>
        <xdr:cNvPr id="534" name="テキスト ボックス 533"/>
        <xdr:cNvSpPr txBox="1"/>
      </xdr:nvSpPr>
      <xdr:spPr>
        <a:xfrm>
          <a:off x="15214111" y="612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15,620</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166990</xdr:rowOff>
    </xdr:from>
    <xdr:to>
      <xdr:col>21</xdr:col>
      <xdr:colOff>212725</xdr:colOff>
      <xdr:row>33</xdr:row>
      <xdr:rowOff>97140</xdr:rowOff>
    </xdr:to>
    <xdr:sp macro="" textlink="">
      <xdr:nvSpPr>
        <xdr:cNvPr id="535" name="円/楕円 534"/>
        <xdr:cNvSpPr/>
      </xdr:nvSpPr>
      <xdr:spPr>
        <a:xfrm>
          <a:off x="14541500" y="56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113667</xdr:rowOff>
    </xdr:from>
    <xdr:ext cx="534377" cy="259045"/>
    <xdr:sp macro="" textlink="">
      <xdr:nvSpPr>
        <xdr:cNvPr id="536" name="テキスト ボックス 535"/>
        <xdr:cNvSpPr txBox="1"/>
      </xdr:nvSpPr>
      <xdr:spPr>
        <a:xfrm>
          <a:off x="14325111" y="542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95987</xdr:rowOff>
    </xdr:from>
    <xdr:to>
      <xdr:col>20</xdr:col>
      <xdr:colOff>9525</xdr:colOff>
      <xdr:row>37</xdr:row>
      <xdr:rowOff>26137</xdr:rowOff>
    </xdr:to>
    <xdr:sp macro="" textlink="">
      <xdr:nvSpPr>
        <xdr:cNvPr id="537" name="円/楕円 536"/>
        <xdr:cNvSpPr/>
      </xdr:nvSpPr>
      <xdr:spPr>
        <a:xfrm>
          <a:off x="13652500" y="626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42664</xdr:rowOff>
    </xdr:from>
    <xdr:ext cx="534377" cy="259045"/>
    <xdr:sp macro="" textlink="">
      <xdr:nvSpPr>
        <xdr:cNvPr id="538" name="テキスト ボックス 537"/>
        <xdr:cNvSpPr txBox="1"/>
      </xdr:nvSpPr>
      <xdr:spPr>
        <a:xfrm>
          <a:off x="13436111" y="604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79299</xdr:rowOff>
    </xdr:from>
    <xdr:to>
      <xdr:col>18</xdr:col>
      <xdr:colOff>492125</xdr:colOff>
      <xdr:row>38</xdr:row>
      <xdr:rowOff>9449</xdr:rowOff>
    </xdr:to>
    <xdr:sp macro="" textlink="">
      <xdr:nvSpPr>
        <xdr:cNvPr id="539" name="円/楕円 538"/>
        <xdr:cNvSpPr/>
      </xdr:nvSpPr>
      <xdr:spPr>
        <a:xfrm>
          <a:off x="127635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576</xdr:rowOff>
    </xdr:from>
    <xdr:ext cx="534377" cy="259045"/>
    <xdr:sp macro="" textlink="">
      <xdr:nvSpPr>
        <xdr:cNvPr id="540" name="テキスト ボックス 539"/>
        <xdr:cNvSpPr txBox="1"/>
      </xdr:nvSpPr>
      <xdr:spPr>
        <a:xfrm>
          <a:off x="12547111" y="651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3536</xdr:rowOff>
    </xdr:from>
    <xdr:to>
      <xdr:col>23</xdr:col>
      <xdr:colOff>517525</xdr:colOff>
      <xdr:row>59</xdr:row>
      <xdr:rowOff>5104</xdr:rowOff>
    </xdr:to>
    <xdr:cxnSp macro="">
      <xdr:nvCxnSpPr>
        <xdr:cNvPr id="572" name="直線コネクタ 571"/>
        <xdr:cNvCxnSpPr/>
      </xdr:nvCxnSpPr>
      <xdr:spPr>
        <a:xfrm>
          <a:off x="15481300" y="10119086"/>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72458</xdr:rowOff>
    </xdr:from>
    <xdr:ext cx="534377" cy="259045"/>
    <xdr:sp macro="" textlink="">
      <xdr:nvSpPr>
        <xdr:cNvPr id="573" name="教育費平均値テキスト"/>
        <xdr:cNvSpPr txBox="1"/>
      </xdr:nvSpPr>
      <xdr:spPr>
        <a:xfrm>
          <a:off x="16370300" y="9673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3846</xdr:rowOff>
    </xdr:from>
    <xdr:to>
      <xdr:col>22</xdr:col>
      <xdr:colOff>365125</xdr:colOff>
      <xdr:row>59</xdr:row>
      <xdr:rowOff>3536</xdr:rowOff>
    </xdr:to>
    <xdr:cxnSp macro="">
      <xdr:nvCxnSpPr>
        <xdr:cNvPr id="575" name="直線コネクタ 574"/>
        <xdr:cNvCxnSpPr/>
      </xdr:nvCxnSpPr>
      <xdr:spPr>
        <a:xfrm>
          <a:off x="14592300" y="9605046"/>
          <a:ext cx="889000" cy="5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33334</xdr:rowOff>
    </xdr:from>
    <xdr:to>
      <xdr:col>22</xdr:col>
      <xdr:colOff>415925</xdr:colOff>
      <xdr:row>57</xdr:row>
      <xdr:rowOff>134934</xdr:rowOff>
    </xdr:to>
    <xdr:sp macro="" textlink="">
      <xdr:nvSpPr>
        <xdr:cNvPr id="576" name="フローチャート : 判断 575"/>
        <xdr:cNvSpPr/>
      </xdr:nvSpPr>
      <xdr:spPr>
        <a:xfrm>
          <a:off x="15430500" y="980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151461</xdr:rowOff>
    </xdr:from>
    <xdr:ext cx="534377" cy="259045"/>
    <xdr:sp macro="" textlink="">
      <xdr:nvSpPr>
        <xdr:cNvPr id="577" name="テキスト ボックス 576"/>
        <xdr:cNvSpPr txBox="1"/>
      </xdr:nvSpPr>
      <xdr:spPr>
        <a:xfrm>
          <a:off x="15214111" y="958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3846</xdr:rowOff>
    </xdr:from>
    <xdr:to>
      <xdr:col>21</xdr:col>
      <xdr:colOff>161925</xdr:colOff>
      <xdr:row>57</xdr:row>
      <xdr:rowOff>44504</xdr:rowOff>
    </xdr:to>
    <xdr:cxnSp macro="">
      <xdr:nvCxnSpPr>
        <xdr:cNvPr id="578" name="直線コネクタ 577"/>
        <xdr:cNvCxnSpPr/>
      </xdr:nvCxnSpPr>
      <xdr:spPr>
        <a:xfrm flipV="1">
          <a:off x="13703300" y="9605046"/>
          <a:ext cx="889000" cy="21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51440</xdr:rowOff>
    </xdr:from>
    <xdr:ext cx="534377" cy="259045"/>
    <xdr:sp macro="" textlink="">
      <xdr:nvSpPr>
        <xdr:cNvPr id="580" name="テキスト ボックス 579"/>
        <xdr:cNvSpPr txBox="1"/>
      </xdr:nvSpPr>
      <xdr:spPr>
        <a:xfrm>
          <a:off x="14325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44504</xdr:rowOff>
    </xdr:from>
    <xdr:to>
      <xdr:col>19</xdr:col>
      <xdr:colOff>644525</xdr:colOff>
      <xdr:row>58</xdr:row>
      <xdr:rowOff>126050</xdr:rowOff>
    </xdr:to>
    <xdr:cxnSp macro="">
      <xdr:nvCxnSpPr>
        <xdr:cNvPr id="581" name="直線コネクタ 580"/>
        <xdr:cNvCxnSpPr/>
      </xdr:nvCxnSpPr>
      <xdr:spPr>
        <a:xfrm flipV="1">
          <a:off x="12814300" y="9817154"/>
          <a:ext cx="889000" cy="25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83975</xdr:rowOff>
    </xdr:from>
    <xdr:ext cx="534377" cy="259045"/>
    <xdr:sp macro="" textlink="">
      <xdr:nvSpPr>
        <xdr:cNvPr id="583" name="テキスト ボックス 582"/>
        <xdr:cNvSpPr txBox="1"/>
      </xdr:nvSpPr>
      <xdr:spPr>
        <a:xfrm>
          <a:off x="13436111" y="951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104990</xdr:rowOff>
    </xdr:from>
    <xdr:ext cx="534377" cy="259045"/>
    <xdr:sp macro="" textlink="">
      <xdr:nvSpPr>
        <xdr:cNvPr id="585" name="テキスト ボックス 584"/>
        <xdr:cNvSpPr txBox="1"/>
      </xdr:nvSpPr>
      <xdr:spPr>
        <a:xfrm>
          <a:off x="12547111" y="953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125754</xdr:rowOff>
    </xdr:from>
    <xdr:to>
      <xdr:col>23</xdr:col>
      <xdr:colOff>568325</xdr:colOff>
      <xdr:row>59</xdr:row>
      <xdr:rowOff>55904</xdr:rowOff>
    </xdr:to>
    <xdr:sp macro="" textlink="">
      <xdr:nvSpPr>
        <xdr:cNvPr id="591" name="円/楕円 590"/>
        <xdr:cNvSpPr/>
      </xdr:nvSpPr>
      <xdr:spPr>
        <a:xfrm>
          <a:off x="16268700" y="100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40681</xdr:rowOff>
    </xdr:from>
    <xdr:ext cx="534377" cy="259045"/>
    <xdr:sp macro="" textlink="">
      <xdr:nvSpPr>
        <xdr:cNvPr id="592" name="教育費該当値テキスト"/>
        <xdr:cNvSpPr txBox="1"/>
      </xdr:nvSpPr>
      <xdr:spPr>
        <a:xfrm>
          <a:off x="16370300" y="998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25,743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124186</xdr:rowOff>
    </xdr:from>
    <xdr:to>
      <xdr:col>22</xdr:col>
      <xdr:colOff>415925</xdr:colOff>
      <xdr:row>59</xdr:row>
      <xdr:rowOff>54336</xdr:rowOff>
    </xdr:to>
    <xdr:sp macro="" textlink="">
      <xdr:nvSpPr>
        <xdr:cNvPr id="593" name="円/楕円 592"/>
        <xdr:cNvSpPr/>
      </xdr:nvSpPr>
      <xdr:spPr>
        <a:xfrm>
          <a:off x="15430500" y="100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45463</xdr:rowOff>
    </xdr:from>
    <xdr:ext cx="534377" cy="259045"/>
    <xdr:sp macro="" textlink="">
      <xdr:nvSpPr>
        <xdr:cNvPr id="594" name="テキスト ボックス 593"/>
        <xdr:cNvSpPr txBox="1"/>
      </xdr:nvSpPr>
      <xdr:spPr>
        <a:xfrm>
          <a:off x="15214111" y="1016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25,839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124496</xdr:rowOff>
    </xdr:from>
    <xdr:to>
      <xdr:col>21</xdr:col>
      <xdr:colOff>212725</xdr:colOff>
      <xdr:row>56</xdr:row>
      <xdr:rowOff>54646</xdr:rowOff>
    </xdr:to>
    <xdr:sp macro="" textlink="">
      <xdr:nvSpPr>
        <xdr:cNvPr id="595" name="円/楕円 594"/>
        <xdr:cNvSpPr/>
      </xdr:nvSpPr>
      <xdr:spPr>
        <a:xfrm>
          <a:off x="14541500" y="955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71173</xdr:rowOff>
    </xdr:from>
    <xdr:ext cx="534377" cy="259045"/>
    <xdr:sp macro="" textlink="">
      <xdr:nvSpPr>
        <xdr:cNvPr id="596" name="テキスト ボックス 595"/>
        <xdr:cNvSpPr txBox="1"/>
      </xdr:nvSpPr>
      <xdr:spPr>
        <a:xfrm>
          <a:off x="14325111" y="932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57,320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165154</xdr:rowOff>
    </xdr:from>
    <xdr:to>
      <xdr:col>20</xdr:col>
      <xdr:colOff>9525</xdr:colOff>
      <xdr:row>57</xdr:row>
      <xdr:rowOff>95304</xdr:rowOff>
    </xdr:to>
    <xdr:sp macro="" textlink="">
      <xdr:nvSpPr>
        <xdr:cNvPr id="597" name="円/楕円 596"/>
        <xdr:cNvSpPr/>
      </xdr:nvSpPr>
      <xdr:spPr>
        <a:xfrm>
          <a:off x="13652500" y="976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86431</xdr:rowOff>
    </xdr:from>
    <xdr:ext cx="534377" cy="259045"/>
    <xdr:sp macro="" textlink="">
      <xdr:nvSpPr>
        <xdr:cNvPr id="598" name="テキスト ボックス 597"/>
        <xdr:cNvSpPr txBox="1"/>
      </xdr:nvSpPr>
      <xdr:spPr>
        <a:xfrm>
          <a:off x="13436111" y="985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75250</xdr:rowOff>
    </xdr:from>
    <xdr:to>
      <xdr:col>18</xdr:col>
      <xdr:colOff>492125</xdr:colOff>
      <xdr:row>59</xdr:row>
      <xdr:rowOff>5400</xdr:rowOff>
    </xdr:to>
    <xdr:sp macro="" textlink="">
      <xdr:nvSpPr>
        <xdr:cNvPr id="599" name="円/楕円 598"/>
        <xdr:cNvSpPr/>
      </xdr:nvSpPr>
      <xdr:spPr>
        <a:xfrm>
          <a:off x="12763500" y="100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167977</xdr:rowOff>
    </xdr:from>
    <xdr:ext cx="534377" cy="259045"/>
    <xdr:sp macro="" textlink="">
      <xdr:nvSpPr>
        <xdr:cNvPr id="600" name="テキスト ボックス 599"/>
        <xdr:cNvSpPr txBox="1"/>
      </xdr:nvSpPr>
      <xdr:spPr>
        <a:xfrm>
          <a:off x="12547111" y="1011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59644</xdr:rowOff>
    </xdr:from>
    <xdr:to>
      <xdr:col>23</xdr:col>
      <xdr:colOff>517525</xdr:colOff>
      <xdr:row>78</xdr:row>
      <xdr:rowOff>62159</xdr:rowOff>
    </xdr:to>
    <xdr:cxnSp macro="">
      <xdr:nvCxnSpPr>
        <xdr:cNvPr id="627" name="直線コネクタ 626"/>
        <xdr:cNvCxnSpPr/>
      </xdr:nvCxnSpPr>
      <xdr:spPr>
        <a:xfrm flipV="1">
          <a:off x="15481300" y="13261294"/>
          <a:ext cx="838200" cy="17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47896</xdr:rowOff>
    </xdr:from>
    <xdr:ext cx="378565" cy="259045"/>
    <xdr:sp macro="" textlink="">
      <xdr:nvSpPr>
        <xdr:cNvPr id="628" name="災害復旧費平均値テキスト"/>
        <xdr:cNvSpPr txBox="1"/>
      </xdr:nvSpPr>
      <xdr:spPr>
        <a:xfrm>
          <a:off x="16370300" y="13420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168230</xdr:rowOff>
    </xdr:from>
    <xdr:to>
      <xdr:col>22</xdr:col>
      <xdr:colOff>365125</xdr:colOff>
      <xdr:row>78</xdr:row>
      <xdr:rowOff>62159</xdr:rowOff>
    </xdr:to>
    <xdr:cxnSp macro="">
      <xdr:nvCxnSpPr>
        <xdr:cNvPr id="630" name="直線コネクタ 629"/>
        <xdr:cNvCxnSpPr/>
      </xdr:nvCxnSpPr>
      <xdr:spPr>
        <a:xfrm>
          <a:off x="14592300" y="13369880"/>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68098</xdr:rowOff>
    </xdr:from>
    <xdr:to>
      <xdr:col>22</xdr:col>
      <xdr:colOff>415925</xdr:colOff>
      <xdr:row>78</xdr:row>
      <xdr:rowOff>169698</xdr:rowOff>
    </xdr:to>
    <xdr:sp macro="" textlink="">
      <xdr:nvSpPr>
        <xdr:cNvPr id="631" name="フローチャート : 判断 630"/>
        <xdr:cNvSpPr/>
      </xdr:nvSpPr>
      <xdr:spPr>
        <a:xfrm>
          <a:off x="15430500" y="134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160825</xdr:rowOff>
    </xdr:from>
    <xdr:ext cx="378565" cy="259045"/>
    <xdr:sp macro="" textlink="">
      <xdr:nvSpPr>
        <xdr:cNvPr id="632" name="テキスト ボックス 631"/>
        <xdr:cNvSpPr txBox="1"/>
      </xdr:nvSpPr>
      <xdr:spPr>
        <a:xfrm>
          <a:off x="15292017" y="1353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159040</xdr:rowOff>
    </xdr:from>
    <xdr:to>
      <xdr:col>21</xdr:col>
      <xdr:colOff>161925</xdr:colOff>
      <xdr:row>77</xdr:row>
      <xdr:rowOff>168230</xdr:rowOff>
    </xdr:to>
    <xdr:cxnSp macro="">
      <xdr:nvCxnSpPr>
        <xdr:cNvPr id="633" name="直線コネクタ 632"/>
        <xdr:cNvCxnSpPr/>
      </xdr:nvCxnSpPr>
      <xdr:spPr>
        <a:xfrm>
          <a:off x="13703300" y="13360690"/>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159040</xdr:rowOff>
    </xdr:from>
    <xdr:to>
      <xdr:col>19</xdr:col>
      <xdr:colOff>644525</xdr:colOff>
      <xdr:row>78</xdr:row>
      <xdr:rowOff>15935</xdr:rowOff>
    </xdr:to>
    <xdr:cxnSp macro="">
      <xdr:nvCxnSpPr>
        <xdr:cNvPr id="636" name="直線コネクタ 635"/>
        <xdr:cNvCxnSpPr/>
      </xdr:nvCxnSpPr>
      <xdr:spPr>
        <a:xfrm flipV="1">
          <a:off x="12814300" y="13360690"/>
          <a:ext cx="889000" cy="2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8844</xdr:rowOff>
    </xdr:from>
    <xdr:to>
      <xdr:col>23</xdr:col>
      <xdr:colOff>568325</xdr:colOff>
      <xdr:row>77</xdr:row>
      <xdr:rowOff>110444</xdr:rowOff>
    </xdr:to>
    <xdr:sp macro="" textlink="">
      <xdr:nvSpPr>
        <xdr:cNvPr id="646" name="円/楕円 645"/>
        <xdr:cNvSpPr/>
      </xdr:nvSpPr>
      <xdr:spPr>
        <a:xfrm>
          <a:off x="16268700" y="132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31721</xdr:rowOff>
    </xdr:from>
    <xdr:ext cx="469744" cy="259045"/>
    <xdr:sp macro="" textlink="">
      <xdr:nvSpPr>
        <xdr:cNvPr id="647" name="災害復旧費該当値テキスト"/>
        <xdr:cNvSpPr txBox="1"/>
      </xdr:nvSpPr>
      <xdr:spPr>
        <a:xfrm>
          <a:off x="16370300" y="1306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11359</xdr:rowOff>
    </xdr:from>
    <xdr:to>
      <xdr:col>22</xdr:col>
      <xdr:colOff>415925</xdr:colOff>
      <xdr:row>78</xdr:row>
      <xdr:rowOff>112959</xdr:rowOff>
    </xdr:to>
    <xdr:sp macro="" textlink="">
      <xdr:nvSpPr>
        <xdr:cNvPr id="648" name="円/楕円 647"/>
        <xdr:cNvSpPr/>
      </xdr:nvSpPr>
      <xdr:spPr>
        <a:xfrm>
          <a:off x="15430500" y="133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129486</xdr:rowOff>
    </xdr:from>
    <xdr:ext cx="469744" cy="259045"/>
    <xdr:sp macro="" textlink="">
      <xdr:nvSpPr>
        <xdr:cNvPr id="649" name="テキスト ボックス 648"/>
        <xdr:cNvSpPr txBox="1"/>
      </xdr:nvSpPr>
      <xdr:spPr>
        <a:xfrm>
          <a:off x="15246427" y="131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117430</xdr:rowOff>
    </xdr:from>
    <xdr:to>
      <xdr:col>21</xdr:col>
      <xdr:colOff>212725</xdr:colOff>
      <xdr:row>78</xdr:row>
      <xdr:rowOff>47580</xdr:rowOff>
    </xdr:to>
    <xdr:sp macro="" textlink="">
      <xdr:nvSpPr>
        <xdr:cNvPr id="650" name="円/楕円 649"/>
        <xdr:cNvSpPr/>
      </xdr:nvSpPr>
      <xdr:spPr>
        <a:xfrm>
          <a:off x="14541500" y="133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38707</xdr:rowOff>
    </xdr:from>
    <xdr:ext cx="469744" cy="259045"/>
    <xdr:sp macro="" textlink="">
      <xdr:nvSpPr>
        <xdr:cNvPr id="651" name="テキスト ボックス 650"/>
        <xdr:cNvSpPr txBox="1"/>
      </xdr:nvSpPr>
      <xdr:spPr>
        <a:xfrm>
          <a:off x="14357427" y="134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108240</xdr:rowOff>
    </xdr:from>
    <xdr:to>
      <xdr:col>20</xdr:col>
      <xdr:colOff>9525</xdr:colOff>
      <xdr:row>78</xdr:row>
      <xdr:rowOff>38390</xdr:rowOff>
    </xdr:to>
    <xdr:sp macro="" textlink="">
      <xdr:nvSpPr>
        <xdr:cNvPr id="652" name="円/楕円 651"/>
        <xdr:cNvSpPr/>
      </xdr:nvSpPr>
      <xdr:spPr>
        <a:xfrm>
          <a:off x="13652500" y="133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29517</xdr:rowOff>
    </xdr:from>
    <xdr:ext cx="469744" cy="259045"/>
    <xdr:sp macro="" textlink="">
      <xdr:nvSpPr>
        <xdr:cNvPr id="653" name="テキスト ボックス 652"/>
        <xdr:cNvSpPr txBox="1"/>
      </xdr:nvSpPr>
      <xdr:spPr>
        <a:xfrm>
          <a:off x="13468427" y="1340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136585</xdr:rowOff>
    </xdr:from>
    <xdr:to>
      <xdr:col>18</xdr:col>
      <xdr:colOff>492125</xdr:colOff>
      <xdr:row>78</xdr:row>
      <xdr:rowOff>66735</xdr:rowOff>
    </xdr:to>
    <xdr:sp macro="" textlink="">
      <xdr:nvSpPr>
        <xdr:cNvPr id="654" name="円/楕円 653"/>
        <xdr:cNvSpPr/>
      </xdr:nvSpPr>
      <xdr:spPr>
        <a:xfrm>
          <a:off x="12763500" y="1333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57862</xdr:rowOff>
    </xdr:from>
    <xdr:ext cx="469744" cy="259045"/>
    <xdr:sp macro="" textlink="">
      <xdr:nvSpPr>
        <xdr:cNvPr id="655" name="テキスト ボックス 654"/>
        <xdr:cNvSpPr txBox="1"/>
      </xdr:nvSpPr>
      <xdr:spPr>
        <a:xfrm>
          <a:off x="12579427" y="1343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130028</xdr:rowOff>
    </xdr:from>
    <xdr:to>
      <xdr:col>23</xdr:col>
      <xdr:colOff>517525</xdr:colOff>
      <xdr:row>95</xdr:row>
      <xdr:rowOff>137643</xdr:rowOff>
    </xdr:to>
    <xdr:cxnSp macro="">
      <xdr:nvCxnSpPr>
        <xdr:cNvPr id="688" name="直線コネクタ 687"/>
        <xdr:cNvCxnSpPr/>
      </xdr:nvCxnSpPr>
      <xdr:spPr>
        <a:xfrm flipV="1">
          <a:off x="15481300" y="16417778"/>
          <a:ext cx="838200" cy="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98152</xdr:rowOff>
    </xdr:from>
    <xdr:to>
      <xdr:col>22</xdr:col>
      <xdr:colOff>365125</xdr:colOff>
      <xdr:row>95</xdr:row>
      <xdr:rowOff>137643</xdr:rowOff>
    </xdr:to>
    <xdr:cxnSp macro="">
      <xdr:nvCxnSpPr>
        <xdr:cNvPr id="691" name="直線コネクタ 690"/>
        <xdr:cNvCxnSpPr/>
      </xdr:nvCxnSpPr>
      <xdr:spPr>
        <a:xfrm>
          <a:off x="14592300" y="16385902"/>
          <a:ext cx="889000" cy="3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103316</xdr:rowOff>
    </xdr:from>
    <xdr:to>
      <xdr:col>22</xdr:col>
      <xdr:colOff>415925</xdr:colOff>
      <xdr:row>97</xdr:row>
      <xdr:rowOff>33466</xdr:rowOff>
    </xdr:to>
    <xdr:sp macro="" textlink="">
      <xdr:nvSpPr>
        <xdr:cNvPr id="692" name="フローチャート : 判断 691"/>
        <xdr:cNvSpPr/>
      </xdr:nvSpPr>
      <xdr:spPr>
        <a:xfrm>
          <a:off x="15430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24593</xdr:rowOff>
    </xdr:from>
    <xdr:ext cx="534377" cy="259045"/>
    <xdr:sp macro="" textlink="">
      <xdr:nvSpPr>
        <xdr:cNvPr id="693" name="テキスト ボックス 692"/>
        <xdr:cNvSpPr txBox="1"/>
      </xdr:nvSpPr>
      <xdr:spPr>
        <a:xfrm>
          <a:off x="15214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84936</xdr:rowOff>
    </xdr:from>
    <xdr:to>
      <xdr:col>21</xdr:col>
      <xdr:colOff>161925</xdr:colOff>
      <xdr:row>95</xdr:row>
      <xdr:rowOff>98152</xdr:rowOff>
    </xdr:to>
    <xdr:cxnSp macro="">
      <xdr:nvCxnSpPr>
        <xdr:cNvPr id="694" name="直線コネクタ 693"/>
        <xdr:cNvCxnSpPr/>
      </xdr:nvCxnSpPr>
      <xdr:spPr>
        <a:xfrm>
          <a:off x="13703300" y="16372686"/>
          <a:ext cx="8890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52883</xdr:rowOff>
    </xdr:from>
    <xdr:ext cx="534377" cy="259045"/>
    <xdr:sp macro="" textlink="">
      <xdr:nvSpPr>
        <xdr:cNvPr id="696" name="テキスト ボックス 695"/>
        <xdr:cNvSpPr txBox="1"/>
      </xdr:nvSpPr>
      <xdr:spPr>
        <a:xfrm>
          <a:off x="14325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58576</xdr:rowOff>
    </xdr:from>
    <xdr:to>
      <xdr:col>19</xdr:col>
      <xdr:colOff>644525</xdr:colOff>
      <xdr:row>95</xdr:row>
      <xdr:rowOff>84936</xdr:rowOff>
    </xdr:to>
    <xdr:cxnSp macro="">
      <xdr:nvCxnSpPr>
        <xdr:cNvPr id="697" name="直線コネクタ 696"/>
        <xdr:cNvCxnSpPr/>
      </xdr:nvCxnSpPr>
      <xdr:spPr>
        <a:xfrm>
          <a:off x="12814300" y="16346326"/>
          <a:ext cx="889000" cy="2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55340</xdr:rowOff>
    </xdr:from>
    <xdr:ext cx="534377" cy="259045"/>
    <xdr:sp macro="" textlink="">
      <xdr:nvSpPr>
        <xdr:cNvPr id="699" name="テキスト ボックス 698"/>
        <xdr:cNvSpPr txBox="1"/>
      </xdr:nvSpPr>
      <xdr:spPr>
        <a:xfrm>
          <a:off x="13436111" y="165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53426</xdr:rowOff>
    </xdr:from>
    <xdr:ext cx="534377" cy="259045"/>
    <xdr:sp macro="" textlink="">
      <xdr:nvSpPr>
        <xdr:cNvPr id="701" name="テキスト ボックス 700"/>
        <xdr:cNvSpPr txBox="1"/>
      </xdr:nvSpPr>
      <xdr:spPr>
        <a:xfrm>
          <a:off x="12547111" y="165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79228</xdr:rowOff>
    </xdr:from>
    <xdr:to>
      <xdr:col>23</xdr:col>
      <xdr:colOff>568325</xdr:colOff>
      <xdr:row>96</xdr:row>
      <xdr:rowOff>9378</xdr:rowOff>
    </xdr:to>
    <xdr:sp macro="" textlink="">
      <xdr:nvSpPr>
        <xdr:cNvPr id="707" name="円/楕円 706"/>
        <xdr:cNvSpPr/>
      </xdr:nvSpPr>
      <xdr:spPr>
        <a:xfrm>
          <a:off x="16268700" y="1636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102105</xdr:rowOff>
    </xdr:from>
    <xdr:ext cx="534377" cy="259045"/>
    <xdr:sp macro="" textlink="">
      <xdr:nvSpPr>
        <xdr:cNvPr id="708" name="公債費該当値テキスト"/>
        <xdr:cNvSpPr txBox="1"/>
      </xdr:nvSpPr>
      <xdr:spPr>
        <a:xfrm>
          <a:off x="16370300" y="1621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48,677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86843</xdr:rowOff>
    </xdr:from>
    <xdr:to>
      <xdr:col>22</xdr:col>
      <xdr:colOff>415925</xdr:colOff>
      <xdr:row>96</xdr:row>
      <xdr:rowOff>16993</xdr:rowOff>
    </xdr:to>
    <xdr:sp macro="" textlink="">
      <xdr:nvSpPr>
        <xdr:cNvPr id="709" name="円/楕円 708"/>
        <xdr:cNvSpPr/>
      </xdr:nvSpPr>
      <xdr:spPr>
        <a:xfrm>
          <a:off x="15430500" y="163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33520</xdr:rowOff>
    </xdr:from>
    <xdr:ext cx="534377" cy="259045"/>
    <xdr:sp macro="" textlink="">
      <xdr:nvSpPr>
        <xdr:cNvPr id="710" name="テキスト ボックス 709"/>
        <xdr:cNvSpPr txBox="1"/>
      </xdr:nvSpPr>
      <xdr:spPr>
        <a:xfrm>
          <a:off x="15214111" y="1614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48,144</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47352</xdr:rowOff>
    </xdr:from>
    <xdr:to>
      <xdr:col>21</xdr:col>
      <xdr:colOff>212725</xdr:colOff>
      <xdr:row>95</xdr:row>
      <xdr:rowOff>148952</xdr:rowOff>
    </xdr:to>
    <xdr:sp macro="" textlink="">
      <xdr:nvSpPr>
        <xdr:cNvPr id="711" name="円/楕円 710"/>
        <xdr:cNvSpPr/>
      </xdr:nvSpPr>
      <xdr:spPr>
        <a:xfrm>
          <a:off x="14541500" y="163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165479</xdr:rowOff>
    </xdr:from>
    <xdr:ext cx="534377" cy="259045"/>
    <xdr:sp macro="" textlink="">
      <xdr:nvSpPr>
        <xdr:cNvPr id="712" name="テキスト ボックス 711"/>
        <xdr:cNvSpPr txBox="1"/>
      </xdr:nvSpPr>
      <xdr:spPr>
        <a:xfrm>
          <a:off x="14325111" y="1611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34136</xdr:rowOff>
    </xdr:from>
    <xdr:to>
      <xdr:col>20</xdr:col>
      <xdr:colOff>9525</xdr:colOff>
      <xdr:row>95</xdr:row>
      <xdr:rowOff>135736</xdr:rowOff>
    </xdr:to>
    <xdr:sp macro="" textlink="">
      <xdr:nvSpPr>
        <xdr:cNvPr id="713" name="円/楕円 712"/>
        <xdr:cNvSpPr/>
      </xdr:nvSpPr>
      <xdr:spPr>
        <a:xfrm>
          <a:off x="13652500" y="163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152263</xdr:rowOff>
    </xdr:from>
    <xdr:ext cx="534377" cy="259045"/>
    <xdr:sp macro="" textlink="">
      <xdr:nvSpPr>
        <xdr:cNvPr id="714" name="テキスト ボックス 713"/>
        <xdr:cNvSpPr txBox="1"/>
      </xdr:nvSpPr>
      <xdr:spPr>
        <a:xfrm>
          <a:off x="13436111" y="1609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7776</xdr:rowOff>
    </xdr:from>
    <xdr:to>
      <xdr:col>18</xdr:col>
      <xdr:colOff>492125</xdr:colOff>
      <xdr:row>95</xdr:row>
      <xdr:rowOff>109376</xdr:rowOff>
    </xdr:to>
    <xdr:sp macro="" textlink="">
      <xdr:nvSpPr>
        <xdr:cNvPr id="715" name="円/楕円 714"/>
        <xdr:cNvSpPr/>
      </xdr:nvSpPr>
      <xdr:spPr>
        <a:xfrm>
          <a:off x="12763500" y="1629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125903</xdr:rowOff>
    </xdr:from>
    <xdr:ext cx="534377" cy="259045"/>
    <xdr:sp macro="" textlink="">
      <xdr:nvSpPr>
        <xdr:cNvPr id="716" name="テキスト ボックス 715"/>
        <xdr:cNvSpPr txBox="1"/>
      </xdr:nvSpPr>
      <xdr:spPr>
        <a:xfrm>
          <a:off x="12547111" y="1607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129667</xdr:rowOff>
    </xdr:from>
    <xdr:to>
      <xdr:col>31</xdr:col>
      <xdr:colOff>85725</xdr:colOff>
      <xdr:row>39</xdr:row>
      <xdr:rowOff>59817</xdr:rowOff>
    </xdr:to>
    <xdr:sp macro="" textlink="">
      <xdr:nvSpPr>
        <xdr:cNvPr id="749" name="フローチャート : 判断 748"/>
        <xdr:cNvSpPr/>
      </xdr:nvSpPr>
      <xdr:spPr>
        <a:xfrm>
          <a:off x="21272500" y="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76344</xdr:rowOff>
    </xdr:from>
    <xdr:ext cx="313932" cy="259045"/>
    <xdr:sp macro="" textlink="">
      <xdr:nvSpPr>
        <xdr:cNvPr id="750" name="テキスト ボックス 749"/>
        <xdr:cNvSpPr txBox="1"/>
      </xdr:nvSpPr>
      <xdr:spPr>
        <a:xfrm>
          <a:off x="21166333" y="6419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年度は、全ての費目において県平均を下回っている</a:t>
          </a:r>
          <a:r>
            <a:rPr kumimoji="1" lang="ja-JP" altLang="en-US" sz="1100" b="0" i="0" baseline="0">
              <a:solidFill>
                <a:schemeClr val="dk1"/>
              </a:solidFill>
              <a:effectLst/>
              <a:latin typeface="+mn-lt"/>
              <a:ea typeface="+mn-ea"/>
              <a:cs typeface="+mn-cs"/>
            </a:rPr>
            <a:t>。</a:t>
          </a:r>
          <a:endParaRPr lang="ja-JP" altLang="ja-JP" sz="1400">
            <a:effectLst/>
          </a:endParaRPr>
        </a:p>
        <a:p>
          <a:r>
            <a:rPr kumimoji="1" lang="ja-JP" altLang="ja-JP" sz="1100" b="0" i="0" baseline="0">
              <a:solidFill>
                <a:schemeClr val="dk1"/>
              </a:solidFill>
              <a:effectLst/>
              <a:latin typeface="+mn-lt"/>
              <a:ea typeface="+mn-ea"/>
              <a:cs typeface="+mn-cs"/>
            </a:rPr>
            <a:t>民生費は、住民一人当たり</a:t>
          </a:r>
          <a:r>
            <a:rPr kumimoji="1" lang="en-US" altLang="ja-JP" sz="1100" b="0" i="0" baseline="0">
              <a:solidFill>
                <a:schemeClr val="dk1"/>
              </a:solidFill>
              <a:effectLst/>
              <a:latin typeface="+mn-lt"/>
              <a:ea typeface="+mn-ea"/>
              <a:cs typeface="+mn-cs"/>
            </a:rPr>
            <a:t>171,661</a:t>
          </a:r>
          <a:r>
            <a:rPr kumimoji="1" lang="ja-JP" altLang="ja-JP" sz="1100" b="0" i="0" baseline="0">
              <a:solidFill>
                <a:schemeClr val="dk1"/>
              </a:solidFill>
              <a:effectLst/>
              <a:latin typeface="+mn-lt"/>
              <a:ea typeface="+mn-ea"/>
              <a:cs typeface="+mn-cs"/>
            </a:rPr>
            <a:t>円となっており、昨年度より増加した</a:t>
          </a:r>
          <a:r>
            <a:rPr kumimoji="1" lang="ja-JP" altLang="en-US" sz="1100" b="0" i="0" baseline="0">
              <a:solidFill>
                <a:schemeClr val="dk1"/>
              </a:solidFill>
              <a:effectLst/>
              <a:latin typeface="+mn-lt"/>
              <a:ea typeface="+mn-ea"/>
              <a:cs typeface="+mn-cs"/>
            </a:rPr>
            <a:t>主な</a:t>
          </a:r>
          <a:r>
            <a:rPr kumimoji="1" lang="ja-JP" altLang="ja-JP" sz="1100" b="0" i="0" baseline="0">
              <a:solidFill>
                <a:schemeClr val="dk1"/>
              </a:solidFill>
              <a:effectLst/>
              <a:latin typeface="+mn-lt"/>
              <a:ea typeface="+mn-ea"/>
              <a:cs typeface="+mn-cs"/>
            </a:rPr>
            <a:t>要因は、私立保育所措置費や障害者自立支援給付費など措置額の増加や</a:t>
          </a:r>
          <a:r>
            <a:rPr kumimoji="1" lang="ja-JP" altLang="en-US" sz="1100" b="0" i="0" baseline="0">
              <a:solidFill>
                <a:schemeClr val="dk1"/>
              </a:solidFill>
              <a:effectLst/>
              <a:latin typeface="+mn-lt"/>
              <a:ea typeface="+mn-ea"/>
              <a:cs typeface="+mn-cs"/>
            </a:rPr>
            <a:t>福祉施設運営に係る事業費の増加</a:t>
          </a:r>
          <a:r>
            <a:rPr kumimoji="1" lang="ja-JP" altLang="ja-JP" sz="1100" b="0" i="0" baseline="0">
              <a:solidFill>
                <a:schemeClr val="dk1"/>
              </a:solidFill>
              <a:effectLst/>
              <a:latin typeface="+mn-lt"/>
              <a:ea typeface="+mn-ea"/>
              <a:cs typeface="+mn-cs"/>
            </a:rPr>
            <a:t>などがあげられる。</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衛生費は、住民一人当たり</a:t>
          </a:r>
          <a:r>
            <a:rPr kumimoji="1" lang="en-US" altLang="ja-JP" sz="1100" b="0" i="0" baseline="0">
              <a:solidFill>
                <a:schemeClr val="dk1"/>
              </a:solidFill>
              <a:effectLst/>
              <a:latin typeface="+mn-lt"/>
              <a:ea typeface="+mn-ea"/>
              <a:cs typeface="+mn-cs"/>
            </a:rPr>
            <a:t>45,012</a:t>
          </a:r>
          <a:r>
            <a:rPr kumimoji="1" lang="ja-JP" altLang="en-US" sz="1100" b="0" i="0" baseline="0">
              <a:solidFill>
                <a:schemeClr val="dk1"/>
              </a:solidFill>
              <a:effectLst/>
              <a:latin typeface="+mn-lt"/>
              <a:ea typeface="+mn-ea"/>
              <a:cs typeface="+mn-cs"/>
            </a:rPr>
            <a:t>円となっており、昨年度より増加した主な要因は、火葬場建設事業によるものである。</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土木費は、住民一人当たり</a:t>
          </a:r>
          <a:r>
            <a:rPr kumimoji="1" lang="en-US" altLang="ja-JP" sz="1100" b="0" i="0" baseline="0">
              <a:solidFill>
                <a:schemeClr val="dk1"/>
              </a:solidFill>
              <a:effectLst/>
              <a:latin typeface="+mn-lt"/>
              <a:ea typeface="+mn-ea"/>
              <a:cs typeface="+mn-cs"/>
            </a:rPr>
            <a:t>28,576</a:t>
          </a:r>
          <a:r>
            <a:rPr kumimoji="1" lang="ja-JP" altLang="en-US" sz="1100" b="0" i="0" baseline="0">
              <a:solidFill>
                <a:schemeClr val="dk1"/>
              </a:solidFill>
              <a:effectLst/>
              <a:latin typeface="+mn-lt"/>
              <a:ea typeface="+mn-ea"/>
              <a:cs typeface="+mn-cs"/>
            </a:rPr>
            <a:t>円となっており、昨年度より増加した主な要因は、公営住宅建設事業やスマートＩＣ整備事業によるものである。</a:t>
          </a:r>
          <a:endParaRPr lang="ja-JP" altLang="ja-JP" sz="1400">
            <a:effectLst/>
          </a:endParaRPr>
        </a:p>
        <a:p>
          <a:r>
            <a:rPr kumimoji="1" lang="ja-JP" altLang="en-US" sz="1100" b="0" i="0" baseline="0">
              <a:solidFill>
                <a:schemeClr val="dk1"/>
              </a:solidFill>
              <a:effectLst/>
              <a:latin typeface="+mn-lt"/>
              <a:ea typeface="+mn-ea"/>
              <a:cs typeface="+mn-cs"/>
            </a:rPr>
            <a:t>災害復旧</a:t>
          </a:r>
          <a:r>
            <a:rPr kumimoji="1" lang="ja-JP" altLang="ja-JP" sz="1100" b="0" i="0" baseline="0">
              <a:solidFill>
                <a:schemeClr val="dk1"/>
              </a:solidFill>
              <a:effectLst/>
              <a:latin typeface="+mn-lt"/>
              <a:ea typeface="+mn-ea"/>
              <a:cs typeface="+mn-cs"/>
            </a:rPr>
            <a:t>費は、住民一人当たり</a:t>
          </a:r>
          <a:r>
            <a:rPr kumimoji="1" lang="en-US" altLang="ja-JP" sz="1100" b="0" i="0" baseline="0">
              <a:solidFill>
                <a:schemeClr val="dk1"/>
              </a:solidFill>
              <a:effectLst/>
              <a:latin typeface="+mn-lt"/>
              <a:ea typeface="+mn-ea"/>
              <a:cs typeface="+mn-cs"/>
            </a:rPr>
            <a:t>5,501</a:t>
          </a:r>
          <a:r>
            <a:rPr kumimoji="1" lang="ja-JP" altLang="ja-JP" sz="1100" b="0" i="0" baseline="0">
              <a:solidFill>
                <a:schemeClr val="dk1"/>
              </a:solidFill>
              <a:effectLst/>
              <a:latin typeface="+mn-lt"/>
              <a:ea typeface="+mn-ea"/>
              <a:cs typeface="+mn-cs"/>
            </a:rPr>
            <a:t>円となっており、昨年度よ</a:t>
          </a:r>
          <a:r>
            <a:rPr kumimoji="1" lang="ja-JP" altLang="en-US" sz="1100" b="0" i="0" baseline="0">
              <a:solidFill>
                <a:schemeClr val="dk1"/>
              </a:solidFill>
              <a:effectLst/>
              <a:latin typeface="+mn-lt"/>
              <a:ea typeface="+mn-ea"/>
              <a:cs typeface="+mn-cs"/>
            </a:rPr>
            <a:t>り増加</a:t>
          </a:r>
          <a:r>
            <a:rPr kumimoji="1" lang="ja-JP" altLang="ja-JP" sz="1100" b="0" i="0" baseline="0">
              <a:solidFill>
                <a:schemeClr val="dk1"/>
              </a:solidFill>
              <a:effectLst/>
              <a:latin typeface="+mn-lt"/>
              <a:ea typeface="+mn-ea"/>
              <a:cs typeface="+mn-cs"/>
            </a:rPr>
            <a:t>した要因は、</a:t>
          </a:r>
          <a:r>
            <a:rPr kumimoji="1" lang="ja-JP" altLang="en-US" sz="1100" b="0" i="0" baseline="0">
              <a:solidFill>
                <a:schemeClr val="dk1"/>
              </a:solidFill>
              <a:effectLst/>
              <a:latin typeface="+mn-lt"/>
              <a:ea typeface="+mn-ea"/>
              <a:cs typeface="+mn-cs"/>
            </a:rPr>
            <a:t>台風や集中豪雨等の災害に伴うものである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公債費は、住民一人当たり</a:t>
          </a:r>
          <a:r>
            <a:rPr kumimoji="1" lang="en-US" altLang="ja-JP" sz="1100" b="0" i="0" baseline="0">
              <a:solidFill>
                <a:schemeClr val="dk1"/>
              </a:solidFill>
              <a:effectLst/>
              <a:latin typeface="+mn-lt"/>
              <a:ea typeface="+mn-ea"/>
              <a:cs typeface="+mn-cs"/>
            </a:rPr>
            <a:t>48,677</a:t>
          </a:r>
          <a:r>
            <a:rPr kumimoji="1" lang="ja-JP" altLang="ja-JP" sz="1100" b="0" i="0" baseline="0">
              <a:solidFill>
                <a:schemeClr val="dk1"/>
              </a:solidFill>
              <a:effectLst/>
              <a:latin typeface="+mn-lt"/>
              <a:ea typeface="+mn-ea"/>
              <a:cs typeface="+mn-cs"/>
            </a:rPr>
            <a:t>円となっており、前述の施設整備</a:t>
          </a:r>
          <a:r>
            <a:rPr kumimoji="1" lang="ja-JP" altLang="en-US" sz="1100" b="0" i="0" baseline="0">
              <a:solidFill>
                <a:schemeClr val="dk1"/>
              </a:solidFill>
              <a:effectLst/>
              <a:latin typeface="+mn-lt"/>
              <a:ea typeface="+mn-ea"/>
              <a:cs typeface="+mn-cs"/>
            </a:rPr>
            <a:t>等の大規模な普通建設事業</a:t>
          </a:r>
          <a:r>
            <a:rPr kumimoji="1" lang="ja-JP" altLang="ja-JP" sz="1100" b="0" i="0" baseline="0">
              <a:solidFill>
                <a:schemeClr val="dk1"/>
              </a:solidFill>
              <a:effectLst/>
              <a:latin typeface="+mn-lt"/>
              <a:ea typeface="+mn-ea"/>
              <a:cs typeface="+mn-cs"/>
            </a:rPr>
            <a:t>もあ</a:t>
          </a:r>
          <a:r>
            <a:rPr kumimoji="1" lang="ja-JP" altLang="en-US" sz="1100" b="0" i="0" baseline="0">
              <a:solidFill>
                <a:schemeClr val="dk1"/>
              </a:solidFill>
              <a:effectLst/>
              <a:latin typeface="+mn-lt"/>
              <a:ea typeface="+mn-ea"/>
              <a:cs typeface="+mn-cs"/>
            </a:rPr>
            <a:t>るため</a:t>
          </a:r>
          <a:r>
            <a:rPr kumimoji="1" lang="ja-JP" altLang="ja-JP" sz="1100" b="0" i="0" baseline="0">
              <a:solidFill>
                <a:schemeClr val="dk1"/>
              </a:solidFill>
              <a:effectLst/>
              <a:latin typeface="+mn-lt"/>
              <a:ea typeface="+mn-ea"/>
              <a:cs typeface="+mn-cs"/>
            </a:rPr>
            <a:t>、引き続き公債費が財政を圧迫しないよう抑制に努める。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火葬場建設などによる大規模事業に伴い、実質単年度収支は赤字となっているが、財政調整基金の取崩しにより、実質収支は黒字となっている。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普通交付税の段階的縮減などにより厳しい財政運営ではあるが、事務・事業の見直しなど歳出削減を行い、健全な財政運営に努める。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鹿児島県姶良市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連結実質赤字比率については、全会計において黒字であるが、</a:t>
          </a:r>
          <a:r>
            <a:rPr kumimoji="1" lang="ja-JP" altLang="en-US" sz="1100" b="0" i="0" baseline="0">
              <a:solidFill>
                <a:schemeClr val="dk1"/>
              </a:solidFill>
              <a:effectLst/>
              <a:latin typeface="+mn-lt"/>
              <a:ea typeface="+mn-ea"/>
              <a:cs typeface="+mn-cs"/>
            </a:rPr>
            <a:t>一般会計から特別会計への繰出金も年々増加傾向にあることから、一般会計への負担が増加している。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簡易水道事業</a:t>
          </a:r>
          <a:r>
            <a:rPr kumimoji="1" lang="ja-JP" altLang="en-US" sz="1100" b="0" i="0" baseline="0">
              <a:solidFill>
                <a:schemeClr val="dk1"/>
              </a:solidFill>
              <a:effectLst/>
              <a:latin typeface="+mn-lt"/>
              <a:ea typeface="+mn-ea"/>
              <a:cs typeface="+mn-cs"/>
            </a:rPr>
            <a:t>については、</a:t>
          </a:r>
          <a:r>
            <a:rPr kumimoji="1" lang="ja-JP" altLang="ja-JP" sz="1100" b="0" i="0" baseline="0">
              <a:solidFill>
                <a:schemeClr val="dk1"/>
              </a:solidFill>
              <a:effectLst/>
              <a:latin typeface="+mn-lt"/>
              <a:ea typeface="+mn-ea"/>
              <a:cs typeface="+mn-cs"/>
            </a:rPr>
            <a:t>世帯の減少等により使用料が減少するなかで、老朽管が多く、今後修繕等に多額の経費が必要となる。</a:t>
          </a:r>
          <a:r>
            <a:rPr kumimoji="1" lang="ja-JP" altLang="en-US" sz="1100" b="0" i="0" baseline="0">
              <a:solidFill>
                <a:schemeClr val="dk1"/>
              </a:solidFill>
              <a:effectLst/>
              <a:latin typeface="+mn-lt"/>
              <a:ea typeface="+mn-ea"/>
              <a:cs typeface="+mn-cs"/>
            </a:rPr>
            <a:t>また、国民健康保険特別会計や介護保険特別会計等においては、高齢化の進展や医療技術の高度化等に伴う医療費やサービス給付費等の増加が見込まれる。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一般会計においても普通交付税の段階的縮減等により、財源確保の状況も厳しいことから今後も経費の削減・抑制に努めるとともに自主財源の歳入確保強化に努める。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31184412</v>
      </c>
      <c r="BO4" s="411"/>
      <c r="BP4" s="411"/>
      <c r="BQ4" s="411"/>
      <c r="BR4" s="411"/>
      <c r="BS4" s="411"/>
      <c r="BT4" s="411"/>
      <c r="BU4" s="412"/>
      <c r="BV4" s="410">
        <v>29015224</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6.5</v>
      </c>
      <c r="CU4" s="588"/>
      <c r="CV4" s="588"/>
      <c r="CW4" s="588"/>
      <c r="CX4" s="588"/>
      <c r="CY4" s="588"/>
      <c r="CZ4" s="588"/>
      <c r="DA4" s="589"/>
      <c r="DB4" s="587">
        <v>8.1999999999999993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30033949</v>
      </c>
      <c r="BO5" s="416"/>
      <c r="BP5" s="416"/>
      <c r="BQ5" s="416"/>
      <c r="BR5" s="416"/>
      <c r="BS5" s="416"/>
      <c r="BT5" s="416"/>
      <c r="BU5" s="417"/>
      <c r="BV5" s="415">
        <v>27562615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93.7</v>
      </c>
      <c r="CU5" s="386"/>
      <c r="CV5" s="386"/>
      <c r="CW5" s="386"/>
      <c r="CX5" s="386"/>
      <c r="CY5" s="386"/>
      <c r="CZ5" s="386"/>
      <c r="DA5" s="387"/>
      <c r="DB5" s="385">
        <v>90.7</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1150463</v>
      </c>
      <c r="BO6" s="416"/>
      <c r="BP6" s="416"/>
      <c r="BQ6" s="416"/>
      <c r="BR6" s="416"/>
      <c r="BS6" s="416"/>
      <c r="BT6" s="416"/>
      <c r="BU6" s="417"/>
      <c r="BV6" s="415">
        <v>1452609</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98.6</v>
      </c>
      <c r="CU6" s="562"/>
      <c r="CV6" s="562"/>
      <c r="CW6" s="562"/>
      <c r="CX6" s="562"/>
      <c r="CY6" s="562"/>
      <c r="CZ6" s="562"/>
      <c r="DA6" s="563"/>
      <c r="DB6" s="561">
        <v>96.4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54841</v>
      </c>
      <c r="BO7" s="416"/>
      <c r="BP7" s="416"/>
      <c r="BQ7" s="416"/>
      <c r="BR7" s="416"/>
      <c r="BS7" s="416"/>
      <c r="BT7" s="416"/>
      <c r="BU7" s="417"/>
      <c r="BV7" s="415">
        <v>74191</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16883236</v>
      </c>
      <c r="CU7" s="416"/>
      <c r="CV7" s="416"/>
      <c r="CW7" s="416"/>
      <c r="CX7" s="416"/>
      <c r="CY7" s="416"/>
      <c r="CZ7" s="416"/>
      <c r="DA7" s="417"/>
      <c r="DB7" s="415">
        <v>16818771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1095622</v>
      </c>
      <c r="BO8" s="416"/>
      <c r="BP8" s="416"/>
      <c r="BQ8" s="416"/>
      <c r="BR8" s="416"/>
      <c r="BS8" s="416"/>
      <c r="BT8" s="416"/>
      <c r="BU8" s="417"/>
      <c r="BV8" s="415">
        <v>1378418</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0.49</v>
      </c>
      <c r="CU8" s="525"/>
      <c r="CV8" s="525"/>
      <c r="CW8" s="525"/>
      <c r="CX8" s="525"/>
      <c r="CY8" s="525"/>
      <c r="CZ8" s="525"/>
      <c r="DA8" s="526"/>
      <c r="DB8" s="524">
        <v>0.48</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75173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-282796</v>
      </c>
      <c r="BO9" s="416"/>
      <c r="BP9" s="416"/>
      <c r="BQ9" s="416"/>
      <c r="BR9" s="416"/>
      <c r="BS9" s="416"/>
      <c r="BT9" s="416"/>
      <c r="BU9" s="417"/>
      <c r="BV9" s="415">
        <v>417381</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17.899999999999999</v>
      </c>
      <c r="CU9" s="386"/>
      <c r="CV9" s="386"/>
      <c r="CW9" s="386"/>
      <c r="CX9" s="386"/>
      <c r="CY9" s="386"/>
      <c r="CZ9" s="386"/>
      <c r="DA9" s="387"/>
      <c r="DB9" s="385">
        <v>17.399999999999999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74809</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41455</v>
      </c>
      <c r="BO10" s="416"/>
      <c r="BP10" s="416"/>
      <c r="BQ10" s="416"/>
      <c r="BR10" s="416"/>
      <c r="BS10" s="416"/>
      <c r="BT10" s="416"/>
      <c r="BU10" s="417"/>
      <c r="BV10" s="415">
        <v>3000</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76680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700000</v>
      </c>
      <c r="BO12" s="416"/>
      <c r="BP12" s="416"/>
      <c r="BQ12" s="416"/>
      <c r="BR12" s="416"/>
      <c r="BS12" s="416"/>
      <c r="BT12" s="416"/>
      <c r="BU12" s="417"/>
      <c r="BV12" s="415">
        <v>700000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76497</v>
      </c>
      <c r="S13" s="517"/>
      <c r="T13" s="517"/>
      <c r="U13" s="517"/>
      <c r="V13" s="518"/>
      <c r="W13" s="504" t="s">
        <v>124</v>
      </c>
      <c r="X13" s="428"/>
      <c r="Y13" s="428"/>
      <c r="Z13" s="428"/>
      <c r="AA13" s="428"/>
      <c r="AB13" s="429"/>
      <c r="AC13" s="391">
        <v>1034</v>
      </c>
      <c r="AD13" s="392"/>
      <c r="AE13" s="392"/>
      <c r="AF13" s="392"/>
      <c r="AG13" s="393"/>
      <c r="AH13" s="391">
        <v>1232</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-941341</v>
      </c>
      <c r="BO13" s="416"/>
      <c r="BP13" s="416"/>
      <c r="BQ13" s="416"/>
      <c r="BR13" s="416"/>
      <c r="BS13" s="416"/>
      <c r="BT13" s="416"/>
      <c r="BU13" s="417"/>
      <c r="BV13" s="415">
        <v>-279619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10.6</v>
      </c>
      <c r="CU13" s="386"/>
      <c r="CV13" s="386"/>
      <c r="CW13" s="386"/>
      <c r="CX13" s="386"/>
      <c r="CY13" s="386"/>
      <c r="CZ13" s="386"/>
      <c r="DA13" s="387"/>
      <c r="DB13" s="385">
        <v>10.8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76323</v>
      </c>
      <c r="S14" s="517"/>
      <c r="T14" s="517"/>
      <c r="U14" s="517"/>
      <c r="V14" s="518"/>
      <c r="W14" s="519"/>
      <c r="X14" s="431"/>
      <c r="Y14" s="431"/>
      <c r="Z14" s="431"/>
      <c r="AA14" s="431"/>
      <c r="AB14" s="432"/>
      <c r="AC14" s="509">
        <v>3.2</v>
      </c>
      <c r="AD14" s="510"/>
      <c r="AE14" s="510"/>
      <c r="AF14" s="510"/>
      <c r="AG14" s="511"/>
      <c r="AH14" s="509">
        <v>3.9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56.9</v>
      </c>
      <c r="CU14" s="488"/>
      <c r="CV14" s="488"/>
      <c r="CW14" s="488"/>
      <c r="CX14" s="488"/>
      <c r="CY14" s="488"/>
      <c r="CZ14" s="488"/>
      <c r="DA14" s="489"/>
      <c r="DB14" s="520">
        <v>60.6</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76166</v>
      </c>
      <c r="S15" s="517"/>
      <c r="T15" s="517"/>
      <c r="U15" s="517"/>
      <c r="V15" s="518"/>
      <c r="W15" s="504" t="s">
        <v>130</v>
      </c>
      <c r="X15" s="428"/>
      <c r="Y15" s="428"/>
      <c r="Z15" s="428"/>
      <c r="AA15" s="428"/>
      <c r="AB15" s="429"/>
      <c r="AC15" s="391">
        <v>6454</v>
      </c>
      <c r="AD15" s="392"/>
      <c r="AE15" s="392"/>
      <c r="AF15" s="392"/>
      <c r="AG15" s="393"/>
      <c r="AH15" s="391">
        <v>6206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6816631</v>
      </c>
      <c r="BO15" s="411"/>
      <c r="BP15" s="411"/>
      <c r="BQ15" s="411"/>
      <c r="BR15" s="411"/>
      <c r="BS15" s="411"/>
      <c r="BT15" s="411"/>
      <c r="BU15" s="412"/>
      <c r="BV15" s="410">
        <v>6536490</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19.8</v>
      </c>
      <c r="AD16" s="510"/>
      <c r="AE16" s="510"/>
      <c r="AF16" s="510"/>
      <c r="AG16" s="511"/>
      <c r="AH16" s="509">
        <v>19.5</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13718364</v>
      </c>
      <c r="BO16" s="416"/>
      <c r="BP16" s="416"/>
      <c r="BQ16" s="416"/>
      <c r="BR16" s="416"/>
      <c r="BS16" s="416"/>
      <c r="BT16" s="416"/>
      <c r="BU16" s="417"/>
      <c r="BV16" s="415">
        <v>13264440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25140</v>
      </c>
      <c r="AD17" s="392"/>
      <c r="AE17" s="392"/>
      <c r="AF17" s="392"/>
      <c r="AG17" s="393"/>
      <c r="AH17" s="391">
        <v>24390</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8590817</v>
      </c>
      <c r="BO17" s="416"/>
      <c r="BP17" s="416"/>
      <c r="BQ17" s="416"/>
      <c r="BR17" s="416"/>
      <c r="BS17" s="416"/>
      <c r="BT17" s="416"/>
      <c r="BU17" s="417"/>
      <c r="BV17" s="415">
        <v>8217928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231.25</v>
      </c>
      <c r="M18" s="480"/>
      <c r="N18" s="480"/>
      <c r="O18" s="480"/>
      <c r="P18" s="480"/>
      <c r="Q18" s="480"/>
      <c r="R18" s="481"/>
      <c r="S18" s="481"/>
      <c r="T18" s="481"/>
      <c r="U18" s="481"/>
      <c r="V18" s="482"/>
      <c r="W18" s="496"/>
      <c r="X18" s="497"/>
      <c r="Y18" s="497"/>
      <c r="Z18" s="497"/>
      <c r="AA18" s="497"/>
      <c r="AB18" s="505"/>
      <c r="AC18" s="379">
        <v>77.099999999999994</v>
      </c>
      <c r="AD18" s="380"/>
      <c r="AE18" s="380"/>
      <c r="AF18" s="380"/>
      <c r="AG18" s="483"/>
      <c r="AH18" s="379">
        <v>76.599999999999994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15857255</v>
      </c>
      <c r="BO18" s="416"/>
      <c r="BP18" s="416"/>
      <c r="BQ18" s="416"/>
      <c r="BR18" s="416"/>
      <c r="BS18" s="416"/>
      <c r="BT18" s="416"/>
      <c r="BU18" s="417"/>
      <c r="BV18" s="415">
        <v>15569281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325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19438032</v>
      </c>
      <c r="BO19" s="416"/>
      <c r="BP19" s="416"/>
      <c r="BQ19" s="416"/>
      <c r="BR19" s="416"/>
      <c r="BS19" s="416"/>
      <c r="BT19" s="416"/>
      <c r="BU19" s="417"/>
      <c r="BV19" s="415">
        <v>19710235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31435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31833450</v>
      </c>
      <c r="BO23" s="416"/>
      <c r="BP23" s="416"/>
      <c r="BQ23" s="416"/>
      <c r="BR23" s="416"/>
      <c r="BS23" s="416"/>
      <c r="BT23" s="416"/>
      <c r="BU23" s="417"/>
      <c r="BV23" s="415">
        <v>32307144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8680</v>
      </c>
      <c r="R24" s="392"/>
      <c r="S24" s="392"/>
      <c r="T24" s="392"/>
      <c r="U24" s="392"/>
      <c r="V24" s="393"/>
      <c r="W24" s="457"/>
      <c r="X24" s="448"/>
      <c r="Y24" s="449"/>
      <c r="Z24" s="388" t="s">
        <v>154</v>
      </c>
      <c r="AA24" s="389"/>
      <c r="AB24" s="389"/>
      <c r="AC24" s="389"/>
      <c r="AD24" s="389"/>
      <c r="AE24" s="389"/>
      <c r="AF24" s="389"/>
      <c r="AG24" s="390"/>
      <c r="AH24" s="391">
        <v>530</v>
      </c>
      <c r="AI24" s="392"/>
      <c r="AJ24" s="392"/>
      <c r="AK24" s="392"/>
      <c r="AL24" s="393"/>
      <c r="AM24" s="391">
        <v>1637170</v>
      </c>
      <c r="AN24" s="392"/>
      <c r="AO24" s="392"/>
      <c r="AP24" s="392"/>
      <c r="AQ24" s="392"/>
      <c r="AR24" s="393"/>
      <c r="AS24" s="391">
        <v>3089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26881330</v>
      </c>
      <c r="BO24" s="416"/>
      <c r="BP24" s="416"/>
      <c r="BQ24" s="416"/>
      <c r="BR24" s="416"/>
      <c r="BS24" s="416"/>
      <c r="BT24" s="416"/>
      <c r="BU24" s="417"/>
      <c r="BV24" s="415">
        <v>27221545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2</v>
      </c>
      <c r="M25" s="392"/>
      <c r="N25" s="392"/>
      <c r="O25" s="392"/>
      <c r="P25" s="393"/>
      <c r="Q25" s="391">
        <v>6860</v>
      </c>
      <c r="R25" s="392"/>
      <c r="S25" s="392"/>
      <c r="T25" s="392"/>
      <c r="U25" s="392"/>
      <c r="V25" s="393"/>
      <c r="W25" s="457"/>
      <c r="X25" s="448"/>
      <c r="Y25" s="449"/>
      <c r="Z25" s="388" t="s">
        <v>157</v>
      </c>
      <c r="AA25" s="389"/>
      <c r="AB25" s="389"/>
      <c r="AC25" s="389"/>
      <c r="AD25" s="389"/>
      <c r="AE25" s="389"/>
      <c r="AF25" s="389"/>
      <c r="AG25" s="390"/>
      <c r="AH25" s="391">
        <v>94</v>
      </c>
      <c r="AI25" s="392"/>
      <c r="AJ25" s="392"/>
      <c r="AK25" s="392"/>
      <c r="AL25" s="393"/>
      <c r="AM25" s="391">
        <v>249946</v>
      </c>
      <c r="AN25" s="392"/>
      <c r="AO25" s="392"/>
      <c r="AP25" s="392"/>
      <c r="AQ25" s="392"/>
      <c r="AR25" s="393"/>
      <c r="AS25" s="391">
        <v>2659</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7696905</v>
      </c>
      <c r="BO25" s="411"/>
      <c r="BP25" s="411"/>
      <c r="BQ25" s="411"/>
      <c r="BR25" s="411"/>
      <c r="BS25" s="411"/>
      <c r="BT25" s="411"/>
      <c r="BU25" s="412"/>
      <c r="BV25" s="410">
        <v>8869375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6470</v>
      </c>
      <c r="R26" s="392"/>
      <c r="S26" s="392"/>
      <c r="T26" s="392"/>
      <c r="U26" s="392"/>
      <c r="V26" s="393"/>
      <c r="W26" s="457"/>
      <c r="X26" s="448"/>
      <c r="Y26" s="449"/>
      <c r="Z26" s="388" t="s">
        <v>160</v>
      </c>
      <c r="AA26" s="470"/>
      <c r="AB26" s="470"/>
      <c r="AC26" s="470"/>
      <c r="AD26" s="470"/>
      <c r="AE26" s="470"/>
      <c r="AF26" s="470"/>
      <c r="AG26" s="471"/>
      <c r="AH26" s="391">
        <v>9</v>
      </c>
      <c r="AI26" s="392"/>
      <c r="AJ26" s="392"/>
      <c r="AK26" s="392"/>
      <c r="AL26" s="393"/>
      <c r="AM26" s="391">
        <v>31572</v>
      </c>
      <c r="AN26" s="392"/>
      <c r="AO26" s="392"/>
      <c r="AP26" s="392"/>
      <c r="AQ26" s="392"/>
      <c r="AR26" s="393"/>
      <c r="AS26" s="391">
        <v>3508</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4090</v>
      </c>
      <c r="R27" s="392"/>
      <c r="S27" s="392"/>
      <c r="T27" s="392"/>
      <c r="U27" s="392"/>
      <c r="V27" s="393"/>
      <c r="W27" s="457"/>
      <c r="X27" s="448"/>
      <c r="Y27" s="449"/>
      <c r="Z27" s="388" t="s">
        <v>163</v>
      </c>
      <c r="AA27" s="389"/>
      <c r="AB27" s="389"/>
      <c r="AC27" s="389"/>
      <c r="AD27" s="389"/>
      <c r="AE27" s="389"/>
      <c r="AF27" s="389"/>
      <c r="AG27" s="390"/>
      <c r="AH27" s="391">
        <v>19</v>
      </c>
      <c r="AI27" s="392"/>
      <c r="AJ27" s="392"/>
      <c r="AK27" s="392"/>
      <c r="AL27" s="393"/>
      <c r="AM27" s="391">
        <v>65334</v>
      </c>
      <c r="AN27" s="392"/>
      <c r="AO27" s="392"/>
      <c r="AP27" s="392"/>
      <c r="AQ27" s="392"/>
      <c r="AR27" s="393"/>
      <c r="AS27" s="391">
        <v>3439</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1070680</v>
      </c>
      <c r="BO27" s="419"/>
      <c r="BP27" s="419"/>
      <c r="BQ27" s="419"/>
      <c r="BR27" s="419"/>
      <c r="BS27" s="419"/>
      <c r="BT27" s="419"/>
      <c r="BU27" s="420"/>
      <c r="BV27" s="418">
        <v>1070180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3260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2802855</v>
      </c>
      <c r="BO28" s="411"/>
      <c r="BP28" s="411"/>
      <c r="BQ28" s="411"/>
      <c r="BR28" s="411"/>
      <c r="BS28" s="411"/>
      <c r="BT28" s="411"/>
      <c r="BU28" s="412"/>
      <c r="BV28" s="410">
        <v>2761400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22</v>
      </c>
      <c r="M29" s="392"/>
      <c r="N29" s="392"/>
      <c r="O29" s="392"/>
      <c r="P29" s="393"/>
      <c r="Q29" s="391">
        <v>3030</v>
      </c>
      <c r="R29" s="392"/>
      <c r="S29" s="392"/>
      <c r="T29" s="392"/>
      <c r="U29" s="392"/>
      <c r="V29" s="393"/>
      <c r="W29" s="458"/>
      <c r="X29" s="459"/>
      <c r="Y29" s="460"/>
      <c r="Z29" s="388" t="s">
        <v>170</v>
      </c>
      <c r="AA29" s="389"/>
      <c r="AB29" s="389"/>
      <c r="AC29" s="389"/>
      <c r="AD29" s="389"/>
      <c r="AE29" s="389"/>
      <c r="AF29" s="389"/>
      <c r="AG29" s="390"/>
      <c r="AH29" s="391">
        <v>549</v>
      </c>
      <c r="AI29" s="392"/>
      <c r="AJ29" s="392"/>
      <c r="AK29" s="392"/>
      <c r="AL29" s="393"/>
      <c r="AM29" s="391">
        <v>1702504</v>
      </c>
      <c r="AN29" s="392"/>
      <c r="AO29" s="392"/>
      <c r="AP29" s="392"/>
      <c r="AQ29" s="392"/>
      <c r="AR29" s="393"/>
      <c r="AS29" s="391">
        <v>3101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433400</v>
      </c>
      <c r="BO29" s="416"/>
      <c r="BP29" s="416"/>
      <c r="BQ29" s="416"/>
      <c r="BR29" s="416"/>
      <c r="BS29" s="416"/>
      <c r="BT29" s="416"/>
      <c r="BU29" s="417"/>
      <c r="BV29" s="415">
        <v>532900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2728325</v>
      </c>
      <c r="BO30" s="419"/>
      <c r="BP30" s="419"/>
      <c r="BQ30" s="419"/>
      <c r="BR30" s="419"/>
      <c r="BS30" s="419"/>
      <c r="BT30" s="419"/>
      <c r="BU30" s="420"/>
      <c r="BV30" s="418">
        <v>2687731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姶良市国民健康保険特別会計事業勘定</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IF('各会計、関係団体の財政状況及び健全化判断比率'!B33="","",'各会計、関係団体の財政状況及び健全化判断比率'!B33)</f>
        <v>姶良市水道事業会計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姶良市簡易水道施設事業特別会計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鹿児島県市町村総合事務組合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姶良市土地開発公社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姶良市地域下水処理事業特別会計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姶良市国民健康保険特別会計施設勘定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IF('各会計、関係団体の財政状況及び健全化判断比率'!B35="","",'各会計、関係団体の財政状況及び健全化判断比率'!B35)</f>
        <v>姶良市農業集落排水事業特別会計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姶良・伊佐地区介護保険組合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姶良市文化振興公社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姶良市農林業労働者災害共済事業特別会計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姶良市介護保険特別会計保険事業勘定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IF('各会計、関係団体の財政状況及び健全化判断比率'!B36="","",'各会計、関係団体の財政状況及び健全化判断比率'!B36)</f>
        <v>姶良市土地区画整理事業特別会計</v>
      </c>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鹿児島県後期高齢者医療広域連合（一般会計）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姶良市後期高齢者医療特別会計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鹿児島県後期高齢者医療広域連合（特別会計）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8</v>
      </c>
      <c r="V38" s="375"/>
      <c r="W38" s="374" t="str">
        <f>IF('各会計、関係団体の財政状況及び健全化判断比率'!B32="","",'各会計、関係団体の財政状況及び健全化判断比率'!B32)</f>
        <v>姶良市介護保険特別会計介護サービス事業勘定</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election activeCell="H39" sqref="H39:H4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532</v>
      </c>
      <c r="D34" s="1184"/>
      <c r="E34" s="1185"/>
      <c r="F34" s="32">
        <v>9.3800000000000008</v>
      </c>
      <c r="G34" s="33">
        <v>9.49</v>
      </c>
      <c r="H34" s="33">
        <v>9.56</v>
      </c>
      <c r="I34" s="33">
        <v>9.39</v>
      </c>
      <c r="J34" s="34">
        <v>11.64</v>
      </c>
      <c r="K34" s="22"/>
      <c r="L34" s="22"/>
      <c r="M34" s="22"/>
      <c r="N34" s="22"/>
      <c r="O34" s="22"/>
      <c r="P34" s="22"/>
    </row>
    <row r="35" spans="1:16" ht="39" customHeight="1">
      <c r="A35" s="22"/>
      <c r="B35" s="35"/>
      <c r="C35" s="1178" t="s">
        <v>533</v>
      </c>
      <c r="D35" s="1179"/>
      <c r="E35" s="1180"/>
      <c r="F35" s="36">
        <v>8.25</v>
      </c>
      <c r="G35" s="37">
        <v>5.77</v>
      </c>
      <c r="H35" s="37">
        <v>5.64</v>
      </c>
      <c r="I35" s="37">
        <v>8.18</v>
      </c>
      <c r="J35" s="38">
        <v>6.47</v>
      </c>
      <c r="K35" s="22"/>
      <c r="L35" s="22"/>
      <c r="M35" s="22"/>
      <c r="N35" s="22"/>
      <c r="O35" s="22"/>
      <c r="P35" s="22"/>
    </row>
    <row r="36" spans="1:16" ht="39" customHeight="1">
      <c r="A36" s="22"/>
      <c r="B36" s="35"/>
      <c r="C36" s="1178" t="s">
        <v>534</v>
      </c>
      <c r="D36" s="1179"/>
      <c r="E36" s="1180"/>
      <c r="F36" s="36">
        <v>3.53</v>
      </c>
      <c r="G36" s="37">
        <v>2.99</v>
      </c>
      <c r="H36" s="37">
        <v>3.67</v>
      </c>
      <c r="I36" s="37">
        <v>3.17</v>
      </c>
      <c r="J36" s="38">
        <v>2.25</v>
      </c>
      <c r="K36" s="22"/>
      <c r="L36" s="22"/>
      <c r="M36" s="22"/>
      <c r="N36" s="22"/>
      <c r="O36" s="22"/>
      <c r="P36" s="22"/>
    </row>
    <row r="37" spans="1:16" ht="39" customHeight="1">
      <c r="A37" s="22"/>
      <c r="B37" s="35"/>
      <c r="C37" s="1178" t="s">
        <v>535</v>
      </c>
      <c r="D37" s="1179"/>
      <c r="E37" s="1180"/>
      <c r="F37" s="36">
        <v>0.65</v>
      </c>
      <c r="G37" s="37">
        <v>0.67</v>
      </c>
      <c r="H37" s="37">
        <v>1.9</v>
      </c>
      <c r="I37" s="37">
        <v>1.9</v>
      </c>
      <c r="J37" s="38">
        <v>1.8</v>
      </c>
      <c r="K37" s="22"/>
      <c r="L37" s="22"/>
      <c r="M37" s="22"/>
      <c r="N37" s="22"/>
      <c r="O37" s="22"/>
      <c r="P37" s="22"/>
    </row>
    <row r="38" spans="1:16" ht="39" customHeight="1">
      <c r="A38" s="22"/>
      <c r="B38" s="35"/>
      <c r="C38" s="1178" t="s">
        <v>536</v>
      </c>
      <c r="D38" s="1179"/>
      <c r="E38" s="1180"/>
      <c r="F38" s="36">
        <v>0.1</v>
      </c>
      <c r="G38" s="37">
        <v>0.16</v>
      </c>
      <c r="H38" s="37">
        <v>0.16</v>
      </c>
      <c r="I38" s="37">
        <v>0.24</v>
      </c>
      <c r="J38" s="38">
        <v>0.18</v>
      </c>
      <c r="K38" s="22"/>
      <c r="L38" s="22"/>
      <c r="M38" s="22"/>
      <c r="N38" s="22"/>
      <c r="O38" s="22"/>
      <c r="P38" s="22"/>
    </row>
    <row r="39" spans="1:16" ht="39" customHeight="1">
      <c r="A39" s="22"/>
      <c r="B39" s="35"/>
      <c r="C39" s="1178" t="s">
        <v>537</v>
      </c>
      <c r="D39" s="1179"/>
      <c r="E39" s="1180"/>
      <c r="F39" s="36">
        <v>0.01</v>
      </c>
      <c r="G39" s="37">
        <v>0.02</v>
      </c>
      <c r="H39" s="37">
        <v>0.02</v>
      </c>
      <c r="I39" s="37">
        <v>0.04</v>
      </c>
      <c r="J39" s="38">
        <v>0.09</v>
      </c>
      <c r="K39" s="22"/>
      <c r="L39" s="22"/>
      <c r="M39" s="22"/>
      <c r="N39" s="22"/>
      <c r="O39" s="22"/>
      <c r="P39" s="22"/>
    </row>
    <row r="40" spans="1:16" ht="39" customHeight="1">
      <c r="A40" s="22"/>
      <c r="B40" s="35"/>
      <c r="C40" s="1178" t="s">
        <v>538</v>
      </c>
      <c r="D40" s="1179"/>
      <c r="E40" s="1180"/>
      <c r="F40" s="36">
        <v>0.03</v>
      </c>
      <c r="G40" s="37">
        <v>0.01</v>
      </c>
      <c r="H40" s="37">
        <v>0.05</v>
      </c>
      <c r="I40" s="37">
        <v>7.0000000000000007E-2</v>
      </c>
      <c r="J40" s="38">
        <v>0.04</v>
      </c>
      <c r="K40" s="22"/>
      <c r="L40" s="22"/>
      <c r="M40" s="22"/>
      <c r="N40" s="22"/>
      <c r="O40" s="22"/>
      <c r="P40" s="22"/>
    </row>
    <row r="41" spans="1:16" ht="39" customHeight="1">
      <c r="A41" s="22"/>
      <c r="B41" s="35"/>
      <c r="C41" s="1178" t="s">
        <v>539</v>
      </c>
      <c r="D41" s="1179"/>
      <c r="E41" s="1180"/>
      <c r="F41" s="36">
        <v>0.01</v>
      </c>
      <c r="G41" s="37">
        <v>0.02</v>
      </c>
      <c r="H41" s="37">
        <v>0.02</v>
      </c>
      <c r="I41" s="37">
        <v>0</v>
      </c>
      <c r="J41" s="38">
        <v>0.01</v>
      </c>
      <c r="K41" s="22"/>
      <c r="L41" s="22"/>
      <c r="M41" s="22"/>
      <c r="N41" s="22"/>
      <c r="O41" s="22"/>
      <c r="P41" s="22"/>
    </row>
    <row r="42" spans="1:16" ht="39" customHeight="1">
      <c r="A42" s="22"/>
      <c r="B42" s="39"/>
      <c r="C42" s="1178" t="s">
        <v>540</v>
      </c>
      <c r="D42" s="1179"/>
      <c r="E42" s="1180"/>
      <c r="F42" s="36" t="s">
        <v>483</v>
      </c>
      <c r="G42" s="37" t="s">
        <v>483</v>
      </c>
      <c r="H42" s="37" t="s">
        <v>483</v>
      </c>
      <c r="I42" s="37" t="s">
        <v>483</v>
      </c>
      <c r="J42" s="38" t="s">
        <v>483</v>
      </c>
      <c r="K42" s="22"/>
      <c r="L42" s="22"/>
      <c r="M42" s="22"/>
      <c r="N42" s="22"/>
      <c r="O42" s="22"/>
      <c r="P42" s="22"/>
    </row>
    <row r="43" spans="1:16" ht="39" customHeight="1" thickBot="1">
      <c r="A43" s="22"/>
      <c r="B43" s="40"/>
      <c r="C43" s="1181" t="s">
        <v>541</v>
      </c>
      <c r="D43" s="1182"/>
      <c r="E43" s="1183"/>
      <c r="F43" s="41">
        <v>3.75</v>
      </c>
      <c r="G43" s="42">
        <v>3.72</v>
      </c>
      <c r="H43" s="42">
        <v>0.04</v>
      </c>
      <c r="I43" s="42">
        <v>0.08</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8"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3992</v>
      </c>
      <c r="L45" s="60">
        <v>3937</v>
      </c>
      <c r="M45" s="60">
        <v>3881</v>
      </c>
      <c r="N45" s="60">
        <v>3674</v>
      </c>
      <c r="O45" s="61">
        <v>3732</v>
      </c>
      <c r="P45" s="48"/>
      <c r="Q45" s="48"/>
      <c r="R45" s="48"/>
      <c r="S45" s="48"/>
      <c r="T45" s="48"/>
      <c r="U45" s="48"/>
    </row>
    <row r="46" spans="1:21" ht="30.75" customHeight="1">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c r="A48" s="48"/>
      <c r="B48" s="1196"/>
      <c r="C48" s="1197"/>
      <c r="D48" s="62"/>
      <c r="E48" s="1188" t="s">
        <v>15</v>
      </c>
      <c r="F48" s="1188"/>
      <c r="G48" s="1188"/>
      <c r="H48" s="1188"/>
      <c r="I48" s="1188"/>
      <c r="J48" s="1189"/>
      <c r="K48" s="63">
        <v>269</v>
      </c>
      <c r="L48" s="64">
        <v>113</v>
      </c>
      <c r="M48" s="64">
        <v>107</v>
      </c>
      <c r="N48" s="64">
        <v>109</v>
      </c>
      <c r="O48" s="65">
        <v>107</v>
      </c>
      <c r="P48" s="48"/>
      <c r="Q48" s="48"/>
      <c r="R48" s="48"/>
      <c r="S48" s="48"/>
      <c r="T48" s="48"/>
      <c r="U48" s="48"/>
    </row>
    <row r="49" spans="1:21" ht="30.75" customHeight="1">
      <c r="A49" s="48"/>
      <c r="B49" s="1196"/>
      <c r="C49" s="1197"/>
      <c r="D49" s="62"/>
      <c r="E49" s="1188" t="s">
        <v>16</v>
      </c>
      <c r="F49" s="1188"/>
      <c r="G49" s="1188"/>
      <c r="H49" s="1188"/>
      <c r="I49" s="1188"/>
      <c r="J49" s="1189"/>
      <c r="K49" s="63" t="s">
        <v>483</v>
      </c>
      <c r="L49" s="64" t="s">
        <v>483</v>
      </c>
      <c r="M49" s="64" t="s">
        <v>483</v>
      </c>
      <c r="N49" s="64" t="s">
        <v>483</v>
      </c>
      <c r="O49" s="65" t="s">
        <v>483</v>
      </c>
      <c r="P49" s="48"/>
      <c r="Q49" s="48"/>
      <c r="R49" s="48"/>
      <c r="S49" s="48"/>
      <c r="T49" s="48"/>
      <c r="U49" s="48"/>
    </row>
    <row r="50" spans="1:21" ht="30.75" customHeight="1">
      <c r="A50" s="48"/>
      <c r="B50" s="1196"/>
      <c r="C50" s="1197"/>
      <c r="D50" s="62"/>
      <c r="E50" s="1188" t="s">
        <v>17</v>
      </c>
      <c r="F50" s="1188"/>
      <c r="G50" s="1188"/>
      <c r="H50" s="1188"/>
      <c r="I50" s="1188"/>
      <c r="J50" s="1189"/>
      <c r="K50" s="63">
        <v>127</v>
      </c>
      <c r="L50" s="64">
        <v>127</v>
      </c>
      <c r="M50" s="64">
        <v>116</v>
      </c>
      <c r="N50" s="64">
        <v>132</v>
      </c>
      <c r="O50" s="65">
        <v>140</v>
      </c>
      <c r="P50" s="48"/>
      <c r="Q50" s="48"/>
      <c r="R50" s="48"/>
      <c r="S50" s="48"/>
      <c r="T50" s="48"/>
      <c r="U50" s="48"/>
    </row>
    <row r="51" spans="1:21" ht="30.75" customHeight="1">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c r="A52" s="48"/>
      <c r="B52" s="1186" t="s">
        <v>19</v>
      </c>
      <c r="C52" s="1187"/>
      <c r="D52" s="66"/>
      <c r="E52" s="1188" t="s">
        <v>20</v>
      </c>
      <c r="F52" s="1188"/>
      <c r="G52" s="1188"/>
      <c r="H52" s="1188"/>
      <c r="I52" s="1188"/>
      <c r="J52" s="1189"/>
      <c r="K52" s="63">
        <v>2456</v>
      </c>
      <c r="L52" s="64">
        <v>2443</v>
      </c>
      <c r="M52" s="64">
        <v>2496</v>
      </c>
      <c r="N52" s="64">
        <v>2384</v>
      </c>
      <c r="O52" s="65">
        <v>2361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1932</v>
      </c>
      <c r="L53" s="69">
        <v>1734</v>
      </c>
      <c r="M53" s="69">
        <v>1608</v>
      </c>
      <c r="N53" s="69">
        <v>1531</v>
      </c>
      <c r="O53" s="70">
        <v>1618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37"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4" t="s">
        <v>24</v>
      </c>
      <c r="C41" s="1215"/>
      <c r="D41" s="81"/>
      <c r="E41" s="1216" t="s">
        <v>25</v>
      </c>
      <c r="F41" s="1216"/>
      <c r="G41" s="1216"/>
      <c r="H41" s="1217"/>
      <c r="I41" s="82">
        <v>32885</v>
      </c>
      <c r="J41" s="83">
        <v>32538</v>
      </c>
      <c r="K41" s="83">
        <v>33416</v>
      </c>
      <c r="L41" s="83">
        <v>32307</v>
      </c>
      <c r="M41" s="84">
        <v>31833</v>
      </c>
    </row>
    <row r="42" spans="2:13" ht="27.75" customHeight="1">
      <c r="B42" s="1204"/>
      <c r="C42" s="1205"/>
      <c r="D42" s="85"/>
      <c r="E42" s="1208" t="s">
        <v>26</v>
      </c>
      <c r="F42" s="1208"/>
      <c r="G42" s="1208"/>
      <c r="H42" s="1209"/>
      <c r="I42" s="86">
        <v>1047</v>
      </c>
      <c r="J42" s="87">
        <v>920</v>
      </c>
      <c r="K42" s="87">
        <v>1252</v>
      </c>
      <c r="L42" s="87">
        <v>1120</v>
      </c>
      <c r="M42" s="88">
        <v>979</v>
      </c>
    </row>
    <row r="43" spans="2:13" ht="27.75" customHeight="1">
      <c r="B43" s="1204"/>
      <c r="C43" s="1205"/>
      <c r="D43" s="85"/>
      <c r="E43" s="1208" t="s">
        <v>27</v>
      </c>
      <c r="F43" s="1208"/>
      <c r="G43" s="1208"/>
      <c r="H43" s="1209"/>
      <c r="I43" s="86">
        <v>1401</v>
      </c>
      <c r="J43" s="87">
        <v>1380</v>
      </c>
      <c r="K43" s="87">
        <v>1276</v>
      </c>
      <c r="L43" s="87">
        <v>1210</v>
      </c>
      <c r="M43" s="88">
        <v>1151</v>
      </c>
    </row>
    <row r="44" spans="2:13" ht="27.75" customHeight="1">
      <c r="B44" s="1204"/>
      <c r="C44" s="1205"/>
      <c r="D44" s="85"/>
      <c r="E44" s="1208" t="s">
        <v>28</v>
      </c>
      <c r="F44" s="1208"/>
      <c r="G44" s="1208"/>
      <c r="H44" s="1209"/>
      <c r="I44" s="86" t="s">
        <v>483</v>
      </c>
      <c r="J44" s="87" t="s">
        <v>483</v>
      </c>
      <c r="K44" s="87" t="s">
        <v>483</v>
      </c>
      <c r="L44" s="87" t="s">
        <v>483</v>
      </c>
      <c r="M44" s="88" t="s">
        <v>483</v>
      </c>
    </row>
    <row r="45" spans="2:13" ht="27.75" customHeight="1">
      <c r="B45" s="1204"/>
      <c r="C45" s="1205"/>
      <c r="D45" s="85"/>
      <c r="E45" s="1208" t="s">
        <v>29</v>
      </c>
      <c r="F45" s="1208"/>
      <c r="G45" s="1208"/>
      <c r="H45" s="1209"/>
      <c r="I45" s="86">
        <v>3514</v>
      </c>
      <c r="J45" s="87">
        <v>3200</v>
      </c>
      <c r="K45" s="87">
        <v>3053</v>
      </c>
      <c r="L45" s="87">
        <v>2953</v>
      </c>
      <c r="M45" s="88">
        <v>3158</v>
      </c>
    </row>
    <row r="46" spans="2:13" ht="27.75" customHeight="1">
      <c r="B46" s="1204"/>
      <c r="C46" s="1205"/>
      <c r="D46" s="89"/>
      <c r="E46" s="1208" t="s">
        <v>30</v>
      </c>
      <c r="F46" s="1208"/>
      <c r="G46" s="1208"/>
      <c r="H46" s="1209"/>
      <c r="I46" s="86" t="s">
        <v>483</v>
      </c>
      <c r="J46" s="87" t="s">
        <v>483</v>
      </c>
      <c r="K46" s="87" t="s">
        <v>483</v>
      </c>
      <c r="L46" s="87" t="s">
        <v>483</v>
      </c>
      <c r="M46" s="88" t="s">
        <v>483</v>
      </c>
    </row>
    <row r="47" spans="2:13" ht="27.75" customHeight="1">
      <c r="B47" s="1204"/>
      <c r="C47" s="1205"/>
      <c r="D47" s="90"/>
      <c r="E47" s="1218" t="s">
        <v>31</v>
      </c>
      <c r="F47" s="1219"/>
      <c r="G47" s="1219"/>
      <c r="H47" s="1220"/>
      <c r="I47" s="86" t="s">
        <v>483</v>
      </c>
      <c r="J47" s="87" t="s">
        <v>483</v>
      </c>
      <c r="K47" s="87" t="s">
        <v>483</v>
      </c>
      <c r="L47" s="87" t="s">
        <v>483</v>
      </c>
      <c r="M47" s="88" t="s">
        <v>483</v>
      </c>
    </row>
    <row r="48" spans="2:13" ht="27.75" customHeight="1">
      <c r="B48" s="1204"/>
      <c r="C48" s="1205"/>
      <c r="D48" s="85"/>
      <c r="E48" s="1208" t="s">
        <v>32</v>
      </c>
      <c r="F48" s="1208"/>
      <c r="G48" s="1208"/>
      <c r="H48" s="1209"/>
      <c r="I48" s="86" t="s">
        <v>483</v>
      </c>
      <c r="J48" s="87" t="s">
        <v>483</v>
      </c>
      <c r="K48" s="87" t="s">
        <v>483</v>
      </c>
      <c r="L48" s="87" t="s">
        <v>483</v>
      </c>
      <c r="M48" s="88" t="s">
        <v>483</v>
      </c>
    </row>
    <row r="49" spans="2:13" ht="27.75" customHeight="1">
      <c r="B49" s="1206"/>
      <c r="C49" s="1207"/>
      <c r="D49" s="85"/>
      <c r="E49" s="1208" t="s">
        <v>33</v>
      </c>
      <c r="F49" s="1208"/>
      <c r="G49" s="1208"/>
      <c r="H49" s="1209"/>
      <c r="I49" s="86" t="s">
        <v>483</v>
      </c>
      <c r="J49" s="87" t="s">
        <v>483</v>
      </c>
      <c r="K49" s="87" t="s">
        <v>483</v>
      </c>
      <c r="L49" s="87" t="s">
        <v>483</v>
      </c>
      <c r="M49" s="88" t="s">
        <v>483</v>
      </c>
    </row>
    <row r="50" spans="2:13" ht="27.75" customHeight="1">
      <c r="B50" s="1202" t="s">
        <v>34</v>
      </c>
      <c r="C50" s="1203"/>
      <c r="D50" s="91"/>
      <c r="E50" s="1208" t="s">
        <v>35</v>
      </c>
      <c r="F50" s="1208"/>
      <c r="G50" s="1208"/>
      <c r="H50" s="1209"/>
      <c r="I50" s="86">
        <v>7505</v>
      </c>
      <c r="J50" s="87">
        <v>7766</v>
      </c>
      <c r="K50" s="87">
        <v>6928</v>
      </c>
      <c r="L50" s="87">
        <v>6883</v>
      </c>
      <c r="M50" s="88">
        <v>6913</v>
      </c>
    </row>
    <row r="51" spans="2:13" ht="27.75" customHeight="1">
      <c r="B51" s="1204"/>
      <c r="C51" s="1205"/>
      <c r="D51" s="85"/>
      <c r="E51" s="1208" t="s">
        <v>36</v>
      </c>
      <c r="F51" s="1208"/>
      <c r="G51" s="1208"/>
      <c r="H51" s="1209"/>
      <c r="I51" s="86">
        <v>2380</v>
      </c>
      <c r="J51" s="87">
        <v>2424</v>
      </c>
      <c r="K51" s="87">
        <v>2368</v>
      </c>
      <c r="L51" s="87">
        <v>2258</v>
      </c>
      <c r="M51" s="88">
        <v>2622</v>
      </c>
    </row>
    <row r="52" spans="2:13" ht="27.75" customHeight="1">
      <c r="B52" s="1206"/>
      <c r="C52" s="1207"/>
      <c r="D52" s="85"/>
      <c r="E52" s="1208" t="s">
        <v>37</v>
      </c>
      <c r="F52" s="1208"/>
      <c r="G52" s="1208"/>
      <c r="H52" s="1209"/>
      <c r="I52" s="86">
        <v>19805</v>
      </c>
      <c r="J52" s="87">
        <v>19475</v>
      </c>
      <c r="K52" s="87">
        <v>19799</v>
      </c>
      <c r="L52" s="87">
        <v>19456</v>
      </c>
      <c r="M52" s="88">
        <v>19080</v>
      </c>
    </row>
    <row r="53" spans="2:13" ht="27.75" customHeight="1" thickBot="1">
      <c r="B53" s="1210" t="s">
        <v>38</v>
      </c>
      <c r="C53" s="1211"/>
      <c r="D53" s="92"/>
      <c r="E53" s="1212" t="s">
        <v>39</v>
      </c>
      <c r="F53" s="1212"/>
      <c r="G53" s="1212"/>
      <c r="H53" s="1213"/>
      <c r="I53" s="93">
        <v>9157</v>
      </c>
      <c r="J53" s="94">
        <v>8374</v>
      </c>
      <c r="K53" s="94">
        <v>9901</v>
      </c>
      <c r="L53" s="94">
        <v>8993</v>
      </c>
      <c r="M53" s="95">
        <v>8506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551</v>
      </c>
      <c r="C41" s="248"/>
      <c r="D41" s="248"/>
      <c r="E41" s="248"/>
      <c r="F41" s="248"/>
      <c r="G41" s="248"/>
      <c r="H41" s="248"/>
      <c r="I41" s="248"/>
      <c r="J41" s="248"/>
      <c r="K41" s="248"/>
      <c r="L41" s="248"/>
      <c r="M41" s="248"/>
      <c r="N41" s="248"/>
      <c r="O41" s="248"/>
      <c r="P41" s="249"/>
    </row>
    <row r="42" spans="2:17">
      <c r="B42" s="250"/>
      <c r="C42" s="246"/>
      <c r="D42" s="246"/>
      <c r="E42" s="246"/>
      <c r="F42" s="246"/>
      <c r="G42" s="353" t="s">
        <v>552</v>
      </c>
      <c r="I42" s="354"/>
      <c r="J42" s="354"/>
      <c r="K42" s="354"/>
      <c r="L42" s="246"/>
      <c r="M42" s="246"/>
      <c r="N42" s="246"/>
      <c r="O42" s="246"/>
    </row>
    <row r="43" spans="2:17">
      <c r="B43" s="250"/>
      <c r="C43" s="246"/>
      <c r="D43" s="246"/>
      <c r="E43" s="246"/>
      <c r="F43" s="246"/>
      <c r="G43" s="1221" t="s">
        <v>562</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553</v>
      </c>
    </row>
    <row r="50" spans="1:17">
      <c r="B50" s="250"/>
      <c r="C50" s="246"/>
      <c r="D50" s="246"/>
      <c r="E50" s="246"/>
      <c r="F50" s="246"/>
      <c r="G50" s="1230"/>
      <c r="H50" s="1231"/>
      <c r="I50" s="1231"/>
      <c r="J50" s="1232"/>
      <c r="K50" s="356" t="s">
        <v>522</v>
      </c>
      <c r="L50" s="356" t="s">
        <v>523</v>
      </c>
      <c r="M50" s="356" t="s">
        <v>524</v>
      </c>
      <c r="N50" s="356" t="s">
        <v>525</v>
      </c>
      <c r="O50" s="356" t="s">
        <v>526</v>
      </c>
    </row>
    <row r="51" spans="1:17">
      <c r="B51" s="250"/>
      <c r="C51" s="246"/>
      <c r="D51" s="246"/>
      <c r="E51" s="246"/>
      <c r="F51" s="246"/>
      <c r="G51" s="1233" t="s">
        <v>554</v>
      </c>
      <c r="H51" s="1234"/>
      <c r="I51" s="1239" t="s">
        <v>555</v>
      </c>
      <c r="J51" s="1239"/>
      <c r="K51" s="1241"/>
      <c r="L51" s="1241"/>
      <c r="M51" s="1241"/>
      <c r="N51" s="1242">
        <v>60.6</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560</v>
      </c>
      <c r="J53" s="1243"/>
      <c r="K53" s="1250"/>
      <c r="L53" s="1250"/>
      <c r="M53" s="1250"/>
      <c r="N53" s="1252">
        <v>45.8</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556</v>
      </c>
      <c r="H55" s="1245"/>
      <c r="I55" s="1243" t="s">
        <v>555</v>
      </c>
      <c r="J55" s="1243"/>
      <c r="K55" s="1241"/>
      <c r="L55" s="1241"/>
      <c r="M55" s="1241"/>
      <c r="N55" s="1242">
        <v>33.6</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560</v>
      </c>
      <c r="J57" s="1253"/>
      <c r="K57" s="1250"/>
      <c r="L57" s="1250"/>
      <c r="M57" s="1250"/>
      <c r="N57" s="1252">
        <v>56.8</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557</v>
      </c>
      <c r="C63" s="246"/>
      <c r="D63" s="246"/>
      <c r="E63" s="246"/>
      <c r="F63" s="246"/>
      <c r="G63" s="246"/>
      <c r="H63" s="246"/>
      <c r="I63" s="246"/>
      <c r="J63" s="246"/>
      <c r="K63" s="246"/>
      <c r="L63" s="246"/>
      <c r="M63" s="246"/>
      <c r="N63" s="246"/>
      <c r="O63" s="246"/>
    </row>
    <row r="64" spans="1:17">
      <c r="B64" s="250"/>
      <c r="C64" s="246"/>
      <c r="D64" s="246"/>
      <c r="E64" s="246"/>
      <c r="F64" s="246"/>
      <c r="G64" s="353" t="s">
        <v>552</v>
      </c>
      <c r="I64" s="354"/>
      <c r="J64" s="354"/>
      <c r="K64" s="354"/>
      <c r="L64" s="246"/>
      <c r="M64" s="246"/>
      <c r="N64" s="246"/>
      <c r="O64" s="246"/>
    </row>
    <row r="65" spans="2:30">
      <c r="B65" s="250"/>
      <c r="C65" s="246"/>
      <c r="D65" s="246"/>
      <c r="E65" s="246"/>
      <c r="F65" s="246"/>
      <c r="G65" s="1221" t="s">
        <v>561</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558</v>
      </c>
      <c r="I71" s="370"/>
      <c r="J71" s="366"/>
      <c r="K71" s="366"/>
      <c r="L71" s="367"/>
      <c r="M71" s="366"/>
      <c r="N71" s="367"/>
      <c r="O71" s="368"/>
    </row>
    <row r="72" spans="2:30">
      <c r="B72" s="250"/>
      <c r="C72" s="246"/>
      <c r="D72" s="246"/>
      <c r="E72" s="246"/>
      <c r="F72" s="246"/>
      <c r="G72" s="1230"/>
      <c r="H72" s="1231"/>
      <c r="I72" s="1231"/>
      <c r="J72" s="1232"/>
      <c r="K72" s="356" t="s">
        <v>522</v>
      </c>
      <c r="L72" s="356" t="s">
        <v>523</v>
      </c>
      <c r="M72" s="356" t="s">
        <v>524</v>
      </c>
      <c r="N72" s="356" t="s">
        <v>525</v>
      </c>
      <c r="O72" s="356" t="s">
        <v>526</v>
      </c>
    </row>
    <row r="73" spans="2:30">
      <c r="B73" s="250"/>
      <c r="C73" s="246"/>
      <c r="D73" s="246"/>
      <c r="E73" s="246"/>
      <c r="F73" s="246"/>
      <c r="G73" s="1233" t="s">
        <v>554</v>
      </c>
      <c r="H73" s="1234"/>
      <c r="I73" s="1239" t="s">
        <v>555</v>
      </c>
      <c r="J73" s="1239"/>
      <c r="K73" s="1254">
        <v>61.8</v>
      </c>
      <c r="L73" s="1254">
        <v>56.1</v>
      </c>
      <c r="M73" s="1242">
        <v>66.7</v>
      </c>
      <c r="N73" s="1242">
        <v>60.6</v>
      </c>
      <c r="O73" s="1242">
        <v>56.9</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559</v>
      </c>
      <c r="J75" s="1243"/>
      <c r="K75" s="1252">
        <v>12.1</v>
      </c>
      <c r="L75" s="1252">
        <v>12.3</v>
      </c>
      <c r="M75" s="1252">
        <v>11.8</v>
      </c>
      <c r="N75" s="1252">
        <v>10.8</v>
      </c>
      <c r="O75" s="1252">
        <v>10.6</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556</v>
      </c>
      <c r="H77" s="1245"/>
      <c r="I77" s="1243" t="s">
        <v>555</v>
      </c>
      <c r="J77" s="1243"/>
      <c r="K77" s="1254">
        <v>58.2</v>
      </c>
      <c r="L77" s="1254">
        <v>50.3</v>
      </c>
      <c r="M77" s="1242">
        <v>45.9</v>
      </c>
      <c r="N77" s="1242">
        <v>33.6</v>
      </c>
      <c r="O77" s="1242">
        <v>35.299999999999997</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559</v>
      </c>
      <c r="J79" s="1253"/>
      <c r="K79" s="1256">
        <v>10.3</v>
      </c>
      <c r="L79" s="1256">
        <v>9.6</v>
      </c>
      <c r="M79" s="1256">
        <v>8.8000000000000007</v>
      </c>
      <c r="N79" s="1256">
        <v>7</v>
      </c>
      <c r="O79" s="1256">
        <v>6.9</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521</v>
      </c>
      <c r="G2" s="113"/>
      <c r="H2" s="114"/>
    </row>
    <row r="3" spans="1:8">
      <c r="A3" s="110" t="s">
        <v>514</v>
      </c>
      <c r="B3" s="115"/>
      <c r="C3" s="116"/>
      <c r="D3" s="117">
        <v>45590</v>
      </c>
      <c r="E3" s="118"/>
      <c r="F3" s="119">
        <v>50880</v>
      </c>
      <c r="G3" s="120"/>
      <c r="H3" s="121"/>
    </row>
    <row r="4" spans="1:8">
      <c r="A4" s="122"/>
      <c r="B4" s="123"/>
      <c r="C4" s="124"/>
      <c r="D4" s="125">
        <v>23449</v>
      </c>
      <c r="E4" s="126"/>
      <c r="F4" s="127">
        <v>26879</v>
      </c>
      <c r="G4" s="128"/>
      <c r="H4" s="129"/>
    </row>
    <row r="5" spans="1:8">
      <c r="A5" s="110" t="s">
        <v>516</v>
      </c>
      <c r="B5" s="115"/>
      <c r="C5" s="116"/>
      <c r="D5" s="117">
        <v>58304</v>
      </c>
      <c r="E5" s="118"/>
      <c r="F5" s="119">
        <v>63956</v>
      </c>
      <c r="G5" s="120"/>
      <c r="H5" s="121"/>
    </row>
    <row r="6" spans="1:8">
      <c r="A6" s="122"/>
      <c r="B6" s="123"/>
      <c r="C6" s="124"/>
      <c r="D6" s="125">
        <v>35472</v>
      </c>
      <c r="E6" s="126"/>
      <c r="F6" s="127">
        <v>29239</v>
      </c>
      <c r="G6" s="128"/>
      <c r="H6" s="129"/>
    </row>
    <row r="7" spans="1:8">
      <c r="A7" s="110" t="s">
        <v>517</v>
      </c>
      <c r="B7" s="115"/>
      <c r="C7" s="116"/>
      <c r="D7" s="117">
        <v>89607</v>
      </c>
      <c r="E7" s="118"/>
      <c r="F7" s="119">
        <v>66255</v>
      </c>
      <c r="G7" s="120"/>
      <c r="H7" s="121"/>
    </row>
    <row r="8" spans="1:8">
      <c r="A8" s="122"/>
      <c r="B8" s="123"/>
      <c r="C8" s="124"/>
      <c r="D8" s="125">
        <v>48750</v>
      </c>
      <c r="E8" s="126"/>
      <c r="F8" s="127">
        <v>31822</v>
      </c>
      <c r="G8" s="128"/>
      <c r="H8" s="129"/>
    </row>
    <row r="9" spans="1:8">
      <c r="A9" s="110" t="s">
        <v>518</v>
      </c>
      <c r="B9" s="115"/>
      <c r="C9" s="116"/>
      <c r="D9" s="117">
        <v>40232</v>
      </c>
      <c r="E9" s="118"/>
      <c r="F9" s="119">
        <v>47278</v>
      </c>
      <c r="G9" s="120"/>
      <c r="H9" s="121"/>
    </row>
    <row r="10" spans="1:8">
      <c r="A10" s="122"/>
      <c r="B10" s="123"/>
      <c r="C10" s="124"/>
      <c r="D10" s="125">
        <v>27284</v>
      </c>
      <c r="E10" s="126"/>
      <c r="F10" s="127">
        <v>24096</v>
      </c>
      <c r="G10" s="128"/>
      <c r="H10" s="129"/>
    </row>
    <row r="11" spans="1:8">
      <c r="A11" s="110" t="s">
        <v>519</v>
      </c>
      <c r="B11" s="115"/>
      <c r="C11" s="116"/>
      <c r="D11" s="117">
        <v>57854</v>
      </c>
      <c r="E11" s="118"/>
      <c r="F11" s="119">
        <v>44504</v>
      </c>
      <c r="G11" s="120"/>
      <c r="H11" s="121"/>
    </row>
    <row r="12" spans="1:8">
      <c r="A12" s="122"/>
      <c r="B12" s="123"/>
      <c r="C12" s="130"/>
      <c r="D12" s="125">
        <v>33193</v>
      </c>
      <c r="E12" s="126"/>
      <c r="F12" s="127">
        <v>25876</v>
      </c>
      <c r="G12" s="128"/>
      <c r="H12" s="129"/>
    </row>
    <row r="13" spans="1:8">
      <c r="A13" s="110"/>
      <c r="B13" s="115"/>
      <c r="C13" s="131"/>
      <c r="D13" s="132">
        <v>58317</v>
      </c>
      <c r="E13" s="133"/>
      <c r="F13" s="134">
        <v>54575</v>
      </c>
      <c r="G13" s="135"/>
      <c r="H13" s="121"/>
    </row>
    <row r="14" spans="1:8">
      <c r="A14" s="122"/>
      <c r="B14" s="123"/>
      <c r="C14" s="124"/>
      <c r="D14" s="125">
        <v>33630</v>
      </c>
      <c r="E14" s="126"/>
      <c r="F14" s="127">
        <v>27582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8.27</v>
      </c>
      <c r="C19" s="136">
        <f>ROUND(VALUE(SUBSTITUTE(実質収支比率等に係る経年分析!G$48,"▲","-")),2)</f>
        <v>5.8</v>
      </c>
      <c r="D19" s="136">
        <f>ROUND(VALUE(SUBSTITUTE(実質収支比率等に係る経年分析!H$48,"▲","-")),2)</f>
        <v>5.67</v>
      </c>
      <c r="E19" s="136">
        <f>ROUND(VALUE(SUBSTITUTE(実質収支比率等に係る経年分析!I$48,"▲","-")),2)</f>
        <v>8.1999999999999993</v>
      </c>
      <c r="F19" s="136">
        <f>ROUND(VALUE(SUBSTITUTE(実質収支比率等に係る経年分析!J$48,"▲","-")),2)</f>
        <v>6.49</v>
      </c>
    </row>
    <row r="20" spans="1:11">
      <c r="A20" s="136" t="s">
        <v>44</v>
      </c>
      <c r="B20" s="136">
        <f>ROUND(VALUE(SUBSTITUTE(実質収支比率等に係る経年分析!F$47,"▲","-")),2)</f>
        <v>19.309999999999999</v>
      </c>
      <c r="C20" s="136">
        <f>ROUND(VALUE(SUBSTITUTE(実質収支比率等に係る経年分析!G$47,"▲","-")),2)</f>
        <v>19.77</v>
      </c>
      <c r="D20" s="136">
        <f>ROUND(VALUE(SUBSTITUTE(実質収支比率等に係る経年分析!H$47,"▲","-")),2)</f>
        <v>17.46</v>
      </c>
      <c r="E20" s="136">
        <f>ROUND(VALUE(SUBSTITUTE(実質収支比率等に係る経年分析!I$47,"▲","-")),2)</f>
        <v>16.420000000000002</v>
      </c>
      <c r="F20" s="136">
        <f>ROUND(VALUE(SUBSTITUTE(実質収支比率等に係る経年分析!J$47,"▲","-")),2)</f>
        <v>16.600000000000001</v>
      </c>
    </row>
    <row r="21" spans="1:11">
      <c r="A21" s="136" t="s">
        <v>45</v>
      </c>
      <c r="B21" s="136">
        <f>IF(ISNUMBER(VALUE(SUBSTITUTE(実質収支比率等に係る経年分析!F$49,"▲","-"))),ROUND(VALUE(SUBSTITUTE(実質収支比率等に係る経年分析!F$49,"▲","-")),2),NA())</f>
        <v>-2.92</v>
      </c>
      <c r="C21" s="136">
        <f>IF(ISNUMBER(VALUE(SUBSTITUTE(実質収支比率等に係る経年分析!G$49,"▲","-"))),ROUND(VALUE(SUBSTITUTE(実質収支比率等に係る経年分析!G$49,"▲","-")),2),NA())</f>
        <v>-5.92</v>
      </c>
      <c r="D21" s="136">
        <f>IF(ISNUMBER(VALUE(SUBSTITUTE(実質収支比率等に係る経年分析!H$49,"▲","-"))),ROUND(VALUE(SUBSTITUTE(実質収支比率等に係る経年分析!H$49,"▲","-")),2),NA())</f>
        <v>-5.43</v>
      </c>
      <c r="E21" s="136">
        <f>IF(ISNUMBER(VALUE(SUBSTITUTE(実質収支比率等に係る経年分析!I$49,"▲","-"))),ROUND(VALUE(SUBSTITUTE(実質収支比率等に係る経年分析!I$49,"▲","-")),2),NA())</f>
        <v>-1.66</v>
      </c>
      <c r="F21" s="136">
        <f>IF(ISNUMBER(VALUE(SUBSTITUTE(実質収支比率等に係る経年分析!J$49,"▲","-"))),ROUND(VALUE(SUBSTITUTE(実質収支比率等に係る経年分析!J$49,"▲","-")),2),NA())</f>
        <v>-5.58</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3.75</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3.72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0.03</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姶良市地域下水処理事業特別会計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姶良市国民健康保険特別会計施設勘定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姶良市簡易水道施設事業特別会計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c r="A32" s="137" t="str">
        <f>IF(連結実質赤字比率に係る赤字・黒字の構成分析!C$38="",NA(),連結実質赤字比率に係る赤字・黒字の構成分析!C$38)</f>
        <v>姶良市後期高齢者医療特別会計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0.18</v>
      </c>
    </row>
    <row r="33" spans="1:16">
      <c r="A33" s="137" t="str">
        <f>IF(連結実質赤字比率に係る赤字・黒字の構成分析!C$37="",NA(),連結実質赤字比率に係る赤字・黒字の構成分析!C$37)</f>
        <v>姶良市介護保険特別会計保険事業勘定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v>
      </c>
    </row>
    <row r="34" spans="1:16">
      <c r="A34" s="137" t="str">
        <f>IF(連結実質赤字比率に係る赤字・黒字の構成分析!C$36="",NA(),連結実質赤字比率に係る赤字・黒字の構成分析!C$36)</f>
        <v>姶良市国民健康保険特別会計事業勘定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3.53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2.99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3.67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3.17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8.25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5.77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5.64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8.18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6.47</v>
      </c>
    </row>
    <row r="36" spans="1:16">
      <c r="A36" s="137" t="str">
        <f>IF(連結実質赤字比率に係る赤字・黒字の構成分析!C$34="",NA(),連結実質赤字比率に係る赤字・黒字の構成分析!C$34)</f>
        <v>姶良市水道事業会計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9.3800000000000008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9.56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9.39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11.64</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2456</v>
      </c>
      <c r="E42" s="138"/>
      <c r="F42" s="138"/>
      <c r="G42" s="138">
        <f>'実質公債費比率（分子）の構造'!L$52</f>
        <v>2443</v>
      </c>
      <c r="H42" s="138"/>
      <c r="I42" s="138"/>
      <c r="J42" s="138">
        <f>'実質公債費比率（分子）の構造'!M$52</f>
        <v>2496</v>
      </c>
      <c r="K42" s="138"/>
      <c r="L42" s="138"/>
      <c r="M42" s="138">
        <f>'実質公債費比率（分子）の構造'!N$52</f>
        <v>2384</v>
      </c>
      <c r="N42" s="138"/>
      <c r="O42" s="138"/>
      <c r="P42" s="138">
        <f>'実質公債費比率（分子）の構造'!O$52</f>
        <v>2361</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127</v>
      </c>
      <c r="C44" s="138"/>
      <c r="D44" s="138"/>
      <c r="E44" s="138">
        <f>'実質公債費比率（分子）の構造'!L$50</f>
        <v>127</v>
      </c>
      <c r="F44" s="138"/>
      <c r="G44" s="138"/>
      <c r="H44" s="138">
        <f>'実質公債費比率（分子）の構造'!M$50</f>
        <v>116</v>
      </c>
      <c r="I44" s="138"/>
      <c r="J44" s="138"/>
      <c r="K44" s="138">
        <f>'実質公債費比率（分子）の構造'!N$50</f>
        <v>132</v>
      </c>
      <c r="L44" s="138"/>
      <c r="M44" s="138"/>
      <c r="N44" s="138">
        <f>'実質公債費比率（分子）の構造'!O$50</f>
        <v>140</v>
      </c>
      <c r="O44" s="138"/>
      <c r="P44" s="138"/>
    </row>
    <row r="45" spans="1:16">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269</v>
      </c>
      <c r="C46" s="138"/>
      <c r="D46" s="138"/>
      <c r="E46" s="138">
        <f>'実質公債費比率（分子）の構造'!L$48</f>
        <v>113</v>
      </c>
      <c r="F46" s="138"/>
      <c r="G46" s="138"/>
      <c r="H46" s="138">
        <f>'実質公債費比率（分子）の構造'!M$48</f>
        <v>107</v>
      </c>
      <c r="I46" s="138"/>
      <c r="J46" s="138"/>
      <c r="K46" s="138">
        <f>'実質公債費比率（分子）の構造'!N$48</f>
        <v>109</v>
      </c>
      <c r="L46" s="138"/>
      <c r="M46" s="138"/>
      <c r="N46" s="138">
        <f>'実質公債費比率（分子）の構造'!O$48</f>
        <v>107</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3992</v>
      </c>
      <c r="C49" s="138"/>
      <c r="D49" s="138"/>
      <c r="E49" s="138">
        <f>'実質公債費比率（分子）の構造'!L$45</f>
        <v>3937</v>
      </c>
      <c r="F49" s="138"/>
      <c r="G49" s="138"/>
      <c r="H49" s="138">
        <f>'実質公債費比率（分子）の構造'!M$45</f>
        <v>3881</v>
      </c>
      <c r="I49" s="138"/>
      <c r="J49" s="138"/>
      <c r="K49" s="138">
        <f>'実質公債費比率（分子）の構造'!N$45</f>
        <v>3674</v>
      </c>
      <c r="L49" s="138"/>
      <c r="M49" s="138"/>
      <c r="N49" s="138">
        <f>'実質公債費比率（分子）の構造'!O$45</f>
        <v>3732</v>
      </c>
      <c r="O49" s="138"/>
      <c r="P49" s="138"/>
    </row>
    <row r="50" spans="1:16">
      <c r="A50" s="138" t="s">
        <v>60</v>
      </c>
      <c r="B50" s="138" t="e">
        <f>NA()</f>
        <v>#N/A</v>
      </c>
      <c r="C50" s="138">
        <f>IF(ISNUMBER('実質公債費比率（分子）の構造'!K$53),'実質公債費比率（分子）の構造'!K$53,NA())</f>
        <v>1932</v>
      </c>
      <c r="D50" s="138" t="e">
        <f>NA()</f>
        <v>#N/A</v>
      </c>
      <c r="E50" s="138" t="e">
        <f>NA()</f>
        <v>#N/A</v>
      </c>
      <c r="F50" s="138">
        <f>IF(ISNUMBER('実質公債費比率（分子）の構造'!L$53),'実質公債費比率（分子）の構造'!L$53,NA())</f>
        <v>1734</v>
      </c>
      <c r="G50" s="138" t="e">
        <f>NA()</f>
        <v>#N/A</v>
      </c>
      <c r="H50" s="138" t="e">
        <f>NA()</f>
        <v>#N/A</v>
      </c>
      <c r="I50" s="138">
        <f>IF(ISNUMBER('実質公債費比率（分子）の構造'!M$53),'実質公債費比率（分子）の構造'!M$53,NA())</f>
        <v>1608</v>
      </c>
      <c r="J50" s="138" t="e">
        <f>NA()</f>
        <v>#N/A</v>
      </c>
      <c r="K50" s="138" t="e">
        <f>NA()</f>
        <v>#N/A</v>
      </c>
      <c r="L50" s="138">
        <f>IF(ISNUMBER('実質公債費比率（分子）の構造'!N$53),'実質公債費比率（分子）の構造'!N$53,NA())</f>
        <v>1531</v>
      </c>
      <c r="M50" s="138" t="e">
        <f>NA()</f>
        <v>#N/A</v>
      </c>
      <c r="N50" s="138" t="e">
        <f>NA()</f>
        <v>#N/A</v>
      </c>
      <c r="O50" s="138">
        <f>IF(ISNUMBER('実質公債費比率（分子）の構造'!O$53),'実質公債費比率（分子）の構造'!O$53,NA())</f>
        <v>1618</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19805</v>
      </c>
      <c r="E56" s="137"/>
      <c r="F56" s="137"/>
      <c r="G56" s="137">
        <f>'将来負担比率（分子）の構造'!J$52</f>
        <v>19475</v>
      </c>
      <c r="H56" s="137"/>
      <c r="I56" s="137"/>
      <c r="J56" s="137">
        <f>'将来負担比率（分子）の構造'!K$52</f>
        <v>19799</v>
      </c>
      <c r="K56" s="137"/>
      <c r="L56" s="137"/>
      <c r="M56" s="137">
        <f>'将来負担比率（分子）の構造'!L$52</f>
        <v>19456</v>
      </c>
      <c r="N56" s="137"/>
      <c r="O56" s="137"/>
      <c r="P56" s="137">
        <f>'将来負担比率（分子）の構造'!M$52</f>
        <v>19080</v>
      </c>
    </row>
    <row r="57" spans="1:16">
      <c r="A57" s="137" t="s">
        <v>36</v>
      </c>
      <c r="B57" s="137"/>
      <c r="C57" s="137"/>
      <c r="D57" s="137">
        <f>'将来負担比率（分子）の構造'!I$51</f>
        <v>2380</v>
      </c>
      <c r="E57" s="137"/>
      <c r="F57" s="137"/>
      <c r="G57" s="137">
        <f>'将来負担比率（分子）の構造'!J$51</f>
        <v>2424</v>
      </c>
      <c r="H57" s="137"/>
      <c r="I57" s="137"/>
      <c r="J57" s="137">
        <f>'将来負担比率（分子）の構造'!K$51</f>
        <v>2368</v>
      </c>
      <c r="K57" s="137"/>
      <c r="L57" s="137"/>
      <c r="M57" s="137">
        <f>'将来負担比率（分子）の構造'!L$51</f>
        <v>2258</v>
      </c>
      <c r="N57" s="137"/>
      <c r="O57" s="137"/>
      <c r="P57" s="137">
        <f>'将来負担比率（分子）の構造'!M$51</f>
        <v>2622</v>
      </c>
    </row>
    <row r="58" spans="1:16">
      <c r="A58" s="137" t="s">
        <v>35</v>
      </c>
      <c r="B58" s="137"/>
      <c r="C58" s="137"/>
      <c r="D58" s="137">
        <f>'将来負担比率（分子）の構造'!I$50</f>
        <v>7505</v>
      </c>
      <c r="E58" s="137"/>
      <c r="F58" s="137"/>
      <c r="G58" s="137">
        <f>'将来負担比率（分子）の構造'!J$50</f>
        <v>7766</v>
      </c>
      <c r="H58" s="137"/>
      <c r="I58" s="137"/>
      <c r="J58" s="137">
        <f>'将来負担比率（分子）の構造'!K$50</f>
        <v>6928</v>
      </c>
      <c r="K58" s="137"/>
      <c r="L58" s="137"/>
      <c r="M58" s="137">
        <f>'将来負担比率（分子）の構造'!L$50</f>
        <v>6883</v>
      </c>
      <c r="N58" s="137"/>
      <c r="O58" s="137"/>
      <c r="P58" s="137">
        <f>'将来負担比率（分子）の構造'!M$50</f>
        <v>6913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3514</v>
      </c>
      <c r="C62" s="137"/>
      <c r="D62" s="137"/>
      <c r="E62" s="137">
        <f>'将来負担比率（分子）の構造'!J$45</f>
        <v>3200</v>
      </c>
      <c r="F62" s="137"/>
      <c r="G62" s="137"/>
      <c r="H62" s="137">
        <f>'将来負担比率（分子）の構造'!K$45</f>
        <v>3053</v>
      </c>
      <c r="I62" s="137"/>
      <c r="J62" s="137"/>
      <c r="K62" s="137">
        <f>'将来負担比率（分子）の構造'!L$45</f>
        <v>2953</v>
      </c>
      <c r="L62" s="137"/>
      <c r="M62" s="137"/>
      <c r="N62" s="137">
        <f>'将来負担比率（分子）の構造'!M$45</f>
        <v>3158</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1401</v>
      </c>
      <c r="C64" s="137"/>
      <c r="D64" s="137"/>
      <c r="E64" s="137">
        <f>'将来負担比率（分子）の構造'!J$43</f>
        <v>1380</v>
      </c>
      <c r="F64" s="137"/>
      <c r="G64" s="137"/>
      <c r="H64" s="137">
        <f>'将来負担比率（分子）の構造'!K$43</f>
        <v>1276</v>
      </c>
      <c r="I64" s="137"/>
      <c r="J64" s="137"/>
      <c r="K64" s="137">
        <f>'将来負担比率（分子）の構造'!L$43</f>
        <v>1210</v>
      </c>
      <c r="L64" s="137"/>
      <c r="M64" s="137"/>
      <c r="N64" s="137">
        <f>'将来負担比率（分子）の構造'!M$43</f>
        <v>1151</v>
      </c>
      <c r="O64" s="137"/>
      <c r="P64" s="137"/>
    </row>
    <row r="65" spans="1:16">
      <c r="A65" s="137" t="s">
        <v>26</v>
      </c>
      <c r="B65" s="137">
        <f>'将来負担比率（分子）の構造'!I$42</f>
        <v>1047</v>
      </c>
      <c r="C65" s="137"/>
      <c r="D65" s="137"/>
      <c r="E65" s="137">
        <f>'将来負担比率（分子）の構造'!J$42</f>
        <v>920</v>
      </c>
      <c r="F65" s="137"/>
      <c r="G65" s="137"/>
      <c r="H65" s="137">
        <f>'将来負担比率（分子）の構造'!K$42</f>
        <v>1252</v>
      </c>
      <c r="I65" s="137"/>
      <c r="J65" s="137"/>
      <c r="K65" s="137">
        <f>'将来負担比率（分子）の構造'!L$42</f>
        <v>1120</v>
      </c>
      <c r="L65" s="137"/>
      <c r="M65" s="137"/>
      <c r="N65" s="137">
        <f>'将来負担比率（分子）の構造'!M$42</f>
        <v>979</v>
      </c>
      <c r="O65" s="137"/>
      <c r="P65" s="137"/>
    </row>
    <row r="66" spans="1:16">
      <c r="A66" s="137" t="s">
        <v>25</v>
      </c>
      <c r="B66" s="137">
        <f>'将来負担比率（分子）の構造'!I$41</f>
        <v>32885</v>
      </c>
      <c r="C66" s="137"/>
      <c r="D66" s="137"/>
      <c r="E66" s="137">
        <f>'将来負担比率（分子）の構造'!J$41</f>
        <v>32538</v>
      </c>
      <c r="F66" s="137"/>
      <c r="G66" s="137"/>
      <c r="H66" s="137">
        <f>'将来負担比率（分子）の構造'!K$41</f>
        <v>33416</v>
      </c>
      <c r="I66" s="137"/>
      <c r="J66" s="137"/>
      <c r="K66" s="137">
        <f>'将来負担比率（分子）の構造'!L$41</f>
        <v>32307</v>
      </c>
      <c r="L66" s="137"/>
      <c r="M66" s="137"/>
      <c r="N66" s="137">
        <f>'将来負担比率（分子）の構造'!M$41</f>
        <v>31833</v>
      </c>
      <c r="O66" s="137"/>
      <c r="P66" s="137"/>
    </row>
    <row r="67" spans="1:16">
      <c r="A67" s="137" t="s">
        <v>64</v>
      </c>
      <c r="B67" s="137" t="e">
        <f>NA()</f>
        <v>#N/A</v>
      </c>
      <c r="C67" s="137">
        <f>IF(ISNUMBER('将来負担比率（分子）の構造'!I$53), IF('将来負担比率（分子）の構造'!I$53 &lt; 0, 0, '将来負担比率（分子）の構造'!I$53), NA())</f>
        <v>9157</v>
      </c>
      <c r="D67" s="137" t="e">
        <f>NA()</f>
        <v>#N/A</v>
      </c>
      <c r="E67" s="137" t="e">
        <f>NA()</f>
        <v>#N/A</v>
      </c>
      <c r="F67" s="137">
        <f>IF(ISNUMBER('将来負担比率（分子）の構造'!J$53), IF('将来負担比率（分子）の構造'!J$53 &lt; 0, 0, '将来負担比率（分子）の構造'!J$53), NA())</f>
        <v>8374</v>
      </c>
      <c r="G67" s="137" t="e">
        <f>NA()</f>
        <v>#N/A</v>
      </c>
      <c r="H67" s="137" t="e">
        <f>NA()</f>
        <v>#N/A</v>
      </c>
      <c r="I67" s="137">
        <f>IF(ISNUMBER('将来負担比率（分子）の構造'!K$53), IF('将来負担比率（分子）の構造'!K$53 &lt; 0, 0, '将来負担比率（分子）の構造'!K$53), NA())</f>
        <v>9901</v>
      </c>
      <c r="J67" s="137" t="e">
        <f>NA()</f>
        <v>#N/A</v>
      </c>
      <c r="K67" s="137" t="e">
        <f>NA()</f>
        <v>#N/A</v>
      </c>
      <c r="L67" s="137">
        <f>IF(ISNUMBER('将来負担比率（分子）の構造'!L$53), IF('将来負担比率（分子）の構造'!L$53 &lt; 0, 0, '将来負担比率（分子）の構造'!L$53), NA())</f>
        <v>8993</v>
      </c>
      <c r="M67" s="137" t="e">
        <f>NA()</f>
        <v>#N/A</v>
      </c>
      <c r="N67" s="137" t="e">
        <f>NA()</f>
        <v>#N/A</v>
      </c>
      <c r="O67" s="137">
        <f>IF(ISNUMBER('将来負担比率（分子）の構造'!M$53), IF('将来負担比率（分子）の構造'!M$53 &lt; 0, 0, '将来負担比率（分子）の構造'!M$53), NA())</f>
        <v>8506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16" sqref="BG16:BN16"/>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7112986</v>
      </c>
      <c r="S5" s="671"/>
      <c r="T5" s="671"/>
      <c r="U5" s="671"/>
      <c r="V5" s="671"/>
      <c r="W5" s="671"/>
      <c r="X5" s="671"/>
      <c r="Y5" s="718"/>
      <c r="Z5" s="731">
        <v>22.8</v>
      </c>
      <c r="AA5" s="731"/>
      <c r="AB5" s="731"/>
      <c r="AC5" s="731"/>
      <c r="AD5" s="732">
        <v>6940462</v>
      </c>
      <c r="AE5" s="732"/>
      <c r="AF5" s="732"/>
      <c r="AG5" s="732"/>
      <c r="AH5" s="732"/>
      <c r="AI5" s="732"/>
      <c r="AJ5" s="732"/>
      <c r="AK5" s="732"/>
      <c r="AL5" s="719">
        <v>43.2</v>
      </c>
      <c r="AM5" s="688"/>
      <c r="AN5" s="688"/>
      <c r="AO5" s="720"/>
      <c r="AP5" s="707" t="s">
        <v>209</v>
      </c>
      <c r="AQ5" s="708"/>
      <c r="AR5" s="708"/>
      <c r="AS5" s="708"/>
      <c r="AT5" s="708"/>
      <c r="AU5" s="708"/>
      <c r="AV5" s="708"/>
      <c r="AW5" s="708"/>
      <c r="AX5" s="708"/>
      <c r="AY5" s="708"/>
      <c r="AZ5" s="708"/>
      <c r="BA5" s="708"/>
      <c r="BB5" s="708"/>
      <c r="BC5" s="708"/>
      <c r="BD5" s="708"/>
      <c r="BE5" s="708"/>
      <c r="BF5" s="709"/>
      <c r="BG5" s="620">
        <v>6937366</v>
      </c>
      <c r="BH5" s="621"/>
      <c r="BI5" s="621"/>
      <c r="BJ5" s="621"/>
      <c r="BK5" s="621"/>
      <c r="BL5" s="621"/>
      <c r="BM5" s="621"/>
      <c r="BN5" s="622"/>
      <c r="BO5" s="673">
        <v>97.5</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256323</v>
      </c>
      <c r="S6" s="621"/>
      <c r="T6" s="621"/>
      <c r="U6" s="621"/>
      <c r="V6" s="621"/>
      <c r="W6" s="621"/>
      <c r="X6" s="621"/>
      <c r="Y6" s="622"/>
      <c r="Z6" s="673">
        <v>0.8</v>
      </c>
      <c r="AA6" s="673"/>
      <c r="AB6" s="673"/>
      <c r="AC6" s="673"/>
      <c r="AD6" s="674">
        <v>256323</v>
      </c>
      <c r="AE6" s="674"/>
      <c r="AF6" s="674"/>
      <c r="AG6" s="674"/>
      <c r="AH6" s="674"/>
      <c r="AI6" s="674"/>
      <c r="AJ6" s="674"/>
      <c r="AK6" s="674"/>
      <c r="AL6" s="643">
        <v>1.6</v>
      </c>
      <c r="AM6" s="675"/>
      <c r="AN6" s="675"/>
      <c r="AO6" s="676"/>
      <c r="AP6" s="617" t="s">
        <v>215</v>
      </c>
      <c r="AQ6" s="618"/>
      <c r="AR6" s="618"/>
      <c r="AS6" s="618"/>
      <c r="AT6" s="618"/>
      <c r="AU6" s="618"/>
      <c r="AV6" s="618"/>
      <c r="AW6" s="618"/>
      <c r="AX6" s="618"/>
      <c r="AY6" s="618"/>
      <c r="AZ6" s="618"/>
      <c r="BA6" s="618"/>
      <c r="BB6" s="618"/>
      <c r="BC6" s="618"/>
      <c r="BD6" s="618"/>
      <c r="BE6" s="618"/>
      <c r="BF6" s="619"/>
      <c r="BG6" s="620">
        <v>6937366</v>
      </c>
      <c r="BH6" s="621"/>
      <c r="BI6" s="621"/>
      <c r="BJ6" s="621"/>
      <c r="BK6" s="621"/>
      <c r="BL6" s="621"/>
      <c r="BM6" s="621"/>
      <c r="BN6" s="622"/>
      <c r="BO6" s="673">
        <v>97.5</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212738</v>
      </c>
      <c r="CS6" s="621"/>
      <c r="CT6" s="621"/>
      <c r="CU6" s="621"/>
      <c r="CV6" s="621"/>
      <c r="CW6" s="621"/>
      <c r="CX6" s="621"/>
      <c r="CY6" s="622"/>
      <c r="CZ6" s="673">
        <v>0.7</v>
      </c>
      <c r="DA6" s="673"/>
      <c r="DB6" s="673"/>
      <c r="DC6" s="673"/>
      <c r="DD6" s="626" t="s">
        <v>210</v>
      </c>
      <c r="DE6" s="621"/>
      <c r="DF6" s="621"/>
      <c r="DG6" s="621"/>
      <c r="DH6" s="621"/>
      <c r="DI6" s="621"/>
      <c r="DJ6" s="621"/>
      <c r="DK6" s="621"/>
      <c r="DL6" s="621"/>
      <c r="DM6" s="621"/>
      <c r="DN6" s="621"/>
      <c r="DO6" s="621"/>
      <c r="DP6" s="622"/>
      <c r="DQ6" s="626">
        <v>212738</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5300</v>
      </c>
      <c r="S7" s="621"/>
      <c r="T7" s="621"/>
      <c r="U7" s="621"/>
      <c r="V7" s="621"/>
      <c r="W7" s="621"/>
      <c r="X7" s="621"/>
      <c r="Y7" s="622"/>
      <c r="Z7" s="673">
        <v>0</v>
      </c>
      <c r="AA7" s="673"/>
      <c r="AB7" s="673"/>
      <c r="AC7" s="673"/>
      <c r="AD7" s="674">
        <v>5300</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3023232</v>
      </c>
      <c r="BH7" s="621"/>
      <c r="BI7" s="621"/>
      <c r="BJ7" s="621"/>
      <c r="BK7" s="621"/>
      <c r="BL7" s="621"/>
      <c r="BM7" s="621"/>
      <c r="BN7" s="622"/>
      <c r="BO7" s="673">
        <v>42.5</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2769069</v>
      </c>
      <c r="CS7" s="621"/>
      <c r="CT7" s="621"/>
      <c r="CU7" s="621"/>
      <c r="CV7" s="621"/>
      <c r="CW7" s="621"/>
      <c r="CX7" s="621"/>
      <c r="CY7" s="622"/>
      <c r="CZ7" s="673">
        <v>9.1999999999999993</v>
      </c>
      <c r="DA7" s="673"/>
      <c r="DB7" s="673"/>
      <c r="DC7" s="673"/>
      <c r="DD7" s="626">
        <v>181521</v>
      </c>
      <c r="DE7" s="621"/>
      <c r="DF7" s="621"/>
      <c r="DG7" s="621"/>
      <c r="DH7" s="621"/>
      <c r="DI7" s="621"/>
      <c r="DJ7" s="621"/>
      <c r="DK7" s="621"/>
      <c r="DL7" s="621"/>
      <c r="DM7" s="621"/>
      <c r="DN7" s="621"/>
      <c r="DO7" s="621"/>
      <c r="DP7" s="622"/>
      <c r="DQ7" s="626">
        <v>2191223</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13175</v>
      </c>
      <c r="S8" s="621"/>
      <c r="T8" s="621"/>
      <c r="U8" s="621"/>
      <c r="V8" s="621"/>
      <c r="W8" s="621"/>
      <c r="X8" s="621"/>
      <c r="Y8" s="622"/>
      <c r="Z8" s="673">
        <v>0</v>
      </c>
      <c r="AA8" s="673"/>
      <c r="AB8" s="673"/>
      <c r="AC8" s="673"/>
      <c r="AD8" s="674">
        <v>13175</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110870</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13162950</v>
      </c>
      <c r="CS8" s="621"/>
      <c r="CT8" s="621"/>
      <c r="CU8" s="621"/>
      <c r="CV8" s="621"/>
      <c r="CW8" s="621"/>
      <c r="CX8" s="621"/>
      <c r="CY8" s="622"/>
      <c r="CZ8" s="673">
        <v>43.8</v>
      </c>
      <c r="DA8" s="673"/>
      <c r="DB8" s="673"/>
      <c r="DC8" s="673"/>
      <c r="DD8" s="626">
        <v>535461</v>
      </c>
      <c r="DE8" s="621"/>
      <c r="DF8" s="621"/>
      <c r="DG8" s="621"/>
      <c r="DH8" s="621"/>
      <c r="DI8" s="621"/>
      <c r="DJ8" s="621"/>
      <c r="DK8" s="621"/>
      <c r="DL8" s="621"/>
      <c r="DM8" s="621"/>
      <c r="DN8" s="621"/>
      <c r="DO8" s="621"/>
      <c r="DP8" s="622"/>
      <c r="DQ8" s="626">
        <v>5890304</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7520</v>
      </c>
      <c r="S9" s="621"/>
      <c r="T9" s="621"/>
      <c r="U9" s="621"/>
      <c r="V9" s="621"/>
      <c r="W9" s="621"/>
      <c r="X9" s="621"/>
      <c r="Y9" s="622"/>
      <c r="Z9" s="673">
        <v>0</v>
      </c>
      <c r="AA9" s="673"/>
      <c r="AB9" s="673"/>
      <c r="AC9" s="673"/>
      <c r="AD9" s="674">
        <v>7520</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2589512</v>
      </c>
      <c r="BH9" s="621"/>
      <c r="BI9" s="621"/>
      <c r="BJ9" s="621"/>
      <c r="BK9" s="621"/>
      <c r="BL9" s="621"/>
      <c r="BM9" s="621"/>
      <c r="BN9" s="622"/>
      <c r="BO9" s="673">
        <v>36.4</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3451557</v>
      </c>
      <c r="CS9" s="621"/>
      <c r="CT9" s="621"/>
      <c r="CU9" s="621"/>
      <c r="CV9" s="621"/>
      <c r="CW9" s="621"/>
      <c r="CX9" s="621"/>
      <c r="CY9" s="622"/>
      <c r="CZ9" s="673">
        <v>11.5</v>
      </c>
      <c r="DA9" s="673"/>
      <c r="DB9" s="673"/>
      <c r="DC9" s="673"/>
      <c r="DD9" s="626">
        <v>1280630</v>
      </c>
      <c r="DE9" s="621"/>
      <c r="DF9" s="621"/>
      <c r="DG9" s="621"/>
      <c r="DH9" s="621"/>
      <c r="DI9" s="621"/>
      <c r="DJ9" s="621"/>
      <c r="DK9" s="621"/>
      <c r="DL9" s="621"/>
      <c r="DM9" s="621"/>
      <c r="DN9" s="621"/>
      <c r="DO9" s="621"/>
      <c r="DP9" s="622"/>
      <c r="DQ9" s="626">
        <v>2065347</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1221147</v>
      </c>
      <c r="S10" s="621"/>
      <c r="T10" s="621"/>
      <c r="U10" s="621"/>
      <c r="V10" s="621"/>
      <c r="W10" s="621"/>
      <c r="X10" s="621"/>
      <c r="Y10" s="622"/>
      <c r="Z10" s="673">
        <v>3.9</v>
      </c>
      <c r="AA10" s="673"/>
      <c r="AB10" s="673"/>
      <c r="AC10" s="673"/>
      <c r="AD10" s="674">
        <v>1221147</v>
      </c>
      <c r="AE10" s="674"/>
      <c r="AF10" s="674"/>
      <c r="AG10" s="674"/>
      <c r="AH10" s="674"/>
      <c r="AI10" s="674"/>
      <c r="AJ10" s="674"/>
      <c r="AK10" s="674"/>
      <c r="AL10" s="643">
        <v>7.6</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150449</v>
      </c>
      <c r="BH10" s="621"/>
      <c r="BI10" s="621"/>
      <c r="BJ10" s="621"/>
      <c r="BK10" s="621"/>
      <c r="BL10" s="621"/>
      <c r="BM10" s="621"/>
      <c r="BN10" s="622"/>
      <c r="BO10" s="673">
        <v>2.1</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26220</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26220</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33774</v>
      </c>
      <c r="S11" s="621"/>
      <c r="T11" s="621"/>
      <c r="U11" s="621"/>
      <c r="V11" s="621"/>
      <c r="W11" s="621"/>
      <c r="X11" s="621"/>
      <c r="Y11" s="622"/>
      <c r="Z11" s="673">
        <v>0.1</v>
      </c>
      <c r="AA11" s="673"/>
      <c r="AB11" s="673"/>
      <c r="AC11" s="673"/>
      <c r="AD11" s="674">
        <v>33774</v>
      </c>
      <c r="AE11" s="674"/>
      <c r="AF11" s="674"/>
      <c r="AG11" s="674"/>
      <c r="AH11" s="674"/>
      <c r="AI11" s="674"/>
      <c r="AJ11" s="674"/>
      <c r="AK11" s="674"/>
      <c r="AL11" s="643">
        <v>0.2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172401</v>
      </c>
      <c r="BH11" s="621"/>
      <c r="BI11" s="621"/>
      <c r="BJ11" s="621"/>
      <c r="BK11" s="621"/>
      <c r="BL11" s="621"/>
      <c r="BM11" s="621"/>
      <c r="BN11" s="622"/>
      <c r="BO11" s="673">
        <v>2.4</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852273</v>
      </c>
      <c r="CS11" s="621"/>
      <c r="CT11" s="621"/>
      <c r="CU11" s="621"/>
      <c r="CV11" s="621"/>
      <c r="CW11" s="621"/>
      <c r="CX11" s="621"/>
      <c r="CY11" s="622"/>
      <c r="CZ11" s="673">
        <v>2.8</v>
      </c>
      <c r="DA11" s="673"/>
      <c r="DB11" s="673"/>
      <c r="DC11" s="673"/>
      <c r="DD11" s="626">
        <v>218844</v>
      </c>
      <c r="DE11" s="621"/>
      <c r="DF11" s="621"/>
      <c r="DG11" s="621"/>
      <c r="DH11" s="621"/>
      <c r="DI11" s="621"/>
      <c r="DJ11" s="621"/>
      <c r="DK11" s="621"/>
      <c r="DL11" s="621"/>
      <c r="DM11" s="621"/>
      <c r="DN11" s="621"/>
      <c r="DO11" s="621"/>
      <c r="DP11" s="622"/>
      <c r="DQ11" s="626">
        <v>531484</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3240762</v>
      </c>
      <c r="BH12" s="621"/>
      <c r="BI12" s="621"/>
      <c r="BJ12" s="621"/>
      <c r="BK12" s="621"/>
      <c r="BL12" s="621"/>
      <c r="BM12" s="621"/>
      <c r="BN12" s="622"/>
      <c r="BO12" s="673">
        <v>45.6</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218017</v>
      </c>
      <c r="CS12" s="621"/>
      <c r="CT12" s="621"/>
      <c r="CU12" s="621"/>
      <c r="CV12" s="621"/>
      <c r="CW12" s="621"/>
      <c r="CX12" s="621"/>
      <c r="CY12" s="622"/>
      <c r="CZ12" s="673">
        <v>0.7</v>
      </c>
      <c r="DA12" s="673"/>
      <c r="DB12" s="673"/>
      <c r="DC12" s="673"/>
      <c r="DD12" s="626">
        <v>3083</v>
      </c>
      <c r="DE12" s="621"/>
      <c r="DF12" s="621"/>
      <c r="DG12" s="621"/>
      <c r="DH12" s="621"/>
      <c r="DI12" s="621"/>
      <c r="DJ12" s="621"/>
      <c r="DK12" s="621"/>
      <c r="DL12" s="621"/>
      <c r="DM12" s="621"/>
      <c r="DN12" s="621"/>
      <c r="DO12" s="621"/>
      <c r="DP12" s="622"/>
      <c r="DQ12" s="626">
        <v>202669</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31474</v>
      </c>
      <c r="S13" s="621"/>
      <c r="T13" s="621"/>
      <c r="U13" s="621"/>
      <c r="V13" s="621"/>
      <c r="W13" s="621"/>
      <c r="X13" s="621"/>
      <c r="Y13" s="622"/>
      <c r="Z13" s="673">
        <v>0.1</v>
      </c>
      <c r="AA13" s="673"/>
      <c r="AB13" s="673"/>
      <c r="AC13" s="673"/>
      <c r="AD13" s="674">
        <v>31474</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3195141</v>
      </c>
      <c r="BH13" s="621"/>
      <c r="BI13" s="621"/>
      <c r="BJ13" s="621"/>
      <c r="BK13" s="621"/>
      <c r="BL13" s="621"/>
      <c r="BM13" s="621"/>
      <c r="BN13" s="622"/>
      <c r="BO13" s="673">
        <v>44.9</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2191188</v>
      </c>
      <c r="CS13" s="621"/>
      <c r="CT13" s="621"/>
      <c r="CU13" s="621"/>
      <c r="CV13" s="621"/>
      <c r="CW13" s="621"/>
      <c r="CX13" s="621"/>
      <c r="CY13" s="622"/>
      <c r="CZ13" s="673">
        <v>7.3</v>
      </c>
      <c r="DA13" s="673"/>
      <c r="DB13" s="673"/>
      <c r="DC13" s="673"/>
      <c r="DD13" s="626">
        <v>1884408</v>
      </c>
      <c r="DE13" s="621"/>
      <c r="DF13" s="621"/>
      <c r="DG13" s="621"/>
      <c r="DH13" s="621"/>
      <c r="DI13" s="621"/>
      <c r="DJ13" s="621"/>
      <c r="DK13" s="621"/>
      <c r="DL13" s="621"/>
      <c r="DM13" s="621"/>
      <c r="DN13" s="621"/>
      <c r="DO13" s="621"/>
      <c r="DP13" s="622"/>
      <c r="DQ13" s="626">
        <v>748107</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220081</v>
      </c>
      <c r="BH14" s="621"/>
      <c r="BI14" s="621"/>
      <c r="BJ14" s="621"/>
      <c r="BK14" s="621"/>
      <c r="BL14" s="621"/>
      <c r="BM14" s="621"/>
      <c r="BN14" s="622"/>
      <c r="BO14" s="673">
        <v>3.1</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1021510</v>
      </c>
      <c r="CS14" s="621"/>
      <c r="CT14" s="621"/>
      <c r="CU14" s="621"/>
      <c r="CV14" s="621"/>
      <c r="CW14" s="621"/>
      <c r="CX14" s="621"/>
      <c r="CY14" s="622"/>
      <c r="CZ14" s="673">
        <v>3.4</v>
      </c>
      <c r="DA14" s="673"/>
      <c r="DB14" s="673"/>
      <c r="DC14" s="673"/>
      <c r="DD14" s="626">
        <v>169248</v>
      </c>
      <c r="DE14" s="621"/>
      <c r="DF14" s="621"/>
      <c r="DG14" s="621"/>
      <c r="DH14" s="621"/>
      <c r="DI14" s="621"/>
      <c r="DJ14" s="621"/>
      <c r="DK14" s="621"/>
      <c r="DL14" s="621"/>
      <c r="DM14" s="621"/>
      <c r="DN14" s="621"/>
      <c r="DO14" s="621"/>
      <c r="DP14" s="622"/>
      <c r="DQ14" s="626">
        <v>874272</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51353</v>
      </c>
      <c r="S15" s="621"/>
      <c r="T15" s="621"/>
      <c r="U15" s="621"/>
      <c r="V15" s="621"/>
      <c r="W15" s="621"/>
      <c r="X15" s="621"/>
      <c r="Y15" s="622"/>
      <c r="Z15" s="673">
        <v>0.2</v>
      </c>
      <c r="AA15" s="673"/>
      <c r="AB15" s="673"/>
      <c r="AC15" s="673"/>
      <c r="AD15" s="674">
        <v>51353</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453291</v>
      </c>
      <c r="BH15" s="621"/>
      <c r="BI15" s="621"/>
      <c r="BJ15" s="621"/>
      <c r="BK15" s="621"/>
      <c r="BL15" s="621"/>
      <c r="BM15" s="621"/>
      <c r="BN15" s="622"/>
      <c r="BO15" s="673">
        <v>6.4</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1974006</v>
      </c>
      <c r="CS15" s="621"/>
      <c r="CT15" s="621"/>
      <c r="CU15" s="621"/>
      <c r="CV15" s="621"/>
      <c r="CW15" s="621"/>
      <c r="CX15" s="621"/>
      <c r="CY15" s="622"/>
      <c r="CZ15" s="673">
        <v>6.6</v>
      </c>
      <c r="DA15" s="673"/>
      <c r="DB15" s="673"/>
      <c r="DC15" s="673"/>
      <c r="DD15" s="626">
        <v>163074</v>
      </c>
      <c r="DE15" s="621"/>
      <c r="DF15" s="621"/>
      <c r="DG15" s="621"/>
      <c r="DH15" s="621"/>
      <c r="DI15" s="621"/>
      <c r="DJ15" s="621"/>
      <c r="DK15" s="621"/>
      <c r="DL15" s="621"/>
      <c r="DM15" s="621"/>
      <c r="DN15" s="621"/>
      <c r="DO15" s="621"/>
      <c r="DP15" s="622"/>
      <c r="DQ15" s="626">
        <v>1796418</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7968923</v>
      </c>
      <c r="S16" s="621"/>
      <c r="T16" s="621"/>
      <c r="U16" s="621"/>
      <c r="V16" s="621"/>
      <c r="W16" s="621"/>
      <c r="X16" s="621"/>
      <c r="Y16" s="622"/>
      <c r="Z16" s="673">
        <v>25.6</v>
      </c>
      <c r="AA16" s="673"/>
      <c r="AB16" s="673"/>
      <c r="AC16" s="673"/>
      <c r="AD16" s="674">
        <v>7451639</v>
      </c>
      <c r="AE16" s="674"/>
      <c r="AF16" s="674"/>
      <c r="AG16" s="674"/>
      <c r="AH16" s="674"/>
      <c r="AI16" s="674"/>
      <c r="AJ16" s="674"/>
      <c r="AK16" s="674"/>
      <c r="AL16" s="643">
        <v>46.4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421843</v>
      </c>
      <c r="CS16" s="621"/>
      <c r="CT16" s="621"/>
      <c r="CU16" s="621"/>
      <c r="CV16" s="621"/>
      <c r="CW16" s="621"/>
      <c r="CX16" s="621"/>
      <c r="CY16" s="622"/>
      <c r="CZ16" s="673">
        <v>1.4</v>
      </c>
      <c r="DA16" s="673"/>
      <c r="DB16" s="673"/>
      <c r="DC16" s="673"/>
      <c r="DD16" s="626" t="s">
        <v>112</v>
      </c>
      <c r="DE16" s="621"/>
      <c r="DF16" s="621"/>
      <c r="DG16" s="621"/>
      <c r="DH16" s="621"/>
      <c r="DI16" s="621"/>
      <c r="DJ16" s="621"/>
      <c r="DK16" s="621"/>
      <c r="DL16" s="621"/>
      <c r="DM16" s="621"/>
      <c r="DN16" s="621"/>
      <c r="DO16" s="621"/>
      <c r="DP16" s="622"/>
      <c r="DQ16" s="626">
        <v>269361</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7451639</v>
      </c>
      <c r="S17" s="621"/>
      <c r="T17" s="621"/>
      <c r="U17" s="621"/>
      <c r="V17" s="621"/>
      <c r="W17" s="621"/>
      <c r="X17" s="621"/>
      <c r="Y17" s="622"/>
      <c r="Z17" s="673">
        <v>23.9</v>
      </c>
      <c r="AA17" s="673"/>
      <c r="AB17" s="673"/>
      <c r="AC17" s="673"/>
      <c r="AD17" s="674">
        <v>7451639</v>
      </c>
      <c r="AE17" s="674"/>
      <c r="AF17" s="674"/>
      <c r="AG17" s="674"/>
      <c r="AH17" s="674"/>
      <c r="AI17" s="674"/>
      <c r="AJ17" s="674"/>
      <c r="AK17" s="674"/>
      <c r="AL17" s="643">
        <v>46.4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3732578</v>
      </c>
      <c r="CS17" s="621"/>
      <c r="CT17" s="621"/>
      <c r="CU17" s="621"/>
      <c r="CV17" s="621"/>
      <c r="CW17" s="621"/>
      <c r="CX17" s="621"/>
      <c r="CY17" s="622"/>
      <c r="CZ17" s="673">
        <v>12.4</v>
      </c>
      <c r="DA17" s="673"/>
      <c r="DB17" s="673"/>
      <c r="DC17" s="673"/>
      <c r="DD17" s="626" t="s">
        <v>112</v>
      </c>
      <c r="DE17" s="621"/>
      <c r="DF17" s="621"/>
      <c r="DG17" s="621"/>
      <c r="DH17" s="621"/>
      <c r="DI17" s="621"/>
      <c r="DJ17" s="621"/>
      <c r="DK17" s="621"/>
      <c r="DL17" s="621"/>
      <c r="DM17" s="621"/>
      <c r="DN17" s="621"/>
      <c r="DO17" s="621"/>
      <c r="DP17" s="622"/>
      <c r="DQ17" s="626">
        <v>3479426</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517284</v>
      </c>
      <c r="S18" s="621"/>
      <c r="T18" s="621"/>
      <c r="U18" s="621"/>
      <c r="V18" s="621"/>
      <c r="W18" s="621"/>
      <c r="X18" s="621"/>
      <c r="Y18" s="622"/>
      <c r="Z18" s="673">
        <v>1.7</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175620</v>
      </c>
      <c r="BH19" s="621"/>
      <c r="BI19" s="621"/>
      <c r="BJ19" s="621"/>
      <c r="BK19" s="621"/>
      <c r="BL19" s="621"/>
      <c r="BM19" s="621"/>
      <c r="BN19" s="622"/>
      <c r="BO19" s="673">
        <v>2.5</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16701975</v>
      </c>
      <c r="S20" s="621"/>
      <c r="T20" s="621"/>
      <c r="U20" s="621"/>
      <c r="V20" s="621"/>
      <c r="W20" s="621"/>
      <c r="X20" s="621"/>
      <c r="Y20" s="622"/>
      <c r="Z20" s="673">
        <v>53.6</v>
      </c>
      <c r="AA20" s="673"/>
      <c r="AB20" s="673"/>
      <c r="AC20" s="673"/>
      <c r="AD20" s="674">
        <v>16012167</v>
      </c>
      <c r="AE20" s="674"/>
      <c r="AF20" s="674"/>
      <c r="AG20" s="674"/>
      <c r="AH20" s="674"/>
      <c r="AI20" s="674"/>
      <c r="AJ20" s="674"/>
      <c r="AK20" s="674"/>
      <c r="AL20" s="643">
        <v>99.6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175620</v>
      </c>
      <c r="BH20" s="621"/>
      <c r="BI20" s="621"/>
      <c r="BJ20" s="621"/>
      <c r="BK20" s="621"/>
      <c r="BL20" s="621"/>
      <c r="BM20" s="621"/>
      <c r="BN20" s="622"/>
      <c r="BO20" s="673">
        <v>2.5</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30033949</v>
      </c>
      <c r="CS20" s="621"/>
      <c r="CT20" s="621"/>
      <c r="CU20" s="621"/>
      <c r="CV20" s="621"/>
      <c r="CW20" s="621"/>
      <c r="CX20" s="621"/>
      <c r="CY20" s="622"/>
      <c r="CZ20" s="673">
        <v>100</v>
      </c>
      <c r="DA20" s="673"/>
      <c r="DB20" s="673"/>
      <c r="DC20" s="673"/>
      <c r="DD20" s="626">
        <v>4436269</v>
      </c>
      <c r="DE20" s="621"/>
      <c r="DF20" s="621"/>
      <c r="DG20" s="621"/>
      <c r="DH20" s="621"/>
      <c r="DI20" s="621"/>
      <c r="DJ20" s="621"/>
      <c r="DK20" s="621"/>
      <c r="DL20" s="621"/>
      <c r="DM20" s="621"/>
      <c r="DN20" s="621"/>
      <c r="DO20" s="621"/>
      <c r="DP20" s="622"/>
      <c r="DQ20" s="626">
        <v>18287569</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13891</v>
      </c>
      <c r="S21" s="621"/>
      <c r="T21" s="621"/>
      <c r="U21" s="621"/>
      <c r="V21" s="621"/>
      <c r="W21" s="621"/>
      <c r="X21" s="621"/>
      <c r="Y21" s="622"/>
      <c r="Z21" s="673">
        <v>0</v>
      </c>
      <c r="AA21" s="673"/>
      <c r="AB21" s="673"/>
      <c r="AC21" s="673"/>
      <c r="AD21" s="674">
        <v>13891</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3096</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270668</v>
      </c>
      <c r="S22" s="621"/>
      <c r="T22" s="621"/>
      <c r="U22" s="621"/>
      <c r="V22" s="621"/>
      <c r="W22" s="621"/>
      <c r="X22" s="621"/>
      <c r="Y22" s="622"/>
      <c r="Z22" s="673">
        <v>0.9</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487686</v>
      </c>
      <c r="S23" s="621"/>
      <c r="T23" s="621"/>
      <c r="U23" s="621"/>
      <c r="V23" s="621"/>
      <c r="W23" s="621"/>
      <c r="X23" s="621"/>
      <c r="Y23" s="622"/>
      <c r="Z23" s="673">
        <v>1.6</v>
      </c>
      <c r="AA23" s="673"/>
      <c r="AB23" s="673"/>
      <c r="AC23" s="673"/>
      <c r="AD23" s="674">
        <v>27563</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172524</v>
      </c>
      <c r="BH23" s="621"/>
      <c r="BI23" s="621"/>
      <c r="BJ23" s="621"/>
      <c r="BK23" s="621"/>
      <c r="BL23" s="621"/>
      <c r="BM23" s="621"/>
      <c r="BN23" s="622"/>
      <c r="BO23" s="673">
        <v>2.4</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190296</v>
      </c>
      <c r="S24" s="621"/>
      <c r="T24" s="621"/>
      <c r="U24" s="621"/>
      <c r="V24" s="621"/>
      <c r="W24" s="621"/>
      <c r="X24" s="621"/>
      <c r="Y24" s="622"/>
      <c r="Z24" s="673">
        <v>0.6</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16950287</v>
      </c>
      <c r="CS24" s="671"/>
      <c r="CT24" s="671"/>
      <c r="CU24" s="671"/>
      <c r="CV24" s="671"/>
      <c r="CW24" s="671"/>
      <c r="CX24" s="671"/>
      <c r="CY24" s="718"/>
      <c r="CZ24" s="722">
        <v>56.4</v>
      </c>
      <c r="DA24" s="723"/>
      <c r="DB24" s="723"/>
      <c r="DC24" s="724"/>
      <c r="DD24" s="717">
        <v>10405964</v>
      </c>
      <c r="DE24" s="671"/>
      <c r="DF24" s="671"/>
      <c r="DG24" s="671"/>
      <c r="DH24" s="671"/>
      <c r="DI24" s="671"/>
      <c r="DJ24" s="671"/>
      <c r="DK24" s="718"/>
      <c r="DL24" s="717">
        <v>10243219</v>
      </c>
      <c r="DM24" s="671"/>
      <c r="DN24" s="671"/>
      <c r="DO24" s="671"/>
      <c r="DP24" s="671"/>
      <c r="DQ24" s="671"/>
      <c r="DR24" s="671"/>
      <c r="DS24" s="671"/>
      <c r="DT24" s="671"/>
      <c r="DU24" s="671"/>
      <c r="DV24" s="718"/>
      <c r="DW24" s="719">
        <v>60.5</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5353331</v>
      </c>
      <c r="S25" s="621"/>
      <c r="T25" s="621"/>
      <c r="U25" s="621"/>
      <c r="V25" s="621"/>
      <c r="W25" s="621"/>
      <c r="X25" s="621"/>
      <c r="Y25" s="622"/>
      <c r="Z25" s="673">
        <v>17.2</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4599550</v>
      </c>
      <c r="CS25" s="639"/>
      <c r="CT25" s="639"/>
      <c r="CU25" s="639"/>
      <c r="CV25" s="639"/>
      <c r="CW25" s="639"/>
      <c r="CX25" s="639"/>
      <c r="CY25" s="640"/>
      <c r="CZ25" s="623">
        <v>15.3</v>
      </c>
      <c r="DA25" s="641"/>
      <c r="DB25" s="641"/>
      <c r="DC25" s="642"/>
      <c r="DD25" s="626">
        <v>4293801</v>
      </c>
      <c r="DE25" s="639"/>
      <c r="DF25" s="639"/>
      <c r="DG25" s="639"/>
      <c r="DH25" s="639"/>
      <c r="DI25" s="639"/>
      <c r="DJ25" s="639"/>
      <c r="DK25" s="640"/>
      <c r="DL25" s="626">
        <v>4249687</v>
      </c>
      <c r="DM25" s="639"/>
      <c r="DN25" s="639"/>
      <c r="DO25" s="639"/>
      <c r="DP25" s="639"/>
      <c r="DQ25" s="639"/>
      <c r="DR25" s="639"/>
      <c r="DS25" s="639"/>
      <c r="DT25" s="639"/>
      <c r="DU25" s="639"/>
      <c r="DV25" s="640"/>
      <c r="DW25" s="643">
        <v>25.1</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2953441</v>
      </c>
      <c r="CS26" s="621"/>
      <c r="CT26" s="621"/>
      <c r="CU26" s="621"/>
      <c r="CV26" s="621"/>
      <c r="CW26" s="621"/>
      <c r="CX26" s="621"/>
      <c r="CY26" s="622"/>
      <c r="CZ26" s="623">
        <v>9.8000000000000007</v>
      </c>
      <c r="DA26" s="641"/>
      <c r="DB26" s="641"/>
      <c r="DC26" s="642"/>
      <c r="DD26" s="626">
        <v>2708095</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2768373</v>
      </c>
      <c r="S27" s="621"/>
      <c r="T27" s="621"/>
      <c r="U27" s="621"/>
      <c r="V27" s="621"/>
      <c r="W27" s="621"/>
      <c r="X27" s="621"/>
      <c r="Y27" s="622"/>
      <c r="Z27" s="673">
        <v>8.9</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7112986</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8618159</v>
      </c>
      <c r="CS27" s="639"/>
      <c r="CT27" s="639"/>
      <c r="CU27" s="639"/>
      <c r="CV27" s="639"/>
      <c r="CW27" s="639"/>
      <c r="CX27" s="639"/>
      <c r="CY27" s="640"/>
      <c r="CZ27" s="623">
        <v>28.7</v>
      </c>
      <c r="DA27" s="641"/>
      <c r="DB27" s="641"/>
      <c r="DC27" s="642"/>
      <c r="DD27" s="626">
        <v>2632737</v>
      </c>
      <c r="DE27" s="639"/>
      <c r="DF27" s="639"/>
      <c r="DG27" s="639"/>
      <c r="DH27" s="639"/>
      <c r="DI27" s="639"/>
      <c r="DJ27" s="639"/>
      <c r="DK27" s="640"/>
      <c r="DL27" s="626">
        <v>2549570</v>
      </c>
      <c r="DM27" s="639"/>
      <c r="DN27" s="639"/>
      <c r="DO27" s="639"/>
      <c r="DP27" s="639"/>
      <c r="DQ27" s="639"/>
      <c r="DR27" s="639"/>
      <c r="DS27" s="639"/>
      <c r="DT27" s="639"/>
      <c r="DU27" s="639"/>
      <c r="DV27" s="640"/>
      <c r="DW27" s="643">
        <v>15.1</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132387</v>
      </c>
      <c r="S28" s="621"/>
      <c r="T28" s="621"/>
      <c r="U28" s="621"/>
      <c r="V28" s="621"/>
      <c r="W28" s="621"/>
      <c r="X28" s="621"/>
      <c r="Y28" s="622"/>
      <c r="Z28" s="673">
        <v>0.4</v>
      </c>
      <c r="AA28" s="673"/>
      <c r="AB28" s="673"/>
      <c r="AC28" s="673"/>
      <c r="AD28" s="674">
        <v>22126</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3732578</v>
      </c>
      <c r="CS28" s="621"/>
      <c r="CT28" s="621"/>
      <c r="CU28" s="621"/>
      <c r="CV28" s="621"/>
      <c r="CW28" s="621"/>
      <c r="CX28" s="621"/>
      <c r="CY28" s="622"/>
      <c r="CZ28" s="623">
        <v>12.4</v>
      </c>
      <c r="DA28" s="641"/>
      <c r="DB28" s="641"/>
      <c r="DC28" s="642"/>
      <c r="DD28" s="626">
        <v>3479426</v>
      </c>
      <c r="DE28" s="621"/>
      <c r="DF28" s="621"/>
      <c r="DG28" s="621"/>
      <c r="DH28" s="621"/>
      <c r="DI28" s="621"/>
      <c r="DJ28" s="621"/>
      <c r="DK28" s="622"/>
      <c r="DL28" s="626">
        <v>3443962</v>
      </c>
      <c r="DM28" s="621"/>
      <c r="DN28" s="621"/>
      <c r="DO28" s="621"/>
      <c r="DP28" s="621"/>
      <c r="DQ28" s="621"/>
      <c r="DR28" s="621"/>
      <c r="DS28" s="621"/>
      <c r="DT28" s="621"/>
      <c r="DU28" s="621"/>
      <c r="DV28" s="622"/>
      <c r="DW28" s="643">
        <v>20.399999999999999</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136871</v>
      </c>
      <c r="S29" s="621"/>
      <c r="T29" s="621"/>
      <c r="U29" s="621"/>
      <c r="V29" s="621"/>
      <c r="W29" s="621"/>
      <c r="X29" s="621"/>
      <c r="Y29" s="622"/>
      <c r="Z29" s="673">
        <v>0.4</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3732477</v>
      </c>
      <c r="CS29" s="639"/>
      <c r="CT29" s="639"/>
      <c r="CU29" s="639"/>
      <c r="CV29" s="639"/>
      <c r="CW29" s="639"/>
      <c r="CX29" s="639"/>
      <c r="CY29" s="640"/>
      <c r="CZ29" s="623">
        <v>12.4</v>
      </c>
      <c r="DA29" s="641"/>
      <c r="DB29" s="641"/>
      <c r="DC29" s="642"/>
      <c r="DD29" s="626">
        <v>3479325</v>
      </c>
      <c r="DE29" s="639"/>
      <c r="DF29" s="639"/>
      <c r="DG29" s="639"/>
      <c r="DH29" s="639"/>
      <c r="DI29" s="639"/>
      <c r="DJ29" s="639"/>
      <c r="DK29" s="640"/>
      <c r="DL29" s="626">
        <v>3443861</v>
      </c>
      <c r="DM29" s="639"/>
      <c r="DN29" s="639"/>
      <c r="DO29" s="639"/>
      <c r="DP29" s="639"/>
      <c r="DQ29" s="639"/>
      <c r="DR29" s="639"/>
      <c r="DS29" s="639"/>
      <c r="DT29" s="639"/>
      <c r="DU29" s="639"/>
      <c r="DV29" s="640"/>
      <c r="DW29" s="643">
        <v>20.399999999999999</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1131753</v>
      </c>
      <c r="S30" s="621"/>
      <c r="T30" s="621"/>
      <c r="U30" s="621"/>
      <c r="V30" s="621"/>
      <c r="W30" s="621"/>
      <c r="X30" s="621"/>
      <c r="Y30" s="622"/>
      <c r="Z30" s="673">
        <v>3.6</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98.7</v>
      </c>
      <c r="BH30" s="687"/>
      <c r="BI30" s="687"/>
      <c r="BJ30" s="687"/>
      <c r="BK30" s="687"/>
      <c r="BL30" s="687"/>
      <c r="BM30" s="688">
        <v>95.1</v>
      </c>
      <c r="BN30" s="687"/>
      <c r="BO30" s="687"/>
      <c r="BP30" s="687"/>
      <c r="BQ30" s="689"/>
      <c r="BR30" s="686">
        <v>98.6</v>
      </c>
      <c r="BS30" s="687"/>
      <c r="BT30" s="687"/>
      <c r="BU30" s="687"/>
      <c r="BV30" s="687"/>
      <c r="BW30" s="687"/>
      <c r="BX30" s="688">
        <v>94.3</v>
      </c>
      <c r="BY30" s="687"/>
      <c r="BZ30" s="687"/>
      <c r="CA30" s="687"/>
      <c r="CB30" s="689"/>
      <c r="CD30" s="692"/>
      <c r="CE30" s="693"/>
      <c r="CF30" s="657" t="s">
        <v>292</v>
      </c>
      <c r="CG30" s="654"/>
      <c r="CH30" s="654"/>
      <c r="CI30" s="654"/>
      <c r="CJ30" s="654"/>
      <c r="CK30" s="654"/>
      <c r="CL30" s="654"/>
      <c r="CM30" s="654"/>
      <c r="CN30" s="654"/>
      <c r="CO30" s="654"/>
      <c r="CP30" s="654"/>
      <c r="CQ30" s="655"/>
      <c r="CR30" s="620">
        <v>3417994</v>
      </c>
      <c r="CS30" s="621"/>
      <c r="CT30" s="621"/>
      <c r="CU30" s="621"/>
      <c r="CV30" s="621"/>
      <c r="CW30" s="621"/>
      <c r="CX30" s="621"/>
      <c r="CY30" s="622"/>
      <c r="CZ30" s="623">
        <v>11.4</v>
      </c>
      <c r="DA30" s="641"/>
      <c r="DB30" s="641"/>
      <c r="DC30" s="642"/>
      <c r="DD30" s="626">
        <v>3189703</v>
      </c>
      <c r="DE30" s="621"/>
      <c r="DF30" s="621"/>
      <c r="DG30" s="621"/>
      <c r="DH30" s="621"/>
      <c r="DI30" s="621"/>
      <c r="DJ30" s="621"/>
      <c r="DK30" s="622"/>
      <c r="DL30" s="626">
        <v>3154239</v>
      </c>
      <c r="DM30" s="621"/>
      <c r="DN30" s="621"/>
      <c r="DO30" s="621"/>
      <c r="DP30" s="621"/>
      <c r="DQ30" s="621"/>
      <c r="DR30" s="621"/>
      <c r="DS30" s="621"/>
      <c r="DT30" s="621"/>
      <c r="DU30" s="621"/>
      <c r="DV30" s="622"/>
      <c r="DW30" s="643">
        <v>18.600000000000001</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752609</v>
      </c>
      <c r="S31" s="621"/>
      <c r="T31" s="621"/>
      <c r="U31" s="621"/>
      <c r="V31" s="621"/>
      <c r="W31" s="621"/>
      <c r="X31" s="621"/>
      <c r="Y31" s="622"/>
      <c r="Z31" s="673">
        <v>2.4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98.6</v>
      </c>
      <c r="BH31" s="639"/>
      <c r="BI31" s="639"/>
      <c r="BJ31" s="639"/>
      <c r="BK31" s="639"/>
      <c r="BL31" s="639"/>
      <c r="BM31" s="675">
        <v>95.7</v>
      </c>
      <c r="BN31" s="685"/>
      <c r="BO31" s="685"/>
      <c r="BP31" s="685"/>
      <c r="BQ31" s="649"/>
      <c r="BR31" s="684">
        <v>98.7</v>
      </c>
      <c r="BS31" s="639"/>
      <c r="BT31" s="639"/>
      <c r="BU31" s="639"/>
      <c r="BV31" s="639"/>
      <c r="BW31" s="639"/>
      <c r="BX31" s="675">
        <v>95.3</v>
      </c>
      <c r="BY31" s="685"/>
      <c r="BZ31" s="685"/>
      <c r="CA31" s="685"/>
      <c r="CB31" s="649"/>
      <c r="CD31" s="692"/>
      <c r="CE31" s="693"/>
      <c r="CF31" s="657" t="s">
        <v>296</v>
      </c>
      <c r="CG31" s="654"/>
      <c r="CH31" s="654"/>
      <c r="CI31" s="654"/>
      <c r="CJ31" s="654"/>
      <c r="CK31" s="654"/>
      <c r="CL31" s="654"/>
      <c r="CM31" s="654"/>
      <c r="CN31" s="654"/>
      <c r="CO31" s="654"/>
      <c r="CP31" s="654"/>
      <c r="CQ31" s="655"/>
      <c r="CR31" s="620">
        <v>314483</v>
      </c>
      <c r="CS31" s="639"/>
      <c r="CT31" s="639"/>
      <c r="CU31" s="639"/>
      <c r="CV31" s="639"/>
      <c r="CW31" s="639"/>
      <c r="CX31" s="639"/>
      <c r="CY31" s="640"/>
      <c r="CZ31" s="623">
        <v>1</v>
      </c>
      <c r="DA31" s="641"/>
      <c r="DB31" s="641"/>
      <c r="DC31" s="642"/>
      <c r="DD31" s="626">
        <v>289622</v>
      </c>
      <c r="DE31" s="639"/>
      <c r="DF31" s="639"/>
      <c r="DG31" s="639"/>
      <c r="DH31" s="639"/>
      <c r="DI31" s="639"/>
      <c r="DJ31" s="639"/>
      <c r="DK31" s="640"/>
      <c r="DL31" s="626">
        <v>289622</v>
      </c>
      <c r="DM31" s="639"/>
      <c r="DN31" s="639"/>
      <c r="DO31" s="639"/>
      <c r="DP31" s="639"/>
      <c r="DQ31" s="639"/>
      <c r="DR31" s="639"/>
      <c r="DS31" s="639"/>
      <c r="DT31" s="639"/>
      <c r="DU31" s="639"/>
      <c r="DV31" s="640"/>
      <c r="DW31" s="643">
        <v>1.7</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300272</v>
      </c>
      <c r="S32" s="621"/>
      <c r="T32" s="621"/>
      <c r="U32" s="621"/>
      <c r="V32" s="621"/>
      <c r="W32" s="621"/>
      <c r="X32" s="621"/>
      <c r="Y32" s="622"/>
      <c r="Z32" s="673">
        <v>1</v>
      </c>
      <c r="AA32" s="673"/>
      <c r="AB32" s="673"/>
      <c r="AC32" s="673"/>
      <c r="AD32" s="674">
        <v>700</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98.7</v>
      </c>
      <c r="BH32" s="605"/>
      <c r="BI32" s="605"/>
      <c r="BJ32" s="605"/>
      <c r="BK32" s="605"/>
      <c r="BL32" s="605"/>
      <c r="BM32" s="668">
        <v>94.1</v>
      </c>
      <c r="BN32" s="605"/>
      <c r="BO32" s="605"/>
      <c r="BP32" s="605"/>
      <c r="BQ32" s="662"/>
      <c r="BR32" s="683">
        <v>98.5</v>
      </c>
      <c r="BS32" s="605"/>
      <c r="BT32" s="605"/>
      <c r="BU32" s="605"/>
      <c r="BV32" s="605"/>
      <c r="BW32" s="605"/>
      <c r="BX32" s="668">
        <v>92.7</v>
      </c>
      <c r="BY32" s="605"/>
      <c r="BZ32" s="605"/>
      <c r="CA32" s="605"/>
      <c r="CB32" s="662"/>
      <c r="CD32" s="694"/>
      <c r="CE32" s="695"/>
      <c r="CF32" s="657" t="s">
        <v>299</v>
      </c>
      <c r="CG32" s="654"/>
      <c r="CH32" s="654"/>
      <c r="CI32" s="654"/>
      <c r="CJ32" s="654"/>
      <c r="CK32" s="654"/>
      <c r="CL32" s="654"/>
      <c r="CM32" s="654"/>
      <c r="CN32" s="654"/>
      <c r="CO32" s="654"/>
      <c r="CP32" s="654"/>
      <c r="CQ32" s="655"/>
      <c r="CR32" s="620">
        <v>101</v>
      </c>
      <c r="CS32" s="621"/>
      <c r="CT32" s="621"/>
      <c r="CU32" s="621"/>
      <c r="CV32" s="621"/>
      <c r="CW32" s="621"/>
      <c r="CX32" s="621"/>
      <c r="CY32" s="622"/>
      <c r="CZ32" s="623">
        <v>0</v>
      </c>
      <c r="DA32" s="641"/>
      <c r="DB32" s="641"/>
      <c r="DC32" s="642"/>
      <c r="DD32" s="626">
        <v>101</v>
      </c>
      <c r="DE32" s="621"/>
      <c r="DF32" s="621"/>
      <c r="DG32" s="621"/>
      <c r="DH32" s="621"/>
      <c r="DI32" s="621"/>
      <c r="DJ32" s="621"/>
      <c r="DK32" s="622"/>
      <c r="DL32" s="626">
        <v>101</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2944300</v>
      </c>
      <c r="S33" s="621"/>
      <c r="T33" s="621"/>
      <c r="U33" s="621"/>
      <c r="V33" s="621"/>
      <c r="W33" s="621"/>
      <c r="X33" s="621"/>
      <c r="Y33" s="622"/>
      <c r="Z33" s="673">
        <v>9.4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8225550</v>
      </c>
      <c r="CS33" s="639"/>
      <c r="CT33" s="639"/>
      <c r="CU33" s="639"/>
      <c r="CV33" s="639"/>
      <c r="CW33" s="639"/>
      <c r="CX33" s="639"/>
      <c r="CY33" s="640"/>
      <c r="CZ33" s="623">
        <v>27.4</v>
      </c>
      <c r="DA33" s="641"/>
      <c r="DB33" s="641"/>
      <c r="DC33" s="642"/>
      <c r="DD33" s="626">
        <v>6452790</v>
      </c>
      <c r="DE33" s="639"/>
      <c r="DF33" s="639"/>
      <c r="DG33" s="639"/>
      <c r="DH33" s="639"/>
      <c r="DI33" s="639"/>
      <c r="DJ33" s="639"/>
      <c r="DK33" s="640"/>
      <c r="DL33" s="626">
        <v>5614036</v>
      </c>
      <c r="DM33" s="639"/>
      <c r="DN33" s="639"/>
      <c r="DO33" s="639"/>
      <c r="DP33" s="639"/>
      <c r="DQ33" s="639"/>
      <c r="DR33" s="639"/>
      <c r="DS33" s="639"/>
      <c r="DT33" s="639"/>
      <c r="DU33" s="639"/>
      <c r="DV33" s="640"/>
      <c r="DW33" s="643">
        <v>33.200000000000003</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3530646</v>
      </c>
      <c r="CS34" s="621"/>
      <c r="CT34" s="621"/>
      <c r="CU34" s="621"/>
      <c r="CV34" s="621"/>
      <c r="CW34" s="621"/>
      <c r="CX34" s="621"/>
      <c r="CY34" s="622"/>
      <c r="CZ34" s="623">
        <v>11.8</v>
      </c>
      <c r="DA34" s="641"/>
      <c r="DB34" s="641"/>
      <c r="DC34" s="642"/>
      <c r="DD34" s="626">
        <v>2932531</v>
      </c>
      <c r="DE34" s="621"/>
      <c r="DF34" s="621"/>
      <c r="DG34" s="621"/>
      <c r="DH34" s="621"/>
      <c r="DI34" s="621"/>
      <c r="DJ34" s="621"/>
      <c r="DK34" s="622"/>
      <c r="DL34" s="626">
        <v>2775135</v>
      </c>
      <c r="DM34" s="621"/>
      <c r="DN34" s="621"/>
      <c r="DO34" s="621"/>
      <c r="DP34" s="621"/>
      <c r="DQ34" s="621"/>
      <c r="DR34" s="621"/>
      <c r="DS34" s="621"/>
      <c r="DT34" s="621"/>
      <c r="DU34" s="621"/>
      <c r="DV34" s="622"/>
      <c r="DW34" s="643">
        <v>16.399999999999999</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840700</v>
      </c>
      <c r="S35" s="621"/>
      <c r="T35" s="621"/>
      <c r="U35" s="621"/>
      <c r="V35" s="621"/>
      <c r="W35" s="621"/>
      <c r="X35" s="621"/>
      <c r="Y35" s="622"/>
      <c r="Z35" s="673">
        <v>2.7</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3338685</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380092</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63801</v>
      </c>
      <c r="CS35" s="639"/>
      <c r="CT35" s="639"/>
      <c r="CU35" s="639"/>
      <c r="CV35" s="639"/>
      <c r="CW35" s="639"/>
      <c r="CX35" s="639"/>
      <c r="CY35" s="640"/>
      <c r="CZ35" s="623">
        <v>0.2</v>
      </c>
      <c r="DA35" s="641"/>
      <c r="DB35" s="641"/>
      <c r="DC35" s="642"/>
      <c r="DD35" s="626">
        <v>46044</v>
      </c>
      <c r="DE35" s="639"/>
      <c r="DF35" s="639"/>
      <c r="DG35" s="639"/>
      <c r="DH35" s="639"/>
      <c r="DI35" s="639"/>
      <c r="DJ35" s="639"/>
      <c r="DK35" s="640"/>
      <c r="DL35" s="626">
        <v>45949</v>
      </c>
      <c r="DM35" s="639"/>
      <c r="DN35" s="639"/>
      <c r="DO35" s="639"/>
      <c r="DP35" s="639"/>
      <c r="DQ35" s="639"/>
      <c r="DR35" s="639"/>
      <c r="DS35" s="639"/>
      <c r="DT35" s="639"/>
      <c r="DU35" s="639"/>
      <c r="DV35" s="640"/>
      <c r="DW35" s="643">
        <v>0.3</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31184412</v>
      </c>
      <c r="S36" s="661"/>
      <c r="T36" s="661"/>
      <c r="U36" s="661"/>
      <c r="V36" s="661"/>
      <c r="W36" s="661"/>
      <c r="X36" s="661"/>
      <c r="Y36" s="664"/>
      <c r="Z36" s="665">
        <v>100</v>
      </c>
      <c r="AA36" s="665"/>
      <c r="AB36" s="665"/>
      <c r="AC36" s="665"/>
      <c r="AD36" s="666">
        <v>16076447</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116805</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389092</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990264</v>
      </c>
      <c r="CS36" s="621"/>
      <c r="CT36" s="621"/>
      <c r="CU36" s="621"/>
      <c r="CV36" s="621"/>
      <c r="CW36" s="621"/>
      <c r="CX36" s="621"/>
      <c r="CY36" s="622"/>
      <c r="CZ36" s="623">
        <v>3.3</v>
      </c>
      <c r="DA36" s="641"/>
      <c r="DB36" s="641"/>
      <c r="DC36" s="642"/>
      <c r="DD36" s="626">
        <v>621971</v>
      </c>
      <c r="DE36" s="621"/>
      <c r="DF36" s="621"/>
      <c r="DG36" s="621"/>
      <c r="DH36" s="621"/>
      <c r="DI36" s="621"/>
      <c r="DJ36" s="621"/>
      <c r="DK36" s="622"/>
      <c r="DL36" s="626">
        <v>391806</v>
      </c>
      <c r="DM36" s="621"/>
      <c r="DN36" s="621"/>
      <c r="DO36" s="621"/>
      <c r="DP36" s="621"/>
      <c r="DQ36" s="621"/>
      <c r="DR36" s="621"/>
      <c r="DS36" s="621"/>
      <c r="DT36" s="621"/>
      <c r="DU36" s="621"/>
      <c r="DV36" s="622"/>
      <c r="DW36" s="643">
        <v>2.2999999999999998</v>
      </c>
      <c r="DX36" s="644"/>
      <c r="DY36" s="644"/>
      <c r="DZ36" s="644"/>
      <c r="EA36" s="644"/>
      <c r="EB36" s="644"/>
      <c r="EC36" s="645"/>
    </row>
    <row r="37" spans="2:133" ht="11.25" customHeight="1">
      <c r="AQ37" s="646" t="s">
        <v>314</v>
      </c>
      <c r="AR37" s="647"/>
      <c r="AS37" s="647"/>
      <c r="AT37" s="647"/>
      <c r="AU37" s="647"/>
      <c r="AV37" s="647"/>
      <c r="AW37" s="647"/>
      <c r="AX37" s="647"/>
      <c r="AY37" s="648"/>
      <c r="AZ37" s="620">
        <v>61342</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11009</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17703</v>
      </c>
      <c r="CS37" s="639"/>
      <c r="CT37" s="639"/>
      <c r="CU37" s="639"/>
      <c r="CV37" s="639"/>
      <c r="CW37" s="639"/>
      <c r="CX37" s="639"/>
      <c r="CY37" s="640"/>
      <c r="CZ37" s="623">
        <v>0.1</v>
      </c>
      <c r="DA37" s="641"/>
      <c r="DB37" s="641"/>
      <c r="DC37" s="642"/>
      <c r="DD37" s="626">
        <v>17703</v>
      </c>
      <c r="DE37" s="639"/>
      <c r="DF37" s="639"/>
      <c r="DG37" s="639"/>
      <c r="DH37" s="639"/>
      <c r="DI37" s="639"/>
      <c r="DJ37" s="639"/>
      <c r="DK37" s="640"/>
      <c r="DL37" s="626">
        <v>5222</v>
      </c>
      <c r="DM37" s="639"/>
      <c r="DN37" s="639"/>
      <c r="DO37" s="639"/>
      <c r="DP37" s="639"/>
      <c r="DQ37" s="639"/>
      <c r="DR37" s="639"/>
      <c r="DS37" s="639"/>
      <c r="DT37" s="639"/>
      <c r="DU37" s="639"/>
      <c r="DV37" s="640"/>
      <c r="DW37" s="643">
        <v>0</v>
      </c>
      <c r="DX37" s="644"/>
      <c r="DY37" s="644"/>
      <c r="DZ37" s="644"/>
      <c r="EA37" s="644"/>
      <c r="EB37" s="644"/>
      <c r="EC37" s="645"/>
    </row>
    <row r="38" spans="2:133" ht="11.25" customHeight="1">
      <c r="AQ38" s="646" t="s">
        <v>317</v>
      </c>
      <c r="AR38" s="647"/>
      <c r="AS38" s="647"/>
      <c r="AT38" s="647"/>
      <c r="AU38" s="647"/>
      <c r="AV38" s="647"/>
      <c r="AW38" s="647"/>
      <c r="AX38" s="647"/>
      <c r="AY38" s="648"/>
      <c r="AZ38" s="620">
        <v>27882</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17500</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3310803</v>
      </c>
      <c r="CS38" s="621"/>
      <c r="CT38" s="621"/>
      <c r="CU38" s="621"/>
      <c r="CV38" s="621"/>
      <c r="CW38" s="621"/>
      <c r="CX38" s="621"/>
      <c r="CY38" s="622"/>
      <c r="CZ38" s="623">
        <v>11</v>
      </c>
      <c r="DA38" s="641"/>
      <c r="DB38" s="641"/>
      <c r="DC38" s="642"/>
      <c r="DD38" s="626">
        <v>2750048</v>
      </c>
      <c r="DE38" s="621"/>
      <c r="DF38" s="621"/>
      <c r="DG38" s="621"/>
      <c r="DH38" s="621"/>
      <c r="DI38" s="621"/>
      <c r="DJ38" s="621"/>
      <c r="DK38" s="622"/>
      <c r="DL38" s="626">
        <v>2401146</v>
      </c>
      <c r="DM38" s="621"/>
      <c r="DN38" s="621"/>
      <c r="DO38" s="621"/>
      <c r="DP38" s="621"/>
      <c r="DQ38" s="621"/>
      <c r="DR38" s="621"/>
      <c r="DS38" s="621"/>
      <c r="DT38" s="621"/>
      <c r="DU38" s="621"/>
      <c r="DV38" s="622"/>
      <c r="DW38" s="643">
        <v>14.2</v>
      </c>
      <c r="DX38" s="644"/>
      <c r="DY38" s="644"/>
      <c r="DZ38" s="644"/>
      <c r="EA38" s="644"/>
      <c r="EB38" s="644"/>
      <c r="EC38" s="645"/>
    </row>
    <row r="39" spans="2:133" ht="11.25" customHeight="1">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83</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329986</v>
      </c>
      <c r="CS39" s="639"/>
      <c r="CT39" s="639"/>
      <c r="CU39" s="639"/>
      <c r="CV39" s="639"/>
      <c r="CW39" s="639"/>
      <c r="CX39" s="639"/>
      <c r="CY39" s="640"/>
      <c r="CZ39" s="623">
        <v>1.1000000000000001</v>
      </c>
      <c r="DA39" s="641"/>
      <c r="DB39" s="641"/>
      <c r="DC39" s="642"/>
      <c r="DD39" s="626">
        <v>102146</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878714</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130</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50</v>
      </c>
      <c r="CS40" s="621"/>
      <c r="CT40" s="621"/>
      <c r="CU40" s="621"/>
      <c r="CV40" s="621"/>
      <c r="CW40" s="621"/>
      <c r="CX40" s="621"/>
      <c r="CY40" s="622"/>
      <c r="CZ40" s="623">
        <v>0</v>
      </c>
      <c r="DA40" s="641"/>
      <c r="DB40" s="641"/>
      <c r="DC40" s="642"/>
      <c r="DD40" s="626">
        <v>50</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2253942</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380</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4858112</v>
      </c>
      <c r="CS42" s="621"/>
      <c r="CT42" s="621"/>
      <c r="CU42" s="621"/>
      <c r="CV42" s="621"/>
      <c r="CW42" s="621"/>
      <c r="CX42" s="621"/>
      <c r="CY42" s="622"/>
      <c r="CZ42" s="623">
        <v>16.2</v>
      </c>
      <c r="DA42" s="624"/>
      <c r="DB42" s="624"/>
      <c r="DC42" s="625"/>
      <c r="DD42" s="626">
        <v>1428815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259765</v>
      </c>
      <c r="CS43" s="639"/>
      <c r="CT43" s="639"/>
      <c r="CU43" s="639"/>
      <c r="CV43" s="639"/>
      <c r="CW43" s="639"/>
      <c r="CX43" s="639"/>
      <c r="CY43" s="640"/>
      <c r="CZ43" s="623">
        <v>0.9</v>
      </c>
      <c r="DA43" s="641"/>
      <c r="DB43" s="641"/>
      <c r="DC43" s="642"/>
      <c r="DD43" s="626">
        <v>259765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4436269</v>
      </c>
      <c r="CS44" s="621"/>
      <c r="CT44" s="621"/>
      <c r="CU44" s="621"/>
      <c r="CV44" s="621"/>
      <c r="CW44" s="621"/>
      <c r="CX44" s="621"/>
      <c r="CY44" s="622"/>
      <c r="CZ44" s="623">
        <v>14.8</v>
      </c>
      <c r="DA44" s="624"/>
      <c r="DB44" s="624"/>
      <c r="DC44" s="625"/>
      <c r="DD44" s="626">
        <v>1159454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1794039</v>
      </c>
      <c r="CS45" s="639"/>
      <c r="CT45" s="639"/>
      <c r="CU45" s="639"/>
      <c r="CV45" s="639"/>
      <c r="CW45" s="639"/>
      <c r="CX45" s="639"/>
      <c r="CY45" s="640"/>
      <c r="CZ45" s="623">
        <v>6</v>
      </c>
      <c r="DA45" s="641"/>
      <c r="DB45" s="641"/>
      <c r="DC45" s="642"/>
      <c r="DD45" s="626">
        <v>168710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2545225</v>
      </c>
      <c r="CS46" s="621"/>
      <c r="CT46" s="621"/>
      <c r="CU46" s="621"/>
      <c r="CV46" s="621"/>
      <c r="CW46" s="621"/>
      <c r="CX46" s="621"/>
      <c r="CY46" s="622"/>
      <c r="CZ46" s="623">
        <v>8.5</v>
      </c>
      <c r="DA46" s="624"/>
      <c r="DB46" s="624"/>
      <c r="DC46" s="625"/>
      <c r="DD46" s="626">
        <v>955744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421843</v>
      </c>
      <c r="CS47" s="639"/>
      <c r="CT47" s="639"/>
      <c r="CU47" s="639"/>
      <c r="CV47" s="639"/>
      <c r="CW47" s="639"/>
      <c r="CX47" s="639"/>
      <c r="CY47" s="640"/>
      <c r="CZ47" s="623">
        <v>1.4</v>
      </c>
      <c r="DA47" s="641"/>
      <c r="DB47" s="641"/>
      <c r="DC47" s="642"/>
      <c r="DD47" s="626">
        <v>269361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30033949</v>
      </c>
      <c r="CS49" s="605"/>
      <c r="CT49" s="605"/>
      <c r="CU49" s="605"/>
      <c r="CV49" s="605"/>
      <c r="CW49" s="605"/>
      <c r="CX49" s="605"/>
      <c r="CY49" s="606"/>
      <c r="CZ49" s="607">
        <v>100</v>
      </c>
      <c r="DA49" s="608"/>
      <c r="DB49" s="608"/>
      <c r="DC49" s="609"/>
      <c r="DD49" s="610">
        <v>18287569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K82" zoomScale="70" zoomScaleNormal="25" zoomScaleSheetLayoutView="70" workbookViewId="0">
      <selection activeCell="BQ103" sqref="BQ103:DZ10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31074</v>
      </c>
      <c r="R7" s="1134"/>
      <c r="S7" s="1134"/>
      <c r="T7" s="1134"/>
      <c r="U7" s="1134"/>
      <c r="V7" s="1134">
        <v>29927</v>
      </c>
      <c r="W7" s="1134"/>
      <c r="X7" s="1134"/>
      <c r="Y7" s="1134"/>
      <c r="Z7" s="1134"/>
      <c r="AA7" s="1134">
        <v>1147</v>
      </c>
      <c r="AB7" s="1134"/>
      <c r="AC7" s="1134"/>
      <c r="AD7" s="1134"/>
      <c r="AE7" s="1135"/>
      <c r="AF7" s="1136">
        <v>1092</v>
      </c>
      <c r="AG7" s="1137"/>
      <c r="AH7" s="1137"/>
      <c r="AI7" s="1137"/>
      <c r="AJ7" s="1138"/>
      <c r="AK7" s="1120">
        <v>84</v>
      </c>
      <c r="AL7" s="1121"/>
      <c r="AM7" s="1121"/>
      <c r="AN7" s="1121"/>
      <c r="AO7" s="1121"/>
      <c r="AP7" s="1121">
        <v>31833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547</v>
      </c>
      <c r="BT7" s="1125"/>
      <c r="BU7" s="1125"/>
      <c r="BV7" s="1125"/>
      <c r="BW7" s="1125"/>
      <c r="BX7" s="1125"/>
      <c r="BY7" s="1125"/>
      <c r="BZ7" s="1125"/>
      <c r="CA7" s="1125"/>
      <c r="CB7" s="1125"/>
      <c r="CC7" s="1125"/>
      <c r="CD7" s="1125"/>
      <c r="CE7" s="1125"/>
      <c r="CF7" s="1125"/>
      <c r="CG7" s="1126"/>
      <c r="CH7" s="1117">
        <v>46</v>
      </c>
      <c r="CI7" s="1118"/>
      <c r="CJ7" s="1118"/>
      <c r="CK7" s="1118"/>
      <c r="CL7" s="1119"/>
      <c r="CM7" s="1117">
        <v>2172</v>
      </c>
      <c r="CN7" s="1118"/>
      <c r="CO7" s="1118"/>
      <c r="CP7" s="1118"/>
      <c r="CQ7" s="1119"/>
      <c r="CR7" s="1117">
        <v>5</v>
      </c>
      <c r="CS7" s="1118"/>
      <c r="CT7" s="1118"/>
      <c r="CU7" s="1118"/>
      <c r="CV7" s="1119"/>
      <c r="CW7" s="1117" t="s">
        <v>542</v>
      </c>
      <c r="CX7" s="1118"/>
      <c r="CY7" s="1118"/>
      <c r="CZ7" s="1118"/>
      <c r="DA7" s="1119"/>
      <c r="DB7" s="1117">
        <v>383</v>
      </c>
      <c r="DC7" s="1118"/>
      <c r="DD7" s="1118"/>
      <c r="DE7" s="1118"/>
      <c r="DF7" s="1119"/>
      <c r="DG7" s="1117" t="s">
        <v>542</v>
      </c>
      <c r="DH7" s="1118"/>
      <c r="DI7" s="1118"/>
      <c r="DJ7" s="1118"/>
      <c r="DK7" s="1119"/>
      <c r="DL7" s="1117" t="s">
        <v>542</v>
      </c>
      <c r="DM7" s="1118"/>
      <c r="DN7" s="1118"/>
      <c r="DO7" s="1118"/>
      <c r="DP7" s="1119"/>
      <c r="DQ7" s="1117" t="s">
        <v>542</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116</v>
      </c>
      <c r="R8" s="1073"/>
      <c r="S8" s="1073"/>
      <c r="T8" s="1073"/>
      <c r="U8" s="1073"/>
      <c r="V8" s="1073">
        <v>113</v>
      </c>
      <c r="W8" s="1073"/>
      <c r="X8" s="1073"/>
      <c r="Y8" s="1073"/>
      <c r="Z8" s="1073"/>
      <c r="AA8" s="1073">
        <v>3</v>
      </c>
      <c r="AB8" s="1073"/>
      <c r="AC8" s="1073"/>
      <c r="AD8" s="1073"/>
      <c r="AE8" s="1074"/>
      <c r="AF8" s="1048">
        <v>3</v>
      </c>
      <c r="AG8" s="1049"/>
      <c r="AH8" s="1049"/>
      <c r="AI8" s="1049"/>
      <c r="AJ8" s="1050"/>
      <c r="AK8" s="1115" t="s">
        <v>542</v>
      </c>
      <c r="AL8" s="1116"/>
      <c r="AM8" s="1116"/>
      <c r="AN8" s="1116"/>
      <c r="AO8" s="1116"/>
      <c r="AP8" s="1116" t="s">
        <v>542</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548</v>
      </c>
      <c r="BT8" s="1044"/>
      <c r="BU8" s="1044"/>
      <c r="BV8" s="1044"/>
      <c r="BW8" s="1044"/>
      <c r="BX8" s="1044"/>
      <c r="BY8" s="1044"/>
      <c r="BZ8" s="1044"/>
      <c r="CA8" s="1044"/>
      <c r="CB8" s="1044"/>
      <c r="CC8" s="1044"/>
      <c r="CD8" s="1044"/>
      <c r="CE8" s="1044"/>
      <c r="CF8" s="1044"/>
      <c r="CG8" s="1045"/>
      <c r="CH8" s="1018">
        <v>-12</v>
      </c>
      <c r="CI8" s="1019"/>
      <c r="CJ8" s="1019"/>
      <c r="CK8" s="1019"/>
      <c r="CL8" s="1020"/>
      <c r="CM8" s="1018">
        <v>56</v>
      </c>
      <c r="CN8" s="1019"/>
      <c r="CO8" s="1019"/>
      <c r="CP8" s="1019"/>
      <c r="CQ8" s="1020"/>
      <c r="CR8" s="1018">
        <v>30</v>
      </c>
      <c r="CS8" s="1019"/>
      <c r="CT8" s="1019"/>
      <c r="CU8" s="1019"/>
      <c r="CV8" s="1020"/>
      <c r="CW8" s="1018" t="s">
        <v>542</v>
      </c>
      <c r="CX8" s="1019"/>
      <c r="CY8" s="1019"/>
      <c r="CZ8" s="1019"/>
      <c r="DA8" s="1020"/>
      <c r="DB8" s="1018" t="s">
        <v>542</v>
      </c>
      <c r="DC8" s="1019"/>
      <c r="DD8" s="1019"/>
      <c r="DE8" s="1019"/>
      <c r="DF8" s="1020"/>
      <c r="DG8" s="1018" t="s">
        <v>542</v>
      </c>
      <c r="DH8" s="1019"/>
      <c r="DI8" s="1019"/>
      <c r="DJ8" s="1019"/>
      <c r="DK8" s="1020"/>
      <c r="DL8" s="1018" t="s">
        <v>542</v>
      </c>
      <c r="DM8" s="1019"/>
      <c r="DN8" s="1019"/>
      <c r="DO8" s="1019"/>
      <c r="DP8" s="1020"/>
      <c r="DQ8" s="1018" t="s">
        <v>542</v>
      </c>
      <c r="DR8" s="1019"/>
      <c r="DS8" s="1019"/>
      <c r="DT8" s="1019"/>
      <c r="DU8" s="1020"/>
      <c r="DV8" s="1021"/>
      <c r="DW8" s="1022"/>
      <c r="DX8" s="1022"/>
      <c r="DY8" s="1022"/>
      <c r="DZ8" s="1023"/>
      <c r="EA8" s="207"/>
    </row>
    <row r="9" spans="1:131" s="208" customFormat="1" ht="26.25" customHeight="1">
      <c r="A9" s="214">
        <v>3</v>
      </c>
      <c r="B9" s="1066" t="s">
        <v>367</v>
      </c>
      <c r="C9" s="1067"/>
      <c r="D9" s="1067"/>
      <c r="E9" s="1067"/>
      <c r="F9" s="1067"/>
      <c r="G9" s="1067"/>
      <c r="H9" s="1067"/>
      <c r="I9" s="1067"/>
      <c r="J9" s="1067"/>
      <c r="K9" s="1067"/>
      <c r="L9" s="1067"/>
      <c r="M9" s="1067"/>
      <c r="N9" s="1067"/>
      <c r="O9" s="1067"/>
      <c r="P9" s="1068"/>
      <c r="Q9" s="1072">
        <v>2</v>
      </c>
      <c r="R9" s="1073"/>
      <c r="S9" s="1073"/>
      <c r="T9" s="1073"/>
      <c r="U9" s="1073"/>
      <c r="V9" s="1073">
        <v>2</v>
      </c>
      <c r="W9" s="1073"/>
      <c r="X9" s="1073"/>
      <c r="Y9" s="1073"/>
      <c r="Z9" s="1073"/>
      <c r="AA9" s="1073">
        <v>0</v>
      </c>
      <c r="AB9" s="1073"/>
      <c r="AC9" s="1073"/>
      <c r="AD9" s="1073"/>
      <c r="AE9" s="1074"/>
      <c r="AF9" s="1048">
        <v>0</v>
      </c>
      <c r="AG9" s="1049"/>
      <c r="AH9" s="1049"/>
      <c r="AI9" s="1049"/>
      <c r="AJ9" s="1050"/>
      <c r="AK9" s="1115" t="s">
        <v>542</v>
      </c>
      <c r="AL9" s="1116"/>
      <c r="AM9" s="1116"/>
      <c r="AN9" s="1116"/>
      <c r="AO9" s="1116"/>
      <c r="AP9" s="1116" t="s">
        <v>542</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f>Q7+Q8+Q9</f>
        <v>31192</v>
      </c>
      <c r="R23" s="1098"/>
      <c r="S23" s="1098"/>
      <c r="T23" s="1098"/>
      <c r="U23" s="1098"/>
      <c r="V23" s="1098">
        <f>V7+V8+V9</f>
        <v>30042</v>
      </c>
      <c r="W23" s="1098"/>
      <c r="X23" s="1098"/>
      <c r="Y23" s="1098"/>
      <c r="Z23" s="1098"/>
      <c r="AA23" s="1098">
        <f>AA7+AA8+AA9</f>
        <v>1150</v>
      </c>
      <c r="AB23" s="1098"/>
      <c r="AC23" s="1098"/>
      <c r="AD23" s="1098"/>
      <c r="AE23" s="1099"/>
      <c r="AF23" s="1100">
        <v>1096</v>
      </c>
      <c r="AG23" s="1098"/>
      <c r="AH23" s="1098"/>
      <c r="AI23" s="1098"/>
      <c r="AJ23" s="1101"/>
      <c r="AK23" s="1102"/>
      <c r="AL23" s="1103"/>
      <c r="AM23" s="1103"/>
      <c r="AN23" s="1103"/>
      <c r="AO23" s="1103"/>
      <c r="AP23" s="1098">
        <f>AP7</f>
        <v>31833</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11190</v>
      </c>
      <c r="R28" s="1083"/>
      <c r="S28" s="1083"/>
      <c r="T28" s="1083"/>
      <c r="U28" s="1083"/>
      <c r="V28" s="1083">
        <v>10810</v>
      </c>
      <c r="W28" s="1083"/>
      <c r="X28" s="1083"/>
      <c r="Y28" s="1083"/>
      <c r="Z28" s="1083"/>
      <c r="AA28" s="1083">
        <v>380</v>
      </c>
      <c r="AB28" s="1083"/>
      <c r="AC28" s="1083"/>
      <c r="AD28" s="1083"/>
      <c r="AE28" s="1084"/>
      <c r="AF28" s="1085">
        <v>380</v>
      </c>
      <c r="AG28" s="1083"/>
      <c r="AH28" s="1083"/>
      <c r="AI28" s="1083"/>
      <c r="AJ28" s="1086"/>
      <c r="AK28" s="1087">
        <v>771</v>
      </c>
      <c r="AL28" s="1075"/>
      <c r="AM28" s="1075"/>
      <c r="AN28" s="1075"/>
      <c r="AO28" s="1075"/>
      <c r="AP28" s="1075" t="s">
        <v>542</v>
      </c>
      <c r="AQ28" s="1075"/>
      <c r="AR28" s="1075"/>
      <c r="AS28" s="1075"/>
      <c r="AT28" s="1075"/>
      <c r="AU28" s="1075" t="s">
        <v>542</v>
      </c>
      <c r="AV28" s="1075"/>
      <c r="AW28" s="1075"/>
      <c r="AX28" s="1075"/>
      <c r="AY28" s="1075"/>
      <c r="AZ28" s="1076" t="s">
        <v>542</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49</v>
      </c>
      <c r="R29" s="1073"/>
      <c r="S29" s="1073"/>
      <c r="T29" s="1073"/>
      <c r="U29" s="1073"/>
      <c r="V29" s="1073">
        <v>42</v>
      </c>
      <c r="W29" s="1073"/>
      <c r="X29" s="1073"/>
      <c r="Y29" s="1073"/>
      <c r="Z29" s="1073"/>
      <c r="AA29" s="1073">
        <v>7</v>
      </c>
      <c r="AB29" s="1073"/>
      <c r="AC29" s="1073"/>
      <c r="AD29" s="1073"/>
      <c r="AE29" s="1074"/>
      <c r="AF29" s="1048">
        <v>7</v>
      </c>
      <c r="AG29" s="1049"/>
      <c r="AH29" s="1049"/>
      <c r="AI29" s="1049"/>
      <c r="AJ29" s="1050"/>
      <c r="AK29" s="1009">
        <v>11</v>
      </c>
      <c r="AL29" s="1000"/>
      <c r="AM29" s="1000"/>
      <c r="AN29" s="1000"/>
      <c r="AO29" s="1000"/>
      <c r="AP29" s="1000"/>
      <c r="AQ29" s="1000"/>
      <c r="AR29" s="1000"/>
      <c r="AS29" s="1000"/>
      <c r="AT29" s="1000"/>
      <c r="AU29" s="1000"/>
      <c r="AV29" s="1000"/>
      <c r="AW29" s="1000"/>
      <c r="AX29" s="1000"/>
      <c r="AY29" s="1000"/>
      <c r="AZ29" s="1071" t="s">
        <v>542</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6542</v>
      </c>
      <c r="R30" s="1073"/>
      <c r="S30" s="1073"/>
      <c r="T30" s="1073"/>
      <c r="U30" s="1073"/>
      <c r="V30" s="1073">
        <v>6237</v>
      </c>
      <c r="W30" s="1073"/>
      <c r="X30" s="1073"/>
      <c r="Y30" s="1073"/>
      <c r="Z30" s="1073"/>
      <c r="AA30" s="1073">
        <v>305</v>
      </c>
      <c r="AB30" s="1073"/>
      <c r="AC30" s="1073"/>
      <c r="AD30" s="1073"/>
      <c r="AE30" s="1074"/>
      <c r="AF30" s="1048">
        <v>305</v>
      </c>
      <c r="AG30" s="1049"/>
      <c r="AH30" s="1049"/>
      <c r="AI30" s="1049"/>
      <c r="AJ30" s="1050"/>
      <c r="AK30" s="1009">
        <v>901</v>
      </c>
      <c r="AL30" s="1000"/>
      <c r="AM30" s="1000"/>
      <c r="AN30" s="1000"/>
      <c r="AO30" s="1000"/>
      <c r="AP30" s="1000" t="s">
        <v>542</v>
      </c>
      <c r="AQ30" s="1000"/>
      <c r="AR30" s="1000"/>
      <c r="AS30" s="1000"/>
      <c r="AT30" s="1000"/>
      <c r="AU30" s="1000" t="s">
        <v>542</v>
      </c>
      <c r="AV30" s="1000"/>
      <c r="AW30" s="1000"/>
      <c r="AX30" s="1000"/>
      <c r="AY30" s="1000"/>
      <c r="AZ30" s="1071" t="s">
        <v>542</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1013</v>
      </c>
      <c r="R31" s="1073"/>
      <c r="S31" s="1073"/>
      <c r="T31" s="1073"/>
      <c r="U31" s="1073"/>
      <c r="V31" s="1073">
        <v>981</v>
      </c>
      <c r="W31" s="1073"/>
      <c r="X31" s="1073"/>
      <c r="Y31" s="1073"/>
      <c r="Z31" s="1073"/>
      <c r="AA31" s="1073">
        <v>32</v>
      </c>
      <c r="AB31" s="1073"/>
      <c r="AC31" s="1073"/>
      <c r="AD31" s="1073"/>
      <c r="AE31" s="1074"/>
      <c r="AF31" s="1048">
        <v>32</v>
      </c>
      <c r="AG31" s="1049"/>
      <c r="AH31" s="1049"/>
      <c r="AI31" s="1049"/>
      <c r="AJ31" s="1050"/>
      <c r="AK31" s="1009">
        <v>289</v>
      </c>
      <c r="AL31" s="1000"/>
      <c r="AM31" s="1000"/>
      <c r="AN31" s="1000"/>
      <c r="AO31" s="1000"/>
      <c r="AP31" s="1000" t="s">
        <v>542</v>
      </c>
      <c r="AQ31" s="1000"/>
      <c r="AR31" s="1000"/>
      <c r="AS31" s="1000"/>
      <c r="AT31" s="1000"/>
      <c r="AU31" s="1000" t="s">
        <v>542</v>
      </c>
      <c r="AV31" s="1000"/>
      <c r="AW31" s="1000"/>
      <c r="AX31" s="1000"/>
      <c r="AY31" s="1000"/>
      <c r="AZ31" s="1071" t="s">
        <v>542</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385</v>
      </c>
      <c r="C32" s="1067"/>
      <c r="D32" s="1067"/>
      <c r="E32" s="1067"/>
      <c r="F32" s="1067"/>
      <c r="G32" s="1067"/>
      <c r="H32" s="1067"/>
      <c r="I32" s="1067"/>
      <c r="J32" s="1067"/>
      <c r="K32" s="1067"/>
      <c r="L32" s="1067"/>
      <c r="M32" s="1067"/>
      <c r="N32" s="1067"/>
      <c r="O32" s="1067"/>
      <c r="P32" s="1068"/>
      <c r="Q32" s="1072">
        <v>79</v>
      </c>
      <c r="R32" s="1073"/>
      <c r="S32" s="1073"/>
      <c r="T32" s="1073"/>
      <c r="U32" s="1073"/>
      <c r="V32" s="1073">
        <v>76</v>
      </c>
      <c r="W32" s="1073"/>
      <c r="X32" s="1073"/>
      <c r="Y32" s="1073"/>
      <c r="Z32" s="1073"/>
      <c r="AA32" s="1073">
        <v>3</v>
      </c>
      <c r="AB32" s="1073"/>
      <c r="AC32" s="1073"/>
      <c r="AD32" s="1073"/>
      <c r="AE32" s="1074"/>
      <c r="AF32" s="1048">
        <v>3</v>
      </c>
      <c r="AG32" s="1049"/>
      <c r="AH32" s="1049"/>
      <c r="AI32" s="1049"/>
      <c r="AJ32" s="1050"/>
      <c r="AK32" s="1009">
        <v>26</v>
      </c>
      <c r="AL32" s="1000"/>
      <c r="AM32" s="1000"/>
      <c r="AN32" s="1000"/>
      <c r="AO32" s="1000"/>
      <c r="AP32" s="1000" t="s">
        <v>543</v>
      </c>
      <c r="AQ32" s="1000"/>
      <c r="AR32" s="1000"/>
      <c r="AS32" s="1000"/>
      <c r="AT32" s="1000"/>
      <c r="AU32" s="1000" t="s">
        <v>542</v>
      </c>
      <c r="AV32" s="1000"/>
      <c r="AW32" s="1000"/>
      <c r="AX32" s="1000"/>
      <c r="AY32" s="1000"/>
      <c r="AZ32" s="1071" t="s">
        <v>542</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1268</v>
      </c>
      <c r="R33" s="1073"/>
      <c r="S33" s="1073"/>
      <c r="T33" s="1073"/>
      <c r="U33" s="1073"/>
      <c r="V33" s="1073">
        <v>931</v>
      </c>
      <c r="W33" s="1073"/>
      <c r="X33" s="1073"/>
      <c r="Y33" s="1073"/>
      <c r="Z33" s="1073"/>
      <c r="AA33" s="1073">
        <v>337</v>
      </c>
      <c r="AB33" s="1073"/>
      <c r="AC33" s="1073"/>
      <c r="AD33" s="1073"/>
      <c r="AE33" s="1074"/>
      <c r="AF33" s="1048">
        <v>1966</v>
      </c>
      <c r="AG33" s="1049"/>
      <c r="AH33" s="1049"/>
      <c r="AI33" s="1049"/>
      <c r="AJ33" s="1050"/>
      <c r="AK33" s="1009">
        <v>8</v>
      </c>
      <c r="AL33" s="1000"/>
      <c r="AM33" s="1000"/>
      <c r="AN33" s="1000"/>
      <c r="AO33" s="1000"/>
      <c r="AP33" s="1000">
        <v>3388</v>
      </c>
      <c r="AQ33" s="1000"/>
      <c r="AR33" s="1000"/>
      <c r="AS33" s="1000"/>
      <c r="AT33" s="1000"/>
      <c r="AU33" s="1000">
        <v>68</v>
      </c>
      <c r="AV33" s="1000"/>
      <c r="AW33" s="1000"/>
      <c r="AX33" s="1000"/>
      <c r="AY33" s="1000"/>
      <c r="AZ33" s="1071" t="s">
        <v>542</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388</v>
      </c>
      <c r="C34" s="1067"/>
      <c r="D34" s="1067"/>
      <c r="E34" s="1067"/>
      <c r="F34" s="1067"/>
      <c r="G34" s="1067"/>
      <c r="H34" s="1067"/>
      <c r="I34" s="1067"/>
      <c r="J34" s="1067"/>
      <c r="K34" s="1067"/>
      <c r="L34" s="1067"/>
      <c r="M34" s="1067"/>
      <c r="N34" s="1067"/>
      <c r="O34" s="1067"/>
      <c r="P34" s="1068"/>
      <c r="Q34" s="1072">
        <v>201</v>
      </c>
      <c r="R34" s="1073"/>
      <c r="S34" s="1073"/>
      <c r="T34" s="1073"/>
      <c r="U34" s="1073"/>
      <c r="V34" s="1073">
        <v>186</v>
      </c>
      <c r="W34" s="1073"/>
      <c r="X34" s="1073"/>
      <c r="Y34" s="1073"/>
      <c r="Z34" s="1073"/>
      <c r="AA34" s="1073">
        <v>15</v>
      </c>
      <c r="AB34" s="1073"/>
      <c r="AC34" s="1073"/>
      <c r="AD34" s="1073"/>
      <c r="AE34" s="1074"/>
      <c r="AF34" s="1048">
        <v>15</v>
      </c>
      <c r="AG34" s="1049"/>
      <c r="AH34" s="1049"/>
      <c r="AI34" s="1049"/>
      <c r="AJ34" s="1050"/>
      <c r="AK34" s="1009">
        <v>94</v>
      </c>
      <c r="AL34" s="1000"/>
      <c r="AM34" s="1000"/>
      <c r="AN34" s="1000"/>
      <c r="AO34" s="1000"/>
      <c r="AP34" s="1000">
        <v>708</v>
      </c>
      <c r="AQ34" s="1000"/>
      <c r="AR34" s="1000"/>
      <c r="AS34" s="1000"/>
      <c r="AT34" s="1000"/>
      <c r="AU34" s="1000">
        <v>615</v>
      </c>
      <c r="AV34" s="1000"/>
      <c r="AW34" s="1000"/>
      <c r="AX34" s="1000"/>
      <c r="AY34" s="1000"/>
      <c r="AZ34" s="1071" t="s">
        <v>542</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390</v>
      </c>
      <c r="C35" s="1067"/>
      <c r="D35" s="1067"/>
      <c r="E35" s="1067"/>
      <c r="F35" s="1067"/>
      <c r="G35" s="1067"/>
      <c r="H35" s="1067"/>
      <c r="I35" s="1067"/>
      <c r="J35" s="1067"/>
      <c r="K35" s="1067"/>
      <c r="L35" s="1067"/>
      <c r="M35" s="1067"/>
      <c r="N35" s="1067"/>
      <c r="O35" s="1067"/>
      <c r="P35" s="1068"/>
      <c r="Q35" s="1072">
        <v>154</v>
      </c>
      <c r="R35" s="1073"/>
      <c r="S35" s="1073"/>
      <c r="T35" s="1073"/>
      <c r="U35" s="1073"/>
      <c r="V35" s="1073">
        <v>152</v>
      </c>
      <c r="W35" s="1073"/>
      <c r="X35" s="1073"/>
      <c r="Y35" s="1073"/>
      <c r="Z35" s="1073"/>
      <c r="AA35" s="1073">
        <v>2</v>
      </c>
      <c r="AB35" s="1073"/>
      <c r="AC35" s="1073"/>
      <c r="AD35" s="1073"/>
      <c r="AE35" s="1074"/>
      <c r="AF35" s="1048">
        <v>2</v>
      </c>
      <c r="AG35" s="1049"/>
      <c r="AH35" s="1049"/>
      <c r="AI35" s="1049"/>
      <c r="AJ35" s="1050"/>
      <c r="AK35" s="1009">
        <v>45</v>
      </c>
      <c r="AL35" s="1000"/>
      <c r="AM35" s="1000"/>
      <c r="AN35" s="1000"/>
      <c r="AO35" s="1000"/>
      <c r="AP35" s="1000">
        <v>464</v>
      </c>
      <c r="AQ35" s="1000"/>
      <c r="AR35" s="1000"/>
      <c r="AS35" s="1000"/>
      <c r="AT35" s="1000"/>
      <c r="AU35" s="1000">
        <v>464</v>
      </c>
      <c r="AV35" s="1000"/>
      <c r="AW35" s="1000"/>
      <c r="AX35" s="1000"/>
      <c r="AY35" s="1000"/>
      <c r="AZ35" s="1071" t="s">
        <v>542</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391</v>
      </c>
      <c r="C36" s="1067"/>
      <c r="D36" s="1067"/>
      <c r="E36" s="1067"/>
      <c r="F36" s="1067"/>
      <c r="G36" s="1067"/>
      <c r="H36" s="1067"/>
      <c r="I36" s="1067"/>
      <c r="J36" s="1067"/>
      <c r="K36" s="1067"/>
      <c r="L36" s="1067"/>
      <c r="M36" s="1067"/>
      <c r="N36" s="1067"/>
      <c r="O36" s="1067"/>
      <c r="P36" s="1068"/>
      <c r="Q36" s="1072">
        <v>0</v>
      </c>
      <c r="R36" s="1073"/>
      <c r="S36" s="1073"/>
      <c r="T36" s="1073"/>
      <c r="U36" s="1073"/>
      <c r="V36" s="1073">
        <v>0</v>
      </c>
      <c r="W36" s="1073"/>
      <c r="X36" s="1073"/>
      <c r="Y36" s="1073"/>
      <c r="Z36" s="1073"/>
      <c r="AA36" s="1073">
        <v>0</v>
      </c>
      <c r="AB36" s="1073"/>
      <c r="AC36" s="1073"/>
      <c r="AD36" s="1073"/>
      <c r="AE36" s="1074"/>
      <c r="AF36" s="1048">
        <v>0</v>
      </c>
      <c r="AG36" s="1049"/>
      <c r="AH36" s="1049"/>
      <c r="AI36" s="1049"/>
      <c r="AJ36" s="1050"/>
      <c r="AK36" s="1009" t="s">
        <v>542</v>
      </c>
      <c r="AL36" s="1000"/>
      <c r="AM36" s="1000"/>
      <c r="AN36" s="1000"/>
      <c r="AO36" s="1000"/>
      <c r="AP36" s="1000" t="s">
        <v>542</v>
      </c>
      <c r="AQ36" s="1000"/>
      <c r="AR36" s="1000"/>
      <c r="AS36" s="1000"/>
      <c r="AT36" s="1000"/>
      <c r="AU36" s="1000" t="s">
        <v>542</v>
      </c>
      <c r="AV36" s="1000"/>
      <c r="AW36" s="1000"/>
      <c r="AX36" s="1000"/>
      <c r="AY36" s="1000"/>
      <c r="AZ36" s="1071" t="s">
        <v>542</v>
      </c>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2711</v>
      </c>
      <c r="AG63" s="988"/>
      <c r="AH63" s="988"/>
      <c r="AI63" s="988"/>
      <c r="AJ63" s="1059"/>
      <c r="AK63" s="1060"/>
      <c r="AL63" s="992"/>
      <c r="AM63" s="992"/>
      <c r="AN63" s="992"/>
      <c r="AO63" s="992"/>
      <c r="AP63" s="988">
        <f>AP33+AP34+AP35</f>
        <v>4560</v>
      </c>
      <c r="AQ63" s="988"/>
      <c r="AR63" s="988"/>
      <c r="AS63" s="988"/>
      <c r="AT63" s="988"/>
      <c r="AU63" s="988">
        <f>AU33+AU34+AU35</f>
        <v>1147</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395</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396</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544</v>
      </c>
      <c r="C68" s="1015"/>
      <c r="D68" s="1015"/>
      <c r="E68" s="1015"/>
      <c r="F68" s="1015"/>
      <c r="G68" s="1015"/>
      <c r="H68" s="1015"/>
      <c r="I68" s="1015"/>
      <c r="J68" s="1015"/>
      <c r="K68" s="1015"/>
      <c r="L68" s="1015"/>
      <c r="M68" s="1015"/>
      <c r="N68" s="1015"/>
      <c r="O68" s="1015"/>
      <c r="P68" s="1016"/>
      <c r="Q68" s="1017">
        <v>14254</v>
      </c>
      <c r="R68" s="1011"/>
      <c r="S68" s="1011"/>
      <c r="T68" s="1011"/>
      <c r="U68" s="1011"/>
      <c r="V68" s="1011">
        <v>12809</v>
      </c>
      <c r="W68" s="1011"/>
      <c r="X68" s="1011"/>
      <c r="Y68" s="1011"/>
      <c r="Z68" s="1011"/>
      <c r="AA68" s="1011">
        <v>1445</v>
      </c>
      <c r="AB68" s="1011"/>
      <c r="AC68" s="1011"/>
      <c r="AD68" s="1011"/>
      <c r="AE68" s="1011"/>
      <c r="AF68" s="1011">
        <v>1445</v>
      </c>
      <c r="AG68" s="1011"/>
      <c r="AH68" s="1011"/>
      <c r="AI68" s="1011"/>
      <c r="AJ68" s="1011"/>
      <c r="AK68" s="1011">
        <v>310</v>
      </c>
      <c r="AL68" s="1011"/>
      <c r="AM68" s="1011"/>
      <c r="AN68" s="1011"/>
      <c r="AO68" s="1011"/>
      <c r="AP68" s="1011" t="s">
        <v>542</v>
      </c>
      <c r="AQ68" s="1011"/>
      <c r="AR68" s="1011"/>
      <c r="AS68" s="1011"/>
      <c r="AT68" s="1011"/>
      <c r="AU68" s="1011" t="s">
        <v>542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549</v>
      </c>
      <c r="C69" s="1004"/>
      <c r="D69" s="1004"/>
      <c r="E69" s="1004"/>
      <c r="F69" s="1004"/>
      <c r="G69" s="1004"/>
      <c r="H69" s="1004"/>
      <c r="I69" s="1004"/>
      <c r="J69" s="1004"/>
      <c r="K69" s="1004"/>
      <c r="L69" s="1004"/>
      <c r="M69" s="1004"/>
      <c r="N69" s="1004"/>
      <c r="O69" s="1004"/>
      <c r="P69" s="1005"/>
      <c r="Q69" s="1006">
        <v>124</v>
      </c>
      <c r="R69" s="1000"/>
      <c r="S69" s="1000"/>
      <c r="T69" s="1000"/>
      <c r="U69" s="1000"/>
      <c r="V69" s="1000">
        <v>113</v>
      </c>
      <c r="W69" s="1000"/>
      <c r="X69" s="1000"/>
      <c r="Y69" s="1000"/>
      <c r="Z69" s="1000"/>
      <c r="AA69" s="1000">
        <v>12</v>
      </c>
      <c r="AB69" s="1000"/>
      <c r="AC69" s="1000"/>
      <c r="AD69" s="1000"/>
      <c r="AE69" s="1000"/>
      <c r="AF69" s="1000">
        <v>12</v>
      </c>
      <c r="AG69" s="1000"/>
      <c r="AH69" s="1000"/>
      <c r="AI69" s="1000"/>
      <c r="AJ69" s="1000"/>
      <c r="AK69" s="1000" t="s">
        <v>542</v>
      </c>
      <c r="AL69" s="1000"/>
      <c r="AM69" s="1000"/>
      <c r="AN69" s="1000"/>
      <c r="AO69" s="1000"/>
      <c r="AP69" s="1000" t="s">
        <v>542</v>
      </c>
      <c r="AQ69" s="1000"/>
      <c r="AR69" s="1000"/>
      <c r="AS69" s="1000"/>
      <c r="AT69" s="1000"/>
      <c r="AU69" s="1000" t="s">
        <v>542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545</v>
      </c>
      <c r="C70" s="1004"/>
      <c r="D70" s="1004"/>
      <c r="E70" s="1004"/>
      <c r="F70" s="1004"/>
      <c r="G70" s="1004"/>
      <c r="H70" s="1004"/>
      <c r="I70" s="1004"/>
      <c r="J70" s="1004"/>
      <c r="K70" s="1004"/>
      <c r="L70" s="1004"/>
      <c r="M70" s="1004"/>
      <c r="N70" s="1004"/>
      <c r="O70" s="1004"/>
      <c r="P70" s="1005"/>
      <c r="Q70" s="1006">
        <v>1973</v>
      </c>
      <c r="R70" s="1000"/>
      <c r="S70" s="1000"/>
      <c r="T70" s="1000"/>
      <c r="U70" s="1000"/>
      <c r="V70" s="1000">
        <v>1969</v>
      </c>
      <c r="W70" s="1000"/>
      <c r="X70" s="1000"/>
      <c r="Y70" s="1000"/>
      <c r="Z70" s="1000"/>
      <c r="AA70" s="1000">
        <v>4</v>
      </c>
      <c r="AB70" s="1000"/>
      <c r="AC70" s="1000"/>
      <c r="AD70" s="1000"/>
      <c r="AE70" s="1000"/>
      <c r="AF70" s="1000">
        <v>4</v>
      </c>
      <c r="AG70" s="1000"/>
      <c r="AH70" s="1000"/>
      <c r="AI70" s="1000"/>
      <c r="AJ70" s="1000"/>
      <c r="AK70" s="1000">
        <v>0</v>
      </c>
      <c r="AL70" s="1000"/>
      <c r="AM70" s="1000"/>
      <c r="AN70" s="1000"/>
      <c r="AO70" s="1000"/>
      <c r="AP70" s="1000" t="s">
        <v>542</v>
      </c>
      <c r="AQ70" s="1000"/>
      <c r="AR70" s="1000"/>
      <c r="AS70" s="1000"/>
      <c r="AT70" s="1000"/>
      <c r="AU70" s="1000" t="s">
        <v>542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546</v>
      </c>
      <c r="C71" s="1004"/>
      <c r="D71" s="1004"/>
      <c r="E71" s="1004"/>
      <c r="F71" s="1004"/>
      <c r="G71" s="1004"/>
      <c r="H71" s="1004"/>
      <c r="I71" s="1004"/>
      <c r="J71" s="1004"/>
      <c r="K71" s="1004"/>
      <c r="L71" s="1004"/>
      <c r="M71" s="1004"/>
      <c r="N71" s="1004"/>
      <c r="O71" s="1004"/>
      <c r="P71" s="1005"/>
      <c r="Q71" s="1006">
        <v>277097</v>
      </c>
      <c r="R71" s="1000"/>
      <c r="S71" s="1000"/>
      <c r="T71" s="1000"/>
      <c r="U71" s="1000"/>
      <c r="V71" s="1000">
        <v>265172</v>
      </c>
      <c r="W71" s="1000"/>
      <c r="X71" s="1000"/>
      <c r="Y71" s="1000"/>
      <c r="Z71" s="1000"/>
      <c r="AA71" s="1000">
        <v>11924</v>
      </c>
      <c r="AB71" s="1000"/>
      <c r="AC71" s="1000"/>
      <c r="AD71" s="1000"/>
      <c r="AE71" s="1000"/>
      <c r="AF71" s="1000">
        <v>11924</v>
      </c>
      <c r="AG71" s="1000"/>
      <c r="AH71" s="1000"/>
      <c r="AI71" s="1000"/>
      <c r="AJ71" s="1000"/>
      <c r="AK71" s="1000">
        <v>1891</v>
      </c>
      <c r="AL71" s="1000"/>
      <c r="AM71" s="1000"/>
      <c r="AN71" s="1000"/>
      <c r="AO71" s="1000"/>
      <c r="AP71" s="1000" t="s">
        <v>542</v>
      </c>
      <c r="AQ71" s="1000"/>
      <c r="AR71" s="1000"/>
      <c r="AS71" s="1000"/>
      <c r="AT71" s="1000"/>
      <c r="AU71" s="1000" t="s">
        <v>542</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AF68+AF69+AF70+AF71</f>
        <v>13385</v>
      </c>
      <c r="AG88" s="988"/>
      <c r="AH88" s="988"/>
      <c r="AI88" s="988"/>
      <c r="AJ88" s="988"/>
      <c r="AK88" s="992"/>
      <c r="AL88" s="992"/>
      <c r="AM88" s="992"/>
      <c r="AN88" s="992"/>
      <c r="AO88" s="992"/>
      <c r="AP88" s="988" t="s">
        <v>542</v>
      </c>
      <c r="AQ88" s="988"/>
      <c r="AR88" s="988"/>
      <c r="AS88" s="988"/>
      <c r="AT88" s="988"/>
      <c r="AU88" s="988" t="s">
        <v>542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35</v>
      </c>
      <c r="CS102" s="980"/>
      <c r="CT102" s="980"/>
      <c r="CU102" s="980"/>
      <c r="CV102" s="981"/>
      <c r="CW102" s="979" t="s">
        <v>542</v>
      </c>
      <c r="CX102" s="980"/>
      <c r="CY102" s="980"/>
      <c r="CZ102" s="980"/>
      <c r="DA102" s="981"/>
      <c r="DB102" s="979">
        <v>383</v>
      </c>
      <c r="DC102" s="980"/>
      <c r="DD102" s="980"/>
      <c r="DE102" s="980"/>
      <c r="DF102" s="981"/>
      <c r="DG102" s="979" t="s">
        <v>542</v>
      </c>
      <c r="DH102" s="980"/>
      <c r="DI102" s="980"/>
      <c r="DJ102" s="980"/>
      <c r="DK102" s="981"/>
      <c r="DL102" s="979" t="s">
        <v>542</v>
      </c>
      <c r="DM102" s="980"/>
      <c r="DN102" s="980"/>
      <c r="DO102" s="980"/>
      <c r="DP102" s="981"/>
      <c r="DQ102" s="979" t="s">
        <v>542</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287</v>
      </c>
      <c r="AG109" s="923"/>
      <c r="AH109" s="923"/>
      <c r="AI109" s="923"/>
      <c r="AJ109" s="924"/>
      <c r="AK109" s="925" t="s">
        <v>286</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287</v>
      </c>
      <c r="BW109" s="923"/>
      <c r="BX109" s="923"/>
      <c r="BY109" s="923"/>
      <c r="BZ109" s="924"/>
      <c r="CA109" s="925" t="s">
        <v>286</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287</v>
      </c>
      <c r="DM109" s="923"/>
      <c r="DN109" s="923"/>
      <c r="DO109" s="923"/>
      <c r="DP109" s="924"/>
      <c r="DQ109" s="925" t="s">
        <v>286</v>
      </c>
      <c r="DR109" s="923"/>
      <c r="DS109" s="923"/>
      <c r="DT109" s="923"/>
      <c r="DU109" s="924"/>
      <c r="DV109" s="925" t="s">
        <v>407</v>
      </c>
      <c r="DW109" s="923"/>
      <c r="DX109" s="923"/>
      <c r="DY109" s="923"/>
      <c r="DZ109" s="954"/>
    </row>
    <row r="110" spans="1:131" s="199" customFormat="1" ht="26.25" customHeight="1">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3880791</v>
      </c>
      <c r="AB110" s="916"/>
      <c r="AC110" s="916"/>
      <c r="AD110" s="916"/>
      <c r="AE110" s="917"/>
      <c r="AF110" s="918">
        <v>3674347</v>
      </c>
      <c r="AG110" s="916"/>
      <c r="AH110" s="916"/>
      <c r="AI110" s="916"/>
      <c r="AJ110" s="917"/>
      <c r="AK110" s="918">
        <v>3732477</v>
      </c>
      <c r="AL110" s="916"/>
      <c r="AM110" s="916"/>
      <c r="AN110" s="916"/>
      <c r="AO110" s="917"/>
      <c r="AP110" s="919">
        <v>25</v>
      </c>
      <c r="AQ110" s="920"/>
      <c r="AR110" s="920"/>
      <c r="AS110" s="920"/>
      <c r="AT110" s="921"/>
      <c r="AU110" s="955" t="s">
        <v>62</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33415769</v>
      </c>
      <c r="BR110" s="863"/>
      <c r="BS110" s="863"/>
      <c r="BT110" s="863"/>
      <c r="BU110" s="863"/>
      <c r="BV110" s="863">
        <v>32307144</v>
      </c>
      <c r="BW110" s="863"/>
      <c r="BX110" s="863"/>
      <c r="BY110" s="863"/>
      <c r="BZ110" s="863"/>
      <c r="CA110" s="863">
        <v>31833450</v>
      </c>
      <c r="CB110" s="863"/>
      <c r="CC110" s="863"/>
      <c r="CD110" s="863"/>
      <c r="CE110" s="863"/>
      <c r="CF110" s="887">
        <v>213.1</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1251984</v>
      </c>
      <c r="BR111" s="835"/>
      <c r="BS111" s="835"/>
      <c r="BT111" s="835"/>
      <c r="BU111" s="835"/>
      <c r="BV111" s="835">
        <v>1120391</v>
      </c>
      <c r="BW111" s="835"/>
      <c r="BX111" s="835"/>
      <c r="BY111" s="835"/>
      <c r="BZ111" s="835"/>
      <c r="CA111" s="835">
        <v>979125</v>
      </c>
      <c r="CB111" s="835"/>
      <c r="CC111" s="835"/>
      <c r="CD111" s="835"/>
      <c r="CE111" s="835"/>
      <c r="CF111" s="896">
        <v>6.6</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1275738</v>
      </c>
      <c r="BR112" s="835"/>
      <c r="BS112" s="835"/>
      <c r="BT112" s="835"/>
      <c r="BU112" s="835"/>
      <c r="BV112" s="835">
        <v>1210294</v>
      </c>
      <c r="BW112" s="835"/>
      <c r="BX112" s="835"/>
      <c r="BY112" s="835"/>
      <c r="BZ112" s="835"/>
      <c r="CA112" s="835">
        <v>1151120</v>
      </c>
      <c r="CB112" s="835"/>
      <c r="CC112" s="835"/>
      <c r="CD112" s="835"/>
      <c r="CE112" s="835"/>
      <c r="CF112" s="896">
        <v>7.7</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107198</v>
      </c>
      <c r="AB113" s="944"/>
      <c r="AC113" s="944"/>
      <c r="AD113" s="944"/>
      <c r="AE113" s="945"/>
      <c r="AF113" s="946">
        <v>109388</v>
      </c>
      <c r="AG113" s="944"/>
      <c r="AH113" s="944"/>
      <c r="AI113" s="944"/>
      <c r="AJ113" s="945"/>
      <c r="AK113" s="946">
        <v>107337</v>
      </c>
      <c r="AL113" s="944"/>
      <c r="AM113" s="944"/>
      <c r="AN113" s="944"/>
      <c r="AO113" s="945"/>
      <c r="AP113" s="947">
        <v>0.7</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t="s">
        <v>112</v>
      </c>
      <c r="BR113" s="835"/>
      <c r="BS113" s="835"/>
      <c r="BT113" s="835"/>
      <c r="BU113" s="835"/>
      <c r="BV113" s="835" t="s">
        <v>112</v>
      </c>
      <c r="BW113" s="835"/>
      <c r="BX113" s="835"/>
      <c r="BY113" s="835"/>
      <c r="BZ113" s="835"/>
      <c r="CA113" s="835" t="s">
        <v>112</v>
      </c>
      <c r="CB113" s="835"/>
      <c r="CC113" s="835"/>
      <c r="CD113" s="835"/>
      <c r="CE113" s="835"/>
      <c r="CF113" s="896" t="s">
        <v>112</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112</v>
      </c>
      <c r="AB114" s="798"/>
      <c r="AC114" s="798"/>
      <c r="AD114" s="798"/>
      <c r="AE114" s="799"/>
      <c r="AF114" s="800" t="s">
        <v>112</v>
      </c>
      <c r="AG114" s="798"/>
      <c r="AH114" s="798"/>
      <c r="AI114" s="798"/>
      <c r="AJ114" s="799"/>
      <c r="AK114" s="800" t="s">
        <v>112</v>
      </c>
      <c r="AL114" s="798"/>
      <c r="AM114" s="798"/>
      <c r="AN114" s="798"/>
      <c r="AO114" s="799"/>
      <c r="AP114" s="845" t="s">
        <v>112</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3052734</v>
      </c>
      <c r="BR114" s="835"/>
      <c r="BS114" s="835"/>
      <c r="BT114" s="835"/>
      <c r="BU114" s="835"/>
      <c r="BV114" s="835">
        <v>2952782</v>
      </c>
      <c r="BW114" s="835"/>
      <c r="BX114" s="835"/>
      <c r="BY114" s="835"/>
      <c r="BZ114" s="835"/>
      <c r="CA114" s="835">
        <v>3157995</v>
      </c>
      <c r="CB114" s="835"/>
      <c r="CC114" s="835"/>
      <c r="CD114" s="835"/>
      <c r="CE114" s="835"/>
      <c r="CF114" s="896">
        <v>21.1</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116036</v>
      </c>
      <c r="AB115" s="944"/>
      <c r="AC115" s="944"/>
      <c r="AD115" s="944"/>
      <c r="AE115" s="945"/>
      <c r="AF115" s="946">
        <v>131593</v>
      </c>
      <c r="AG115" s="944"/>
      <c r="AH115" s="944"/>
      <c r="AI115" s="944"/>
      <c r="AJ115" s="945"/>
      <c r="AK115" s="946">
        <v>139868</v>
      </c>
      <c r="AL115" s="944"/>
      <c r="AM115" s="944"/>
      <c r="AN115" s="944"/>
      <c r="AO115" s="945"/>
      <c r="AP115" s="947">
        <v>0.9</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4104025</v>
      </c>
      <c r="AB117" s="930"/>
      <c r="AC117" s="930"/>
      <c r="AD117" s="930"/>
      <c r="AE117" s="931"/>
      <c r="AF117" s="932">
        <v>3915328</v>
      </c>
      <c r="AG117" s="930"/>
      <c r="AH117" s="930"/>
      <c r="AI117" s="930"/>
      <c r="AJ117" s="931"/>
      <c r="AK117" s="932">
        <v>3979682</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287</v>
      </c>
      <c r="AG118" s="923"/>
      <c r="AH118" s="923"/>
      <c r="AI118" s="923"/>
      <c r="AJ118" s="924"/>
      <c r="AK118" s="925" t="s">
        <v>286</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437</v>
      </c>
      <c r="BP119" s="899"/>
      <c r="BQ119" s="903">
        <v>38996225</v>
      </c>
      <c r="BR119" s="866"/>
      <c r="BS119" s="866"/>
      <c r="BT119" s="866"/>
      <c r="BU119" s="866"/>
      <c r="BV119" s="866">
        <v>37590611</v>
      </c>
      <c r="BW119" s="866"/>
      <c r="BX119" s="866"/>
      <c r="BY119" s="866"/>
      <c r="BZ119" s="866"/>
      <c r="CA119" s="866">
        <v>37121690</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1251984</v>
      </c>
      <c r="DH119" s="781"/>
      <c r="DI119" s="781"/>
      <c r="DJ119" s="781"/>
      <c r="DK119" s="782"/>
      <c r="DL119" s="783">
        <v>1120391</v>
      </c>
      <c r="DM119" s="781"/>
      <c r="DN119" s="781"/>
      <c r="DO119" s="781"/>
      <c r="DP119" s="782"/>
      <c r="DQ119" s="783">
        <v>979125</v>
      </c>
      <c r="DR119" s="781"/>
      <c r="DS119" s="781"/>
      <c r="DT119" s="781"/>
      <c r="DU119" s="782"/>
      <c r="DV119" s="869">
        <v>6.6</v>
      </c>
      <c r="DW119" s="870"/>
      <c r="DX119" s="870"/>
      <c r="DY119" s="870"/>
      <c r="DZ119" s="871"/>
    </row>
    <row r="120" spans="1:130" s="199" customFormat="1" ht="26.25" customHeight="1">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6927926</v>
      </c>
      <c r="BR120" s="863"/>
      <c r="BS120" s="863"/>
      <c r="BT120" s="863"/>
      <c r="BU120" s="863"/>
      <c r="BV120" s="863">
        <v>6883356</v>
      </c>
      <c r="BW120" s="863"/>
      <c r="BX120" s="863"/>
      <c r="BY120" s="863"/>
      <c r="BZ120" s="863"/>
      <c r="CA120" s="863">
        <v>6913443</v>
      </c>
      <c r="CB120" s="863"/>
      <c r="CC120" s="863"/>
      <c r="CD120" s="863"/>
      <c r="CE120" s="863"/>
      <c r="CF120" s="887">
        <v>46.3</v>
      </c>
      <c r="CG120" s="888"/>
      <c r="CH120" s="888"/>
      <c r="CI120" s="888"/>
      <c r="CJ120" s="888"/>
      <c r="CK120" s="889" t="s">
        <v>441</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659696</v>
      </c>
      <c r="DH120" s="863"/>
      <c r="DI120" s="863"/>
      <c r="DJ120" s="863"/>
      <c r="DK120" s="863"/>
      <c r="DL120" s="863">
        <v>619777</v>
      </c>
      <c r="DM120" s="863"/>
      <c r="DN120" s="863"/>
      <c r="DO120" s="863"/>
      <c r="DP120" s="863"/>
      <c r="DQ120" s="863">
        <v>615457</v>
      </c>
      <c r="DR120" s="863"/>
      <c r="DS120" s="863"/>
      <c r="DT120" s="863"/>
      <c r="DU120" s="863"/>
      <c r="DV120" s="864">
        <v>4.0999999999999996</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2368265</v>
      </c>
      <c r="BR121" s="835"/>
      <c r="BS121" s="835"/>
      <c r="BT121" s="835"/>
      <c r="BU121" s="835"/>
      <c r="BV121" s="835">
        <v>2258177</v>
      </c>
      <c r="BW121" s="835"/>
      <c r="BX121" s="835"/>
      <c r="BY121" s="835"/>
      <c r="BZ121" s="835"/>
      <c r="CA121" s="835">
        <v>2622428</v>
      </c>
      <c r="CB121" s="835"/>
      <c r="CC121" s="835"/>
      <c r="CD121" s="835"/>
      <c r="CE121" s="835"/>
      <c r="CF121" s="896">
        <v>17.600000000000001</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480476</v>
      </c>
      <c r="DH121" s="835"/>
      <c r="DI121" s="835"/>
      <c r="DJ121" s="835"/>
      <c r="DK121" s="835"/>
      <c r="DL121" s="835">
        <v>459183</v>
      </c>
      <c r="DM121" s="835"/>
      <c r="DN121" s="835"/>
      <c r="DO121" s="835"/>
      <c r="DP121" s="835"/>
      <c r="DQ121" s="835">
        <v>464265</v>
      </c>
      <c r="DR121" s="835"/>
      <c r="DS121" s="835"/>
      <c r="DT121" s="835"/>
      <c r="DU121" s="835"/>
      <c r="DV121" s="812">
        <v>3.1</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19799198</v>
      </c>
      <c r="BR122" s="866"/>
      <c r="BS122" s="866"/>
      <c r="BT122" s="866"/>
      <c r="BU122" s="866"/>
      <c r="BV122" s="866">
        <v>19455628</v>
      </c>
      <c r="BW122" s="866"/>
      <c r="BX122" s="866"/>
      <c r="BY122" s="866"/>
      <c r="BZ122" s="866"/>
      <c r="CA122" s="866">
        <v>19080085</v>
      </c>
      <c r="CB122" s="866"/>
      <c r="CC122" s="866"/>
      <c r="CD122" s="866"/>
      <c r="CE122" s="866"/>
      <c r="CF122" s="867">
        <v>127.7</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153836</v>
      </c>
      <c r="DH122" s="835"/>
      <c r="DI122" s="835"/>
      <c r="DJ122" s="835"/>
      <c r="DK122" s="835"/>
      <c r="DL122" s="835">
        <v>127533</v>
      </c>
      <c r="DM122" s="835"/>
      <c r="DN122" s="835"/>
      <c r="DO122" s="835"/>
      <c r="DP122" s="835"/>
      <c r="DQ122" s="835">
        <v>67760</v>
      </c>
      <c r="DR122" s="835"/>
      <c r="DS122" s="835"/>
      <c r="DT122" s="835"/>
      <c r="DU122" s="835"/>
      <c r="DV122" s="812">
        <v>0.5</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445</v>
      </c>
      <c r="BP123" s="899"/>
      <c r="BQ123" s="853">
        <v>29095389</v>
      </c>
      <c r="BR123" s="854"/>
      <c r="BS123" s="854"/>
      <c r="BT123" s="854"/>
      <c r="BU123" s="854"/>
      <c r="BV123" s="854">
        <v>28597161</v>
      </c>
      <c r="BW123" s="854"/>
      <c r="BX123" s="854"/>
      <c r="BY123" s="854"/>
      <c r="BZ123" s="854"/>
      <c r="CA123" s="854">
        <v>28615956</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v>2708</v>
      </c>
      <c r="DH123" s="798"/>
      <c r="DI123" s="798"/>
      <c r="DJ123" s="798"/>
      <c r="DK123" s="799"/>
      <c r="DL123" s="800">
        <v>3801</v>
      </c>
      <c r="DM123" s="798"/>
      <c r="DN123" s="798"/>
      <c r="DO123" s="798"/>
      <c r="DP123" s="799"/>
      <c r="DQ123" s="800">
        <v>3638</v>
      </c>
      <c r="DR123" s="798"/>
      <c r="DS123" s="798"/>
      <c r="DT123" s="798"/>
      <c r="DU123" s="799"/>
      <c r="DV123" s="845">
        <v>0</v>
      </c>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66.7</v>
      </c>
      <c r="BR124" s="852"/>
      <c r="BS124" s="852"/>
      <c r="BT124" s="852"/>
      <c r="BU124" s="852"/>
      <c r="BV124" s="852">
        <v>60.6</v>
      </c>
      <c r="BW124" s="852"/>
      <c r="BX124" s="852"/>
      <c r="BY124" s="852"/>
      <c r="BZ124" s="852"/>
      <c r="CA124" s="852">
        <v>56.9</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116036</v>
      </c>
      <c r="AB126" s="798"/>
      <c r="AC126" s="798"/>
      <c r="AD126" s="798"/>
      <c r="AE126" s="799"/>
      <c r="AF126" s="800">
        <v>131593</v>
      </c>
      <c r="AG126" s="798"/>
      <c r="AH126" s="798"/>
      <c r="AI126" s="798"/>
      <c r="AJ126" s="799"/>
      <c r="AK126" s="800">
        <v>139868</v>
      </c>
      <c r="AL126" s="798"/>
      <c r="AM126" s="798"/>
      <c r="AN126" s="798"/>
      <c r="AO126" s="799"/>
      <c r="AP126" s="845">
        <v>0.9</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391751</v>
      </c>
      <c r="AB128" s="819"/>
      <c r="AC128" s="819"/>
      <c r="AD128" s="819"/>
      <c r="AE128" s="820"/>
      <c r="AF128" s="821">
        <v>387331</v>
      </c>
      <c r="AG128" s="819"/>
      <c r="AH128" s="819"/>
      <c r="AI128" s="819"/>
      <c r="AJ128" s="820"/>
      <c r="AK128" s="821">
        <v>415931</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12.65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16941299</v>
      </c>
      <c r="AB129" s="798"/>
      <c r="AC129" s="798"/>
      <c r="AD129" s="798"/>
      <c r="AE129" s="799"/>
      <c r="AF129" s="800">
        <v>16818771</v>
      </c>
      <c r="AG129" s="798"/>
      <c r="AH129" s="798"/>
      <c r="AI129" s="798"/>
      <c r="AJ129" s="799"/>
      <c r="AK129" s="800">
        <v>16883236</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17.649999999999999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2119561</v>
      </c>
      <c r="AB130" s="798"/>
      <c r="AC130" s="798"/>
      <c r="AD130" s="798"/>
      <c r="AE130" s="799"/>
      <c r="AF130" s="800">
        <v>1978953</v>
      </c>
      <c r="AG130" s="798"/>
      <c r="AH130" s="798"/>
      <c r="AI130" s="798"/>
      <c r="AJ130" s="799"/>
      <c r="AK130" s="800">
        <v>1946141</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10.6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14821738</v>
      </c>
      <c r="AB131" s="781"/>
      <c r="AC131" s="781"/>
      <c r="AD131" s="781"/>
      <c r="AE131" s="782"/>
      <c r="AF131" s="783">
        <v>14839818</v>
      </c>
      <c r="AG131" s="781"/>
      <c r="AH131" s="781"/>
      <c r="AI131" s="781"/>
      <c r="AJ131" s="782"/>
      <c r="AK131" s="783">
        <v>14937095</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56.9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10.74579108</v>
      </c>
      <c r="AB132" s="761"/>
      <c r="AC132" s="761"/>
      <c r="AD132" s="761"/>
      <c r="AE132" s="762"/>
      <c r="AF132" s="763">
        <v>10.43842991</v>
      </c>
      <c r="AG132" s="761"/>
      <c r="AH132" s="761"/>
      <c r="AI132" s="761"/>
      <c r="AJ132" s="762"/>
      <c r="AK132" s="763">
        <v>10.829481899999999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11.8</v>
      </c>
      <c r="AB133" s="740"/>
      <c r="AC133" s="740"/>
      <c r="AD133" s="740"/>
      <c r="AE133" s="741"/>
      <c r="AF133" s="739">
        <v>10.8</v>
      </c>
      <c r="AG133" s="740"/>
      <c r="AH133" s="740"/>
      <c r="AI133" s="740"/>
      <c r="AJ133" s="741"/>
      <c r="AK133" s="739">
        <v>10.6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election activeCell="O71" sqref="O71"/>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2" t="s">
        <v>473</v>
      </c>
      <c r="L7" s="256"/>
      <c r="M7" s="257" t="s">
        <v>474</v>
      </c>
      <c r="N7" s="258"/>
    </row>
    <row r="8" spans="1:16">
      <c r="A8" s="250"/>
      <c r="B8" s="246"/>
      <c r="C8" s="246"/>
      <c r="D8" s="246"/>
      <c r="E8" s="246"/>
      <c r="F8" s="246"/>
      <c r="G8" s="259"/>
      <c r="H8" s="260"/>
      <c r="I8" s="260"/>
      <c r="J8" s="261"/>
      <c r="K8" s="1153"/>
      <c r="L8" s="262" t="s">
        <v>475</v>
      </c>
      <c r="M8" s="263" t="s">
        <v>476</v>
      </c>
      <c r="N8" s="264" t="s">
        <v>477</v>
      </c>
    </row>
    <row r="9" spans="1:16">
      <c r="A9" s="250"/>
      <c r="B9" s="246"/>
      <c r="C9" s="246"/>
      <c r="D9" s="246"/>
      <c r="E9" s="246"/>
      <c r="F9" s="246"/>
      <c r="G9" s="1166" t="s">
        <v>478</v>
      </c>
      <c r="H9" s="1167"/>
      <c r="I9" s="1167"/>
      <c r="J9" s="1168"/>
      <c r="K9" s="265">
        <v>4599550</v>
      </c>
      <c r="L9" s="266">
        <v>59984</v>
      </c>
      <c r="M9" s="267">
        <v>57713</v>
      </c>
      <c r="N9" s="268">
        <v>3.9</v>
      </c>
    </row>
    <row r="10" spans="1:16">
      <c r="A10" s="250"/>
      <c r="B10" s="246"/>
      <c r="C10" s="246"/>
      <c r="D10" s="246"/>
      <c r="E10" s="246"/>
      <c r="F10" s="246"/>
      <c r="G10" s="1166" t="s">
        <v>479</v>
      </c>
      <c r="H10" s="1167"/>
      <c r="I10" s="1167"/>
      <c r="J10" s="1168"/>
      <c r="K10" s="269">
        <v>33512</v>
      </c>
      <c r="L10" s="270">
        <v>437</v>
      </c>
      <c r="M10" s="271">
        <v>3737</v>
      </c>
      <c r="N10" s="272">
        <v>-88.3</v>
      </c>
    </row>
    <row r="11" spans="1:16" ht="13.5" customHeight="1">
      <c r="A11" s="250"/>
      <c r="B11" s="246"/>
      <c r="C11" s="246"/>
      <c r="D11" s="246"/>
      <c r="E11" s="246"/>
      <c r="F11" s="246"/>
      <c r="G11" s="1166" t="s">
        <v>480</v>
      </c>
      <c r="H11" s="1167"/>
      <c r="I11" s="1167"/>
      <c r="J11" s="1168"/>
      <c r="K11" s="269">
        <v>10724</v>
      </c>
      <c r="L11" s="270">
        <v>140</v>
      </c>
      <c r="M11" s="271">
        <v>6346</v>
      </c>
      <c r="N11" s="272">
        <v>-97.8</v>
      </c>
    </row>
    <row r="12" spans="1:16" ht="13.5" customHeight="1">
      <c r="A12" s="250"/>
      <c r="B12" s="246"/>
      <c r="C12" s="246"/>
      <c r="D12" s="246"/>
      <c r="E12" s="246"/>
      <c r="F12" s="246"/>
      <c r="G12" s="1166" t="s">
        <v>481</v>
      </c>
      <c r="H12" s="1167"/>
      <c r="I12" s="1167"/>
      <c r="J12" s="1168"/>
      <c r="K12" s="269">
        <v>2546</v>
      </c>
      <c r="L12" s="270">
        <v>33</v>
      </c>
      <c r="M12" s="271">
        <v>800</v>
      </c>
      <c r="N12" s="272">
        <v>-95.9</v>
      </c>
    </row>
    <row r="13" spans="1:16" ht="13.5" customHeight="1">
      <c r="A13" s="250"/>
      <c r="B13" s="246"/>
      <c r="C13" s="246"/>
      <c r="D13" s="246"/>
      <c r="E13" s="246"/>
      <c r="F13" s="246"/>
      <c r="G13" s="1166" t="s">
        <v>482</v>
      </c>
      <c r="H13" s="1167"/>
      <c r="I13" s="1167"/>
      <c r="J13" s="1168"/>
      <c r="K13" s="269" t="s">
        <v>483</v>
      </c>
      <c r="L13" s="270" t="s">
        <v>483</v>
      </c>
      <c r="M13" s="271">
        <v>1</v>
      </c>
      <c r="N13" s="272" t="s">
        <v>483</v>
      </c>
    </row>
    <row r="14" spans="1:16" ht="13.5" customHeight="1">
      <c r="A14" s="250"/>
      <c r="B14" s="246"/>
      <c r="C14" s="246"/>
      <c r="D14" s="246"/>
      <c r="E14" s="246"/>
      <c r="F14" s="246"/>
      <c r="G14" s="1166" t="s">
        <v>484</v>
      </c>
      <c r="H14" s="1167"/>
      <c r="I14" s="1167"/>
      <c r="J14" s="1168"/>
      <c r="K14" s="269">
        <v>227334</v>
      </c>
      <c r="L14" s="270">
        <v>2965</v>
      </c>
      <c r="M14" s="271">
        <v>2571</v>
      </c>
      <c r="N14" s="272">
        <v>15.3</v>
      </c>
    </row>
    <row r="15" spans="1:16" ht="13.5" customHeight="1">
      <c r="A15" s="250"/>
      <c r="B15" s="246"/>
      <c r="C15" s="246"/>
      <c r="D15" s="246"/>
      <c r="E15" s="246"/>
      <c r="F15" s="246"/>
      <c r="G15" s="1166" t="s">
        <v>485</v>
      </c>
      <c r="H15" s="1167"/>
      <c r="I15" s="1167"/>
      <c r="J15" s="1168"/>
      <c r="K15" s="269">
        <v>259765</v>
      </c>
      <c r="L15" s="270">
        <v>3388</v>
      </c>
      <c r="M15" s="271">
        <v>1342</v>
      </c>
      <c r="N15" s="272">
        <v>152.5</v>
      </c>
    </row>
    <row r="16" spans="1:16">
      <c r="A16" s="250"/>
      <c r="B16" s="246"/>
      <c r="C16" s="246"/>
      <c r="D16" s="246"/>
      <c r="E16" s="246"/>
      <c r="F16" s="246"/>
      <c r="G16" s="1169" t="s">
        <v>486</v>
      </c>
      <c r="H16" s="1170"/>
      <c r="I16" s="1170"/>
      <c r="J16" s="1171"/>
      <c r="K16" s="270">
        <v>-163653</v>
      </c>
      <c r="L16" s="270">
        <v>-2134</v>
      </c>
      <c r="M16" s="271">
        <v>-4975</v>
      </c>
      <c r="N16" s="272">
        <v>-57.1</v>
      </c>
    </row>
    <row r="17" spans="1:16">
      <c r="A17" s="250"/>
      <c r="B17" s="246"/>
      <c r="C17" s="246"/>
      <c r="D17" s="246"/>
      <c r="E17" s="246"/>
      <c r="F17" s="246"/>
      <c r="G17" s="1169" t="s">
        <v>170</v>
      </c>
      <c r="H17" s="1170"/>
      <c r="I17" s="1170"/>
      <c r="J17" s="1171"/>
      <c r="K17" s="270">
        <v>4969778</v>
      </c>
      <c r="L17" s="270">
        <v>64812</v>
      </c>
      <c r="M17" s="271">
        <v>67535</v>
      </c>
      <c r="N17" s="272">
        <v>-4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63" t="s">
        <v>491</v>
      </c>
      <c r="H21" s="1164"/>
      <c r="I21" s="1164"/>
      <c r="J21" s="1165"/>
      <c r="K21" s="282">
        <v>7.16</v>
      </c>
      <c r="L21" s="283">
        <v>6.24</v>
      </c>
      <c r="M21" s="284">
        <v>0.92</v>
      </c>
      <c r="N21" s="251"/>
      <c r="O21" s="285"/>
      <c r="P21" s="281"/>
    </row>
    <row r="22" spans="1:16" s="286" customFormat="1">
      <c r="A22" s="281"/>
      <c r="B22" s="251"/>
      <c r="C22" s="251"/>
      <c r="D22" s="251"/>
      <c r="E22" s="251"/>
      <c r="F22" s="251"/>
      <c r="G22" s="1163" t="s">
        <v>492</v>
      </c>
      <c r="H22" s="1164"/>
      <c r="I22" s="1164"/>
      <c r="J22" s="1165"/>
      <c r="K22" s="287">
        <v>98.8</v>
      </c>
      <c r="L22" s="288">
        <v>98.7</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2" t="s">
        <v>473</v>
      </c>
      <c r="L30" s="256"/>
      <c r="M30" s="257" t="s">
        <v>474</v>
      </c>
      <c r="N30" s="258"/>
    </row>
    <row r="31" spans="1:16">
      <c r="A31" s="250"/>
      <c r="B31" s="246"/>
      <c r="C31" s="246"/>
      <c r="D31" s="246"/>
      <c r="E31" s="246"/>
      <c r="F31" s="246"/>
      <c r="G31" s="259"/>
      <c r="H31" s="260"/>
      <c r="I31" s="260"/>
      <c r="J31" s="261"/>
      <c r="K31" s="1153"/>
      <c r="L31" s="262" t="s">
        <v>475</v>
      </c>
      <c r="M31" s="263" t="s">
        <v>476</v>
      </c>
      <c r="N31" s="264" t="s">
        <v>477</v>
      </c>
    </row>
    <row r="32" spans="1:16" ht="27" customHeight="1">
      <c r="A32" s="250"/>
      <c r="B32" s="246"/>
      <c r="C32" s="246"/>
      <c r="D32" s="246"/>
      <c r="E32" s="246"/>
      <c r="F32" s="246"/>
      <c r="G32" s="1154" t="s">
        <v>496</v>
      </c>
      <c r="H32" s="1155"/>
      <c r="I32" s="1155"/>
      <c r="J32" s="1156"/>
      <c r="K32" s="296">
        <v>3732477</v>
      </c>
      <c r="L32" s="296">
        <v>48676</v>
      </c>
      <c r="M32" s="297">
        <v>35267</v>
      </c>
      <c r="N32" s="298">
        <v>38</v>
      </c>
    </row>
    <row r="33" spans="1:16" ht="13.5" customHeight="1">
      <c r="A33" s="250"/>
      <c r="B33" s="246"/>
      <c r="C33" s="246"/>
      <c r="D33" s="246"/>
      <c r="E33" s="246"/>
      <c r="F33" s="246"/>
      <c r="G33" s="1154" t="s">
        <v>497</v>
      </c>
      <c r="H33" s="1155"/>
      <c r="I33" s="1155"/>
      <c r="J33" s="1156"/>
      <c r="K33" s="296" t="s">
        <v>483</v>
      </c>
      <c r="L33" s="296" t="s">
        <v>483</v>
      </c>
      <c r="M33" s="297">
        <v>1</v>
      </c>
      <c r="N33" s="298" t="s">
        <v>483</v>
      </c>
    </row>
    <row r="34" spans="1:16" ht="27" customHeight="1">
      <c r="A34" s="250"/>
      <c r="B34" s="246"/>
      <c r="C34" s="246"/>
      <c r="D34" s="246"/>
      <c r="E34" s="246"/>
      <c r="F34" s="246"/>
      <c r="G34" s="1154" t="s">
        <v>498</v>
      </c>
      <c r="H34" s="1155"/>
      <c r="I34" s="1155"/>
      <c r="J34" s="1156"/>
      <c r="K34" s="296" t="s">
        <v>483</v>
      </c>
      <c r="L34" s="296" t="s">
        <v>483</v>
      </c>
      <c r="M34" s="297">
        <v>49</v>
      </c>
      <c r="N34" s="298" t="s">
        <v>483</v>
      </c>
    </row>
    <row r="35" spans="1:16" ht="27" customHeight="1">
      <c r="A35" s="250"/>
      <c r="B35" s="246"/>
      <c r="C35" s="246"/>
      <c r="D35" s="246"/>
      <c r="E35" s="246"/>
      <c r="F35" s="246"/>
      <c r="G35" s="1154" t="s">
        <v>499</v>
      </c>
      <c r="H35" s="1155"/>
      <c r="I35" s="1155"/>
      <c r="J35" s="1156"/>
      <c r="K35" s="296">
        <v>107337</v>
      </c>
      <c r="L35" s="296">
        <v>1400</v>
      </c>
      <c r="M35" s="297">
        <v>9709</v>
      </c>
      <c r="N35" s="298">
        <v>-85.6</v>
      </c>
    </row>
    <row r="36" spans="1:16" ht="27" customHeight="1">
      <c r="A36" s="250"/>
      <c r="B36" s="246"/>
      <c r="C36" s="246"/>
      <c r="D36" s="246"/>
      <c r="E36" s="246"/>
      <c r="F36" s="246"/>
      <c r="G36" s="1154" t="s">
        <v>500</v>
      </c>
      <c r="H36" s="1155"/>
      <c r="I36" s="1155"/>
      <c r="J36" s="1156"/>
      <c r="K36" s="296" t="s">
        <v>483</v>
      </c>
      <c r="L36" s="296" t="s">
        <v>483</v>
      </c>
      <c r="M36" s="297">
        <v>2367</v>
      </c>
      <c r="N36" s="298" t="s">
        <v>483</v>
      </c>
    </row>
    <row r="37" spans="1:16" ht="13.5" customHeight="1">
      <c r="A37" s="250"/>
      <c r="B37" s="246"/>
      <c r="C37" s="246"/>
      <c r="D37" s="246"/>
      <c r="E37" s="246"/>
      <c r="F37" s="246"/>
      <c r="G37" s="1154" t="s">
        <v>501</v>
      </c>
      <c r="H37" s="1155"/>
      <c r="I37" s="1155"/>
      <c r="J37" s="1156"/>
      <c r="K37" s="296">
        <v>139868</v>
      </c>
      <c r="L37" s="296">
        <v>1824</v>
      </c>
      <c r="M37" s="297">
        <v>1205</v>
      </c>
      <c r="N37" s="298">
        <v>51.4</v>
      </c>
    </row>
    <row r="38" spans="1:16" ht="27" customHeight="1">
      <c r="A38" s="250"/>
      <c r="B38" s="246"/>
      <c r="C38" s="246"/>
      <c r="D38" s="246"/>
      <c r="E38" s="246"/>
      <c r="F38" s="246"/>
      <c r="G38" s="1157" t="s">
        <v>502</v>
      </c>
      <c r="H38" s="1158"/>
      <c r="I38" s="1158"/>
      <c r="J38" s="1159"/>
      <c r="K38" s="299" t="s">
        <v>483</v>
      </c>
      <c r="L38" s="299" t="s">
        <v>483</v>
      </c>
      <c r="M38" s="300">
        <v>3</v>
      </c>
      <c r="N38" s="301" t="s">
        <v>483</v>
      </c>
      <c r="O38" s="295"/>
    </row>
    <row r="39" spans="1:16">
      <c r="A39" s="250"/>
      <c r="B39" s="246"/>
      <c r="C39" s="246"/>
      <c r="D39" s="246"/>
      <c r="E39" s="246"/>
      <c r="F39" s="246"/>
      <c r="G39" s="1157" t="s">
        <v>503</v>
      </c>
      <c r="H39" s="1158"/>
      <c r="I39" s="1158"/>
      <c r="J39" s="1159"/>
      <c r="K39" s="302">
        <v>-415931</v>
      </c>
      <c r="L39" s="302">
        <v>-5424</v>
      </c>
      <c r="M39" s="303">
        <v>-6690</v>
      </c>
      <c r="N39" s="304">
        <v>-18.899999999999999</v>
      </c>
      <c r="O39" s="295"/>
    </row>
    <row r="40" spans="1:16" ht="27" customHeight="1">
      <c r="A40" s="250"/>
      <c r="B40" s="246"/>
      <c r="C40" s="246"/>
      <c r="D40" s="246"/>
      <c r="E40" s="246"/>
      <c r="F40" s="246"/>
      <c r="G40" s="1154" t="s">
        <v>504</v>
      </c>
      <c r="H40" s="1155"/>
      <c r="I40" s="1155"/>
      <c r="J40" s="1156"/>
      <c r="K40" s="302">
        <v>-1946141</v>
      </c>
      <c r="L40" s="302">
        <v>-25380</v>
      </c>
      <c r="M40" s="303">
        <v>-29386</v>
      </c>
      <c r="N40" s="304">
        <v>-13.6</v>
      </c>
      <c r="O40" s="295"/>
    </row>
    <row r="41" spans="1:16">
      <c r="A41" s="250"/>
      <c r="B41" s="246"/>
      <c r="C41" s="246"/>
      <c r="D41" s="246"/>
      <c r="E41" s="246"/>
      <c r="F41" s="246"/>
      <c r="G41" s="1160" t="s">
        <v>281</v>
      </c>
      <c r="H41" s="1161"/>
      <c r="I41" s="1161"/>
      <c r="J41" s="1162"/>
      <c r="K41" s="296">
        <v>1617610</v>
      </c>
      <c r="L41" s="302">
        <v>21096</v>
      </c>
      <c r="M41" s="303">
        <v>12524</v>
      </c>
      <c r="N41" s="304">
        <v>68.400000000000006</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47" t="s">
        <v>473</v>
      </c>
      <c r="J49" s="1149" t="s">
        <v>508</v>
      </c>
      <c r="K49" s="1150"/>
      <c r="L49" s="1150"/>
      <c r="M49" s="1150"/>
      <c r="N49" s="1151"/>
    </row>
    <row r="50" spans="1:14">
      <c r="A50" s="250"/>
      <c r="B50" s="246"/>
      <c r="C50" s="246"/>
      <c r="D50" s="246"/>
      <c r="E50" s="246"/>
      <c r="F50" s="246"/>
      <c r="G50" s="314"/>
      <c r="H50" s="315"/>
      <c r="I50" s="1148"/>
      <c r="J50" s="316" t="s">
        <v>509</v>
      </c>
      <c r="K50" s="317" t="s">
        <v>510</v>
      </c>
      <c r="L50" s="318" t="s">
        <v>511</v>
      </c>
      <c r="M50" s="319" t="s">
        <v>512</v>
      </c>
      <c r="N50" s="320" t="s">
        <v>513</v>
      </c>
    </row>
    <row r="51" spans="1:14">
      <c r="A51" s="250"/>
      <c r="B51" s="246"/>
      <c r="C51" s="246"/>
      <c r="D51" s="246"/>
      <c r="E51" s="246"/>
      <c r="F51" s="246"/>
      <c r="G51" s="312" t="s">
        <v>514</v>
      </c>
      <c r="H51" s="313"/>
      <c r="I51" s="321">
        <v>3446166</v>
      </c>
      <c r="J51" s="322">
        <v>45590</v>
      </c>
      <c r="K51" s="323">
        <v>-13.4</v>
      </c>
      <c r="L51" s="324">
        <v>50880</v>
      </c>
      <c r="M51" s="325">
        <v>7</v>
      </c>
      <c r="N51" s="326">
        <v>-20.399999999999999</v>
      </c>
    </row>
    <row r="52" spans="1:14">
      <c r="A52" s="250"/>
      <c r="B52" s="246"/>
      <c r="C52" s="246"/>
      <c r="D52" s="246"/>
      <c r="E52" s="246"/>
      <c r="F52" s="246"/>
      <c r="G52" s="327"/>
      <c r="H52" s="328" t="s">
        <v>515</v>
      </c>
      <c r="I52" s="329">
        <v>1772526</v>
      </c>
      <c r="J52" s="330">
        <v>23449</v>
      </c>
      <c r="K52" s="331">
        <v>-16.8</v>
      </c>
      <c r="L52" s="332">
        <v>26879</v>
      </c>
      <c r="M52" s="333">
        <v>2.4</v>
      </c>
      <c r="N52" s="334">
        <v>-19.2</v>
      </c>
    </row>
    <row r="53" spans="1:14">
      <c r="A53" s="250"/>
      <c r="B53" s="246"/>
      <c r="C53" s="246"/>
      <c r="D53" s="246"/>
      <c r="E53" s="246"/>
      <c r="F53" s="246"/>
      <c r="G53" s="312" t="s">
        <v>516</v>
      </c>
      <c r="H53" s="313"/>
      <c r="I53" s="321">
        <v>4428997</v>
      </c>
      <c r="J53" s="322">
        <v>58304</v>
      </c>
      <c r="K53" s="323">
        <v>27.9</v>
      </c>
      <c r="L53" s="324">
        <v>63956</v>
      </c>
      <c r="M53" s="325">
        <v>25.7</v>
      </c>
      <c r="N53" s="326">
        <v>2.2000000000000002</v>
      </c>
    </row>
    <row r="54" spans="1:14">
      <c r="A54" s="250"/>
      <c r="B54" s="246"/>
      <c r="C54" s="246"/>
      <c r="D54" s="246"/>
      <c r="E54" s="246"/>
      <c r="F54" s="246"/>
      <c r="G54" s="327"/>
      <c r="H54" s="328" t="s">
        <v>515</v>
      </c>
      <c r="I54" s="329">
        <v>2694595</v>
      </c>
      <c r="J54" s="330">
        <v>35472</v>
      </c>
      <c r="K54" s="331">
        <v>51.3</v>
      </c>
      <c r="L54" s="332">
        <v>29239</v>
      </c>
      <c r="M54" s="333">
        <v>8.8000000000000007</v>
      </c>
      <c r="N54" s="334">
        <v>42.5</v>
      </c>
    </row>
    <row r="55" spans="1:14">
      <c r="A55" s="250"/>
      <c r="B55" s="246"/>
      <c r="C55" s="246"/>
      <c r="D55" s="246"/>
      <c r="E55" s="246"/>
      <c r="F55" s="246"/>
      <c r="G55" s="312" t="s">
        <v>517</v>
      </c>
      <c r="H55" s="313"/>
      <c r="I55" s="321">
        <v>6831152</v>
      </c>
      <c r="J55" s="322">
        <v>89607</v>
      </c>
      <c r="K55" s="323">
        <v>53.7</v>
      </c>
      <c r="L55" s="324">
        <v>66255</v>
      </c>
      <c r="M55" s="325">
        <v>3.6</v>
      </c>
      <c r="N55" s="326">
        <v>50.1</v>
      </c>
    </row>
    <row r="56" spans="1:14">
      <c r="A56" s="250"/>
      <c r="B56" s="246"/>
      <c r="C56" s="246"/>
      <c r="D56" s="246"/>
      <c r="E56" s="246"/>
      <c r="F56" s="246"/>
      <c r="G56" s="327"/>
      <c r="H56" s="328" t="s">
        <v>515</v>
      </c>
      <c r="I56" s="329">
        <v>3716451</v>
      </c>
      <c r="J56" s="330">
        <v>48750</v>
      </c>
      <c r="K56" s="331">
        <v>37.4</v>
      </c>
      <c r="L56" s="332">
        <v>31822</v>
      </c>
      <c r="M56" s="333">
        <v>8.8000000000000007</v>
      </c>
      <c r="N56" s="334">
        <v>28.6</v>
      </c>
    </row>
    <row r="57" spans="1:14">
      <c r="A57" s="250"/>
      <c r="B57" s="246"/>
      <c r="C57" s="246"/>
      <c r="D57" s="246"/>
      <c r="E57" s="246"/>
      <c r="F57" s="246"/>
      <c r="G57" s="312" t="s">
        <v>518</v>
      </c>
      <c r="H57" s="313"/>
      <c r="I57" s="321">
        <v>3070650</v>
      </c>
      <c r="J57" s="322">
        <v>40232</v>
      </c>
      <c r="K57" s="323">
        <v>-55.1</v>
      </c>
      <c r="L57" s="324">
        <v>47278</v>
      </c>
      <c r="M57" s="325">
        <v>-28.6</v>
      </c>
      <c r="N57" s="326">
        <v>-26.5</v>
      </c>
    </row>
    <row r="58" spans="1:14">
      <c r="A58" s="250"/>
      <c r="B58" s="246"/>
      <c r="C58" s="246"/>
      <c r="D58" s="246"/>
      <c r="E58" s="246"/>
      <c r="F58" s="246"/>
      <c r="G58" s="327"/>
      <c r="H58" s="328" t="s">
        <v>515</v>
      </c>
      <c r="I58" s="329">
        <v>2082419</v>
      </c>
      <c r="J58" s="330">
        <v>27284</v>
      </c>
      <c r="K58" s="331">
        <v>-44</v>
      </c>
      <c r="L58" s="332">
        <v>24096</v>
      </c>
      <c r="M58" s="333">
        <v>-24.3</v>
      </c>
      <c r="N58" s="334">
        <v>-19.7</v>
      </c>
    </row>
    <row r="59" spans="1:14">
      <c r="A59" s="250"/>
      <c r="B59" s="246"/>
      <c r="C59" s="246"/>
      <c r="D59" s="246"/>
      <c r="E59" s="246"/>
      <c r="F59" s="246"/>
      <c r="G59" s="312" t="s">
        <v>519</v>
      </c>
      <c r="H59" s="313"/>
      <c r="I59" s="321">
        <v>4436269</v>
      </c>
      <c r="J59" s="322">
        <v>57854</v>
      </c>
      <c r="K59" s="323">
        <v>43.8</v>
      </c>
      <c r="L59" s="324">
        <v>44504</v>
      </c>
      <c r="M59" s="325">
        <v>-5.9</v>
      </c>
      <c r="N59" s="326">
        <v>49.7</v>
      </c>
    </row>
    <row r="60" spans="1:14">
      <c r="A60" s="250"/>
      <c r="B60" s="246"/>
      <c r="C60" s="246"/>
      <c r="D60" s="246"/>
      <c r="E60" s="246"/>
      <c r="F60" s="246"/>
      <c r="G60" s="327"/>
      <c r="H60" s="328" t="s">
        <v>515</v>
      </c>
      <c r="I60" s="335">
        <v>2545225</v>
      </c>
      <c r="J60" s="330">
        <v>33193</v>
      </c>
      <c r="K60" s="331">
        <v>21.7</v>
      </c>
      <c r="L60" s="332">
        <v>25876</v>
      </c>
      <c r="M60" s="333">
        <v>7.4</v>
      </c>
      <c r="N60" s="334">
        <v>14.3</v>
      </c>
    </row>
    <row r="61" spans="1:14">
      <c r="A61" s="250"/>
      <c r="B61" s="246"/>
      <c r="C61" s="246"/>
      <c r="D61" s="246"/>
      <c r="E61" s="246"/>
      <c r="F61" s="246"/>
      <c r="G61" s="312" t="s">
        <v>520</v>
      </c>
      <c r="H61" s="336"/>
      <c r="I61" s="337">
        <v>4442647</v>
      </c>
      <c r="J61" s="338">
        <v>58317</v>
      </c>
      <c r="K61" s="339">
        <v>11.4</v>
      </c>
      <c r="L61" s="340">
        <v>54575</v>
      </c>
      <c r="M61" s="341">
        <v>0.4</v>
      </c>
      <c r="N61" s="326">
        <v>11</v>
      </c>
    </row>
    <row r="62" spans="1:14">
      <c r="A62" s="250"/>
      <c r="B62" s="246"/>
      <c r="C62" s="246"/>
      <c r="D62" s="246"/>
      <c r="E62" s="246"/>
      <c r="F62" s="246"/>
      <c r="G62" s="327"/>
      <c r="H62" s="328" t="s">
        <v>515</v>
      </c>
      <c r="I62" s="329">
        <v>2562243</v>
      </c>
      <c r="J62" s="330">
        <v>33630</v>
      </c>
      <c r="K62" s="331">
        <v>9.9</v>
      </c>
      <c r="L62" s="332">
        <v>27582</v>
      </c>
      <c r="M62" s="333">
        <v>0.6</v>
      </c>
      <c r="N62" s="334">
        <v>9.3000000000000007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election activeCell="I101" sqref="I101"/>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90" zoomScaleNormal="9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1"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19.309999999999999</v>
      </c>
      <c r="G47" s="12">
        <v>19.77</v>
      </c>
      <c r="H47" s="12">
        <v>17.46</v>
      </c>
      <c r="I47" s="12">
        <v>16.420000000000002</v>
      </c>
      <c r="J47" s="13">
        <v>16.600000000000001</v>
      </c>
    </row>
    <row r="48" spans="2:10" ht="57.75" customHeight="1">
      <c r="B48" s="14"/>
      <c r="C48" s="1174" t="s">
        <v>4</v>
      </c>
      <c r="D48" s="1174"/>
      <c r="E48" s="1175"/>
      <c r="F48" s="15">
        <v>8.27</v>
      </c>
      <c r="G48" s="16">
        <v>5.8</v>
      </c>
      <c r="H48" s="16">
        <v>5.67</v>
      </c>
      <c r="I48" s="16">
        <v>8.1999999999999993</v>
      </c>
      <c r="J48" s="17">
        <v>6.49</v>
      </c>
    </row>
    <row r="49" spans="2:10" ht="57.75" customHeight="1" thickBot="1">
      <c r="B49" s="18"/>
      <c r="C49" s="1176" t="s">
        <v>5</v>
      </c>
      <c r="D49" s="1176"/>
      <c r="E49" s="1177"/>
      <c r="F49" s="19" t="s">
        <v>527</v>
      </c>
      <c r="G49" s="20" t="s">
        <v>528</v>
      </c>
      <c r="H49" s="20" t="s">
        <v>529</v>
      </c>
      <c r="I49" s="20" t="s">
        <v>530</v>
      </c>
      <c r="J49" s="21" t="s">
        <v>531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 </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2018-03-07T08:07:01Z</cp:lastPrinted>
  <dcterms:created xsi:type="dcterms:W3CDTF">2018-01-24T06:41:48Z</dcterms:created>
  <dcterms:modified xsi:type="dcterms:W3CDTF">2018-11-29T01:50:56Z</dcterms:modified>
  <cp:category/>
</cp:coreProperties>
</file>