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E36" i="9"/>
  <c r="AM36" i="9"/>
  <c r="C36" i="9"/>
  <c r="CO35" i="9"/>
  <c r="AM35" i="9"/>
  <c r="C35" i="9"/>
  <c r="CO34" i="9"/>
  <c r="AM34" i="9"/>
  <c r="U34" i="9"/>
  <c r="U35" i="9" s="1"/>
  <c r="U36" i="9" s="1"/>
  <c r="U37"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alcChain>
</file>

<file path=xl/sharedStrings.xml><?xml version="1.0" encoding="utf-8"?>
<sst xmlns="http://schemas.openxmlformats.org/spreadsheetml/2006/main" count="1142" uniqueCount="556">
  <si>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</si>
  <si>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</si>
  <si>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</si>
  <si>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</si>
  <si>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</si>
  <si>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</si>
  <si>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</si>
  <si>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</si>
  <si>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</si>
  <si>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</si>
  <si>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</si>
  <si>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</si>
  <si>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</si>
  <si>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</si>
  <si>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</si>
  <si>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</si>
  <si>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</si>
  <si>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</si>
  <si>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</si>
  <si>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</si>
  <si>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</si>
  <si>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</si>
  <si>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</si>
  <si>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</si>
  <si>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</si>
  <si>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</si>
  <si>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</si>
  <si>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</si>
  <si>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</si>
  <si>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</si>
  <si>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</si>
  <si>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</si>
  <si>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</si>
  <si>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</si>
  <si>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</si>
  <si>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</si>
  <si>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</si>
  <si>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</si>
  <si>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</si>
  <si>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</si>
  <si>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</si>
  <si>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</si>
  <si>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</si>
  <si>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</si>
  <si>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</si>
  <si>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</si>
  <si>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</si>
  <si>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</si>
  <si>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</si>
  <si>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</si>
  <si>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</si>
  <si>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</si>
  <si>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</si>
  <si>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</si>
  <si>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</si>
  <si>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</si>
  <si>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</si>
  <si>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</si>
  <si>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</si>
  <si>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</si>
  <si>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</si>
  <si>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</si>
  <si>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</si>
  <si>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</si>
  <si>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</si>
  <si>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</si>
  <si>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</si>
  <si>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</si>
  <si>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</si>
  <si>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</si>
  <si>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</si>
  <si>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</si>
  <si>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</si>
  <si>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</si>
  <si>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</si>
  <si>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</si>
  <si>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</si>
  <si>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</si>
  <si>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</si>
  <si>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</si>
  <si>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</si>
  <si>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</si>
  <si>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十島村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</si>
  <si>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</si>
  <si>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</si>
  <si>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</si>
  <si>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</si>
  <si>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</si>
  <si>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</si>
  <si>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</si>
  <si>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</si>
  <si>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</si>
  <si>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</si>
  <si>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</si>
  <si>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</si>
  <si>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</si>
  <si>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</si>
  <si>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</si>
  <si>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</si>
  <si>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</si>
  <si>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</si>
  <si>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</si>
  <si>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</si>
  <si>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</si>
  <si>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</si>
  <si>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</si>
  <si>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</si>
  <si>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</si>
  <si>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</si>
  <si>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</si>
  <si>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</si>
  <si>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</si>
  <si>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</si>
  <si>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</si>
  <si>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</si>
  <si>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</si>
  <si>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</si>
  <si>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</si>
  <si>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</si>
  <si>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</si>
  <si>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</si>
  <si>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</si>
  <si>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</si>
  <si>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</si>
  <si>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</si>
  <si>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</si>
  <si>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</si>
  <si>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</si>
  <si>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</si>
  <si>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</si>
  <si>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</si>
  <si>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</si>
  <si>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</si>
  <si>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</si>
  <si>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5.1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</si>
  <si>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</si>
  <si>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</si>
  <si>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</si>
  <si>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</si>
  <si>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</si>
  <si>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</si>
  <si>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</si>
  <si>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</si>
  <si>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</si>
  <si>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</si>
  <si>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</si>
  <si>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</si>
  <si>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</si>
  <si>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</si>
  <si>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</si>
  <si>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</si>
  <si>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</si>
  <si>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</si>
  <si>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</si>
  <si>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</si>
  <si>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</si>
  <si>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</si>
  <si>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</si>
  <si>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</si>
  <si>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</si>
  <si>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</si>
  <si>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</si>
  <si>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</si>
  <si>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</si>
  <si>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</si>
  <si>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</si>
  <si>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</si>
  <si>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</si>
  <si>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</si>
  <si>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</si>
  <si>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</si>
  <si>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</si>
  <si>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</si>
  <si>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</si>
  <si>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</si>
  <si>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</si>
  <si>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</si>
  <si>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</si>
  <si>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</si>
  <si>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</si>
  <si>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</si>
  <si>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</si>
  <si>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</si>
  <si>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</si>
  <si>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</si>
  <si>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</si>
  <si>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</si>
  <si>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</si>
  <si>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</si>
  <si>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</si>
  <si>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</si>
  <si>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</si>
  <si>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</si>
  <si>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</si>
  <si>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</si>
  <si>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鹿児島県十島村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</si>
  <si>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</si>
  <si>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</si>
  <si>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</si>
  <si>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</si>
  <si>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</si>
  <si>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</si>
  <si>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</si>
  <si>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</si>
  <si>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</si>
  <si>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</si>
  <si>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</si>
  <si>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</si>
  <si>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</si>
  <si>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</si>
  <si>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</si>
  <si>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</si>
  <si>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</si>
  <si>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</si>
  <si>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</si>
  <si>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</si>
  <si>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</si>
  <si>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</si>
  <si>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</si>
  <si>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</si>
  <si>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</si>
  <si>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</si>
  <si>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</si>
  <si>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</si>
  <si>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</si>
  <si>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</si>
  <si>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</si>
  <si>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</si>
  <si>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</si>
  <si>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</si>
  <si>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</si>
  <si>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</si>
  <si>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</si>
  <si>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</si>
  <si>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</si>
  <si>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</si>
  <si>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</si>
  <si>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</si>
  <si>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</si>
  <si>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</si>
  <si>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</si>
  <si>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</si>
  <si>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</si>
  <si>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</si>
  <si>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</si>
  <si>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</si>
  <si>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</si>
  <si>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</si>
  <si>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</si>
  <si>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</si>
  <si>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</si>
  <si>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</si>
  <si>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</si>
  <si>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</si>
  <si>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</si>
  <si>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</si>
  <si>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</si>
  <si>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</si>
  <si>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</si>
  <si>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</si>
  <si>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</si>
  <si>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</si>
  <si>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</si>
  <si>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</si>
  <si>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</si>
  <si>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</si>
  <si>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</si>
  <si>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</si>
  <si>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</si>
  <si>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</si>
  <si>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</si>
  <si>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</si>
  <si>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</si>
  <si>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</si>
  <si>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</si>
  <si>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</si>
  <si>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</si>
  <si>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</si>
  <si>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</si>
  <si>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</si>
  <si>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</si>
  <si>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</si>
  <si>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</si>
  <si>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</si>
  <si>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</si>
  <si>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</si>
  <si>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</si>
  <si>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</si>
  <si>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</si>
  <si>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</si>
  <si>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</si>
  <si>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</si>
  <si>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</si>
  <si>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</si>
  <si>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</si>
  <si>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</si>
  <si>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</si>
  <si>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</si>
  <si>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</si>
  <si>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</si>
  <si>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</si>
  <si>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</si>
  <si>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</si>
  <si>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</si>
  <si>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</si>
  <si>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</si>
  <si>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</si>
  <si>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</si>
  <si>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</si>
  <si>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</si>
  <si>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</si>
  <si>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</si>
  <si>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</si>
  <si>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</si>
  <si>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</si>
  <si>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</si>
  <si>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</si>
  <si>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</si>
  <si>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</si>
  <si>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</si>
  <si>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</si>
  <si>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</si>
  <si>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</si>
  <si>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</si>
  <si>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</si>
  <si>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</si>
  <si>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</si>
  <si>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</si>
  <si>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</si>
  <si>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</si>
  <si>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</si>
  <si>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</si>
  <si>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</si>
  <si>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</si>
  <si>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</si>
  <si>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</si>
  <si>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</si>
  <si>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</si>
  <si>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</si>
  <si>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</si>
  <si>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</si>
  <si>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</si>
  <si>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</si>
  <si>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</si>
  <si>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鹿児島県十島村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</si>
  <si>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</si>
  <si>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</si>
  <si>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</si>
  <si>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</si>
  <si>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</si>
  <si>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</si>
  <si>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</si>
  <si>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</si>
  <si>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</si>
  <si>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</si>
  <si>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</si>
  <si>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</si>
  <si>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</si>
  <si>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</si>
  <si>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</si>
  <si>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</si>
  <si>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</si>
  <si>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</si>
  <si>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</si>
  <si>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</si>
  <si>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</si>
  <si>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</si>
  <si>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</si>
  <si>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</si>
  <si>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</si>
  <si>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</si>
  <si>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</si>
  <si>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</si>
  <si>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</si>
  <si>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</si>
  <si>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</si>
  <si>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</si>
  <si>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</si>
  <si>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</si>
  <si>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</si>
  <si>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</si>
  <si>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</si>
  <si>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船舶交通特別会計</t>
    <phoneticPr fontId="5"/>
  </si>
  <si>
    <t>法非適用企業</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</si>
  <si>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</si>
  <si>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</si>
  <si>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</si>
  <si>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</si>
  <si>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</si>
  <si>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</si>
  <si>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</si>
  <si>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</si>
  <si>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</si>
  <si>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</si>
  <si>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</si>
  <si>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</si>
  <si>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</si>
  <si>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</si>
  <si>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</si>
  <si>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</si>
  <si>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</si>
  <si>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</si>
  <si>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</si>
  <si>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</si>
  <si>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</si>
  <si>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</si>
  <si>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</si>
  <si>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</si>
  <si>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</si>
  <si>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</si>
  <si>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</si>
  <si>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</si>
  <si>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</si>
  <si>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</si>
  <si>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</si>
  <si>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</si>
  <si>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</si>
  <si>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</si>
  <si>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</si>
  <si>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</si>
  <si>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</si>
  <si>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</si>
  <si>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</si>
  <si>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</si>
  <si>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</si>
  <si>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</si>
  <si>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</si>
  <si>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</si>
  <si>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</si>
  <si>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</si>
  <si>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</si>
  <si>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</si>
  <si>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</si>
  <si>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</si>
  <si>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</si>
  <si>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</si>
  <si>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</si>
  <si>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</si>
  <si>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</si>
  <si>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</si>
  <si>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</si>
  <si>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</si>
  <si>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</si>
  <si>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</si>
  <si>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</si>
  <si>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</si>
  <si>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</si>
  <si>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</si>
  <si>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</si>
  <si>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</si>
  <si>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</si>
  <si>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</si>
  <si>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</si>
  <si>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</si>
  <si>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</si>
  <si>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</si>
  <si>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</si>
  <si>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</si>
  <si>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</si>
  <si>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</si>
  <si>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</si>
  <si>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</si>
  <si>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</si>
  <si>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</si>
  <si>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</si>
  <si>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</si>
  <si>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</si>
  <si>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</si>
  <si>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</si>
  <si>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</si>
  <si>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</si>
  <si>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</si>
  <si>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</si>
  <si>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</si>
  <si>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</si>
  <si>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</si>
  <si>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</si>
  <si>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</si>
  <si>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</si>
  <si>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</si>
  <si>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</si>
  <si>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</si>
  <si>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</si>
  <si>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</si>
  <si>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</si>
  <si>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</si>
  <si>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</si>
  <si>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</si>
  <si>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</si>
  <si>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</si>
  <si>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</si>
  <si>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</si>
  <si>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</si>
  <si>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</si>
  <si>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</si>
  <si>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</si>
  <si>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</si>
  <si>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</si>
  <si>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</si>
  <si>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</si>
  <si>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</si>
  <si>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</si>
  <si>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</si>
  <si>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</si>
  <si>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</si>
  <si>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</si>
  <si>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</si>
  <si>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</si>
  <si>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</si>
  <si>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</si>
  <si>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</si>
  <si>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</si>
  <si>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</si>
  <si>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</si>
  <si>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</si>
  <si>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</si>
  <si>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</si>
  <si>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</si>
  <si>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</si>
  <si>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</si>
  <si>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</si>
  <si>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</si>
  <si>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</si>
  <si>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</si>
  <si>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</si>
  <si>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</si>
  <si>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</si>
  <si>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2.05</t>
  </si>
  <si>
    <t>▲ 4.68</t>
  </si>
  <si>
    <t>▲ 4.42</t>
  </si>
  <si>
    <t>一般会計</t>
  </si>
  <si>
    <t>船舶交通特別会計</t>
  </si>
  <si>
    <t>▲ 1.12</t>
  </si>
  <si>
    <t>国民健康保険特別会計</t>
  </si>
  <si>
    <t>後期高齢者医療特別会計</t>
  </si>
  <si>
    <t>介護保険特別会計</t>
  </si>
  <si>
    <t>介護サービス特別会計</t>
  </si>
  <si>
    <t>簡易水道特別会計</t>
  </si>
  <si>
    <t>その他会計（赤字）</t>
  </si>
  <si>
    <t>その他会計（黒字）</t>
  </si>
  <si>
    <t>-</t>
    <phoneticPr fontId="2"/>
  </si>
  <si>
    <t>鹿児島県市町村総合事務組合</t>
    <rPh sb="0" eb="4">
      <t>カゴシマケン</t>
    </rPh>
    <rPh sb="4" eb="7">
      <t>シチョウソン</t>
    </rPh>
    <rPh sb="7" eb="9">
      <t>ソウゴウ</t>
    </rPh>
    <rPh sb="9" eb="11">
      <t>ジム</t>
    </rPh>
    <rPh sb="11" eb="13">
      <t>クミアイ</t>
    </rPh>
    <phoneticPr fontId="30"/>
  </si>
  <si>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30"/>
  </si>
  <si>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</si>
  <si>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</si>
  <si>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</si>
  <si>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</si>
  <si>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</si>
  <si>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</si>
  <si>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</si>
  <si>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</si>
  <si>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</si>
  <si>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</si>
  <si>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</si>
  <si>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</si>
  <si>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充当可能財源等の額よりも将来負担額の方が低いため、現在まで将来負担比率は発生していない。
実質公債比率については、平成28年度は繰上償還の影響もあり、前年度比2.9ﾎﾟｲﾝﾄ減となったが、基準財政需要額に算入される公債費が減少傾向にあるため、次年度以降については、比率が上昇していくと考えられる。
</t>
    <rPh sb="45" eb="47">
      <t>ジッシツ</t>
    </rPh>
    <rPh sb="47" eb="49">
      <t>コウサイ</t>
    </rPh>
    <rPh sb="49" eb="51">
      <t>ヒリツ</t>
    </rPh>
    <rPh sb="57" eb="59">
      <t>ヘイセイ</t>
    </rPh>
    <rPh sb="61" eb="63">
      <t>ネンド</t>
    </rPh>
    <rPh sb="64" eb="66">
      <t>クリア</t>
    </rPh>
    <rPh sb="66" eb="68">
      <t>ショウカン</t>
    </rPh>
    <rPh sb="69" eb="71">
      <t>エイキョウ</t>
    </rPh>
    <rPh sb="75" eb="79">
      <t>ゼンネンドヒ</t>
    </rPh>
    <rPh sb="87" eb="88">
      <t>ゲン</t>
    </rPh>
    <rPh sb="94" eb="96">
      <t>キジュン</t>
    </rPh>
    <rPh sb="96" eb="98">
      <t>ザイセイ</t>
    </rPh>
    <rPh sb="98" eb="100">
      <t>ジュヨウ</t>
    </rPh>
    <rPh sb="100" eb="101">
      <t>ガク</t>
    </rPh>
    <rPh sb="102" eb="104">
      <t>サンニュウ</t>
    </rPh>
    <rPh sb="107" eb="110">
      <t>コウサイヒ</t>
    </rPh>
    <rPh sb="111" eb="113">
      <t>ゲンショウ</t>
    </rPh>
    <rPh sb="113" eb="115">
      <t>ケイコウ</t>
    </rPh>
    <rPh sb="121" eb="124">
      <t>ジネンド</t>
    </rPh>
    <rPh sb="124" eb="126">
      <t>イコウ</t>
    </rPh>
    <rPh sb="132" eb="134">
      <t>ヒリツ</t>
    </rPh>
    <rPh sb="135" eb="137">
      <t>ジョウショウ</t>
    </rPh>
    <rPh sb="142" eb="143">
      <t>カンガ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</si>
</sst>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1" xfId="32" applyNumberFormat="1" applyFont="1" applyFill="1" applyBorder="1" applyAlignment="1" applyProtection="1">
      <alignment horizontal="right" vertical="center" shrinkToFit="1"/>
    </xf>
    <xf numFmtId="177" fontId="26" fillId="5" borderId="172"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0"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7"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c:ext xmlns:c16="http://schemas.microsoft.com/office/drawing/2014/chart" uri="{C3380CC4-5D6E-409C-BE32-E72D297353CC}">
              <c16:uniqueId val="{00000000-AB80-4990-89FE-9E68B45603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3258955</c:v>
                </c:pt>
                <c:pt idx="1">
                  <c:v>2821415</c:v>
                </c:pt>
                <c:pt idx="2">
                  <c:v>3156976</c:v>
                </c:pt>
                <c:pt idx="3">
                  <c:v>1672180</c:v>
                </c:pt>
                <c:pt idx="4">
                  <c:v>3685683</c:v>
                </c:pt>
              </c:numCache>
            </c:numRef>
          </c:val>
          <c:smooth val="0"/>
          <c:extLst>
            <c:ext xmlns:c16="http://schemas.microsoft.com/office/drawing/2014/chart" uri="{C3380CC4-5D6E-409C-BE32-E72D297353CC}">
              <c16:uniqueId val="{00000001-AB80-4990-89FE-9E68B45603F6}"/>
            </c:ext>
          </c:extLst>
        </c:ser>
        <c:dLbls>
          <c:showLegendKey val="0"/>
          <c:showVal val="0"/>
          <c:showCatName val="0"/>
          <c:showSerName val="0"/>
          <c:showPercent val="0"/>
          <c:showBubbleSize val="0"/>
        </c:dLbls>
        <c:marker val="1"/>
        <c:smooth val="0"/>
        <c:axId val="284457608"/>
        <c:axId val="284458000"/>
      </c:lineChart>
      <c:catAx>
        <c:axId val="284457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4458000"/>
        <c:crosses val="autoZero"/>
        <c:auto val="1"/>
        <c:lblAlgn val="ctr"/>
        <c:lblOffset val="100"/>
        <c:tickLblSkip val="1"/>
        <c:tickMarkSkip val="1"/>
        <c:noMultiLvlLbl val="0"/>
      </c:catAx>
      <c:valAx>
        <c:axId val="284458000"/>
        <c:scaling>
          <c:orientation val="minMax"/>
          <c:max val="4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4457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3.93</c:v>
                </c:pt>
                <c:pt idx="1">
                  <c:v>5.15</c:v>
                </c:pt>
                <c:pt idx="2">
                  <c:v>4.92</c:v>
                </c:pt>
                <c:pt idx="3">
                  <c:v>6.7</c:v>
                </c:pt>
                <c:pt idx="4">
                  <c:v>6.47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25.13</c:v>
                </c:pt>
                <c:pt idx="1">
                  <c:v>27.53</c:v>
                </c:pt>
                <c:pt idx="2">
                  <c:v>29.86</c:v>
                </c:pt>
                <c:pt idx="3">
                  <c:v>25.77</c:v>
                </c:pt>
                <c:pt idx="4">
                  <c:v>37.72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84459568"/>
        <c:axId val="284459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-2.0499999999999998</c:v>
                </c:pt>
                <c:pt idx="1">
                  <c:v>1.1599999999999999</c:v>
                </c:pt>
                <c:pt idx="2">
                  <c:v>-4.68</c:v>
                </c:pt>
                <c:pt idx="3">
                  <c:v>-4.42</c:v>
                </c:pt>
                <c:pt idx="4">
                  <c:v>17.78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84459568"/>
        <c:axId val="284459960"/>
      </c:lineChart>
      <c:catAx>
        <c:axId val="28445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4459960"/>
        <c:crosses val="autoZero"/>
        <c:auto val="1"/>
        <c:lblAlgn val="ctr"/>
        <c:lblOffset val="100"/>
        <c:tickLblSkip val="1"/>
        <c:tickMarkSkip val="1"/>
        <c:noMultiLvlLbl val="0"/>
      </c:catAx>
      <c:valAx>
        <c:axId val="284459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445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介護サービス特別会計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0.36</c:v>
                </c:pt>
                <c:pt idx="2">
                  <c:v>#N/A</c:v>
                </c:pt>
                <c:pt idx="3">
                  <c:v>0.17</c:v>
                </c:pt>
                <c:pt idx="4">
                  <c:v>#N/A</c:v>
                </c:pt>
                <c:pt idx="5">
                  <c:v>0.34</c:v>
                </c:pt>
                <c:pt idx="6">
                  <c:v>#N/A</c:v>
                </c:pt>
                <c:pt idx="7">
                  <c:v>0</c:v>
                </c:pt>
                <c:pt idx="8">
                  <c:v>#N/A</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c:v>
                </c:pt>
                <c:pt idx="4">
                  <c:v>#N/A</c:v>
                </c:pt>
                <c:pt idx="5">
                  <c:v>0.01</c:v>
                </c:pt>
                <c:pt idx="6">
                  <c:v>#N/A</c:v>
                </c:pt>
                <c:pt idx="7">
                  <c:v>0.02</c:v>
                </c:pt>
                <c:pt idx="8">
                  <c:v>#N/A</c:v>
                </c:pt>
                <c:pt idx="9">
                  <c:v>0.02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0.45</c:v>
                </c:pt>
                <c:pt idx="2">
                  <c:v>#N/A</c:v>
                </c:pt>
                <c:pt idx="3">
                  <c:v>0.05</c:v>
                </c:pt>
                <c:pt idx="4">
                  <c:v>#N/A</c:v>
                </c:pt>
                <c:pt idx="5">
                  <c:v>0.05</c:v>
                </c:pt>
                <c:pt idx="6">
                  <c:v>#N/A</c:v>
                </c:pt>
                <c:pt idx="7">
                  <c:v>0.18</c:v>
                </c:pt>
                <c:pt idx="8">
                  <c:v>#N/A</c:v>
                </c:pt>
                <c:pt idx="9">
                  <c:v>0.26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船舶交通特別会計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3.06</c:v>
                </c:pt>
                <c:pt idx="2">
                  <c:v>1.1200000000000001</c:v>
                </c:pt>
                <c:pt idx="3">
                  <c:v>#N/A</c:v>
                </c:pt>
                <c:pt idx="4">
                  <c:v>#N/A</c:v>
                </c:pt>
                <c:pt idx="5">
                  <c:v>4.4000000000000004</c:v>
                </c:pt>
                <c:pt idx="6">
                  <c:v>#N/A</c:v>
                </c:pt>
                <c:pt idx="7">
                  <c:v>3.76</c:v>
                </c:pt>
                <c:pt idx="8">
                  <c:v>#N/A</c:v>
                </c:pt>
                <c:pt idx="9">
                  <c:v>3.22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3.93</c:v>
                </c:pt>
                <c:pt idx="2">
                  <c:v>#N/A</c:v>
                </c:pt>
                <c:pt idx="3">
                  <c:v>5.15</c:v>
                </c:pt>
                <c:pt idx="4">
                  <c:v>#N/A</c:v>
                </c:pt>
                <c:pt idx="5">
                  <c:v>4.92</c:v>
                </c:pt>
                <c:pt idx="6">
                  <c:v>#N/A</c:v>
                </c:pt>
                <c:pt idx="7">
                  <c:v>6.7</c:v>
                </c:pt>
                <c:pt idx="8">
                  <c:v>#N/A</c:v>
                </c:pt>
                <c:pt idx="9">
                  <c:v>6.46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84460744"/>
        <c:axId val="330419440"/>
      </c:barChart>
      <c:catAx>
        <c:axId val="284460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0419440"/>
        <c:crosses val="autoZero"/>
        <c:auto val="1"/>
        <c:lblAlgn val="ctr"/>
        <c:lblOffset val="100"/>
        <c:tickLblSkip val="1"/>
        <c:tickMarkSkip val="1"/>
        <c:noMultiLvlLbl val="0"/>
      </c:catAx>
      <c:valAx>
        <c:axId val="330419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4460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542</c:v>
                </c:pt>
                <c:pt idx="5">
                  <c:v>520</c:v>
                </c:pt>
                <c:pt idx="8">
                  <c:v>509</c:v>
                </c:pt>
                <c:pt idx="11">
                  <c:v>488</c:v>
                </c:pt>
                <c:pt idx="14">
                  <c:v>456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c:v>
                </c:pt>
                <c:pt idx="3">
                  <c:v>9</c:v>
                </c:pt>
                <c:pt idx="6">
                  <c:v>10</c:v>
                </c:pt>
                <c:pt idx="9">
                  <c:v>9</c:v>
                </c:pt>
                <c:pt idx="12">
                  <c:v>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541</c:v>
                </c:pt>
                <c:pt idx="3">
                  <c:v>572</c:v>
                </c:pt>
                <c:pt idx="6">
                  <c:v>582</c:v>
                </c:pt>
                <c:pt idx="9">
                  <c:v>561</c:v>
                </c:pt>
                <c:pt idx="12">
                  <c:v>411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30420224"/>
        <c:axId val="330420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c:v>
                </c:pt>
                <c:pt idx="2">
                  <c:v>#N/A</c:v>
                </c:pt>
                <c:pt idx="3">
                  <c:v>#N/A</c:v>
                </c:pt>
                <c:pt idx="4">
                  <c:v>61</c:v>
                </c:pt>
                <c:pt idx="5">
                  <c:v>#N/A</c:v>
                </c:pt>
                <c:pt idx="6">
                  <c:v>#N/A</c:v>
                </c:pt>
                <c:pt idx="7">
                  <c:v>83</c:v>
                </c:pt>
                <c:pt idx="8">
                  <c:v>#N/A</c:v>
                </c:pt>
                <c:pt idx="9">
                  <c:v>#N/A</c:v>
                </c:pt>
                <c:pt idx="10">
                  <c:v>82</c:v>
                </c:pt>
                <c:pt idx="11">
                  <c:v>#N/A</c:v>
                </c:pt>
                <c:pt idx="12">
                  <c:v>#N/A</c:v>
                </c:pt>
                <c:pt idx="13">
                  <c:v>-38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30420224"/>
        <c:axId val="330420616"/>
      </c:lineChart>
      <c:catAx>
        <c:axId val="33042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0420616"/>
        <c:crosses val="autoZero"/>
        <c:auto val="1"/>
        <c:lblAlgn val="ctr"/>
        <c:lblOffset val="100"/>
        <c:tickLblSkip val="1"/>
        <c:tickMarkSkip val="1"/>
        <c:noMultiLvlLbl val="0"/>
      </c:catAx>
      <c:valAx>
        <c:axId val="330420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0420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3759</c:v>
                </c:pt>
                <c:pt idx="5">
                  <c:v>3552</c:v>
                </c:pt>
                <c:pt idx="8">
                  <c:v>3352</c:v>
                </c:pt>
                <c:pt idx="11">
                  <c:v>3179</c:v>
                </c:pt>
                <c:pt idx="14">
                  <c:v>3034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2908</c:v>
                </c:pt>
                <c:pt idx="5">
                  <c:v>3108</c:v>
                </c:pt>
                <c:pt idx="8">
                  <c:v>3176</c:v>
                </c:pt>
                <c:pt idx="11">
                  <c:v>3085</c:v>
                </c:pt>
                <c:pt idx="14">
                  <c:v>2864</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118</c:v>
                </c:pt>
                <c:pt idx="3">
                  <c:v>124</c:v>
                </c:pt>
                <c:pt idx="6">
                  <c:v>135</c:v>
                </c:pt>
                <c:pt idx="9">
                  <c:v>106</c:v>
                </c:pt>
                <c:pt idx="12">
                  <c:v>153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132</c:v>
                </c:pt>
                <c:pt idx="3">
                  <c:v>135</c:v>
                </c:pt>
                <c:pt idx="6">
                  <c:v>127</c:v>
                </c:pt>
                <c:pt idx="9">
                  <c:v>119</c:v>
                </c:pt>
                <c:pt idx="12">
                  <c:v>136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4933</c:v>
                </c:pt>
                <c:pt idx="3">
                  <c:v>4785</c:v>
                </c:pt>
                <c:pt idx="6">
                  <c:v>4713</c:v>
                </c:pt>
                <c:pt idx="9">
                  <c:v>4477</c:v>
                </c:pt>
                <c:pt idx="12">
                  <c:v>4384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30421008"/>
        <c:axId val="330421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30421008"/>
        <c:axId val="330421792"/>
      </c:lineChart>
      <c:catAx>
        <c:axId val="33042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0421792"/>
        <c:crosses val="autoZero"/>
        <c:auto val="1"/>
        <c:lblAlgn val="ctr"/>
        <c:lblOffset val="100"/>
        <c:tickLblSkip val="1"/>
        <c:tickMarkSkip val="1"/>
        <c:noMultiLvlLbl val="0"/>
      </c:catAx>
      <c:valAx>
        <c:axId val="330421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042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{3A6409CA-9D1D-4A5E-8C16-9461259DE218}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{599B1E39-130D-47F8-9554-5DCB53FB2873}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{87D26745-85A3-4A89-BFDF-50E745BF3AA2}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{4673D769-5FB6-400F-9139-770A301438AE}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{85169D93-D650-4A27-979A-E15A4EE7B781}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{2A7411F8-62A1-4EA8-8CA9-9BA80DD6EDFB}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{D203132A-E529-4D66-B243-C169F970B568}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{6D5563F8-C625-4044-9001-03D4EBB146DE}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{CB213B86-60BC-480D-8F71-0A073A438FE7}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{FE38E9D4-5F60-48AE-81D6-A5164C108323}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30422968"/>
        <c:axId val="330423360"/>
      </c:scatterChart>
      <c:valAx>
        <c:axId val="3304229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0423360"/>
        <c:crosses val="autoZero"/>
        <c:crossBetween val="midCat"/>
      </c:valAx>
      <c:valAx>
        <c:axId val="3304233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04229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{60A25313-22ED-4C35-8ADB-85F0507E4464}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{386F3209-1AF7-418A-A2E8-0783FBE6011D}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{E6691646-91DB-488B-8A72-1A85A1F193E6}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{E4527CBE-1C7C-4386-8A52-8A0D86138F6D}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{345BC02F-72D5-4FEB-AF92-071E59BB50F1}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-4.7</c:v>
                </c:pt>
                <c:pt idx="1">
                  <c:v>-0.2</c:v>
                </c:pt>
                <c:pt idx="2">
                  <c:v>4.5</c:v>
                </c:pt>
                <c:pt idx="3">
                  <c:v>6.9</c:v>
                </c:pt>
                <c:pt idx="4">
                  <c:v>4</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{99EA09EB-2120-403A-8FC8-EC112ADF6FE0}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{4AE70B19-AC6F-4DE6-AAA5-CD74FF99E61B}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{78A08776-CDB4-45A7-9165-81CA6D67B7CB}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{50A459E9-64CE-4013-99D4-0055AF2A1829}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{FE055099-C177-40D7-96FD-78010A6EB353}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30422576"/>
        <c:axId val="330424144"/>
      </c:scatterChart>
      <c:valAx>
        <c:axId val="330422576"/>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0424144"/>
        <c:crosses val="autoZero"/>
        <c:crossBetween val="midCat"/>
      </c:valAx>
      <c:valAx>
        <c:axId val="33042414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04225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鹿児島県十島村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過去の借入額の大きな港湾事業等の償還完了、ここ数年来の地方債借入の抑制の影響で元利償還金については、減少傾向である。</a:t>
          </a:r>
          <a:r>
            <a:rPr kumimoji="1" lang="ja-JP" altLang="ja-JP" sz="1100">
              <a:solidFill>
                <a:schemeClr val="dk1"/>
              </a:solidFill>
              <a:effectLst/>
              <a:latin typeface="+mn-lt"/>
              <a:ea typeface="+mn-ea"/>
              <a:cs typeface="+mn-cs"/>
            </a:rPr>
            <a:t>前年度比で公債比率が</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％下がっている。基準財政需要額に算入される公債費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％）減少している</a:t>
          </a:r>
          <a:r>
            <a:rPr kumimoji="1" lang="ja-JP" altLang="en-US" sz="1100">
              <a:solidFill>
                <a:schemeClr val="dk1"/>
              </a:solidFill>
              <a:effectLst/>
              <a:latin typeface="+mn-lt"/>
              <a:ea typeface="+mn-ea"/>
              <a:cs typeface="+mn-cs"/>
            </a:rPr>
            <a:t>状況にあり、平成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年度から始まる大型公共事業の影響が出てくる平成</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年度あたりまでは、算入公債費は減少していくものと考えらえる。このため実質公債費率の分子についても減少していくものと考えられ、実質公債費率も上昇すると考えられる。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年度借入の港湾事業債の繰上げ償還（</a:t>
          </a:r>
          <a:r>
            <a:rPr kumimoji="1" lang="en-US" altLang="ja-JP" sz="1100">
              <a:solidFill>
                <a:schemeClr val="dk1"/>
              </a:solidFill>
              <a:effectLst/>
              <a:latin typeface="+mn-lt"/>
              <a:ea typeface="+mn-ea"/>
              <a:cs typeface="+mn-cs"/>
            </a:rPr>
            <a:t>159</a:t>
          </a:r>
          <a:r>
            <a:rPr kumimoji="1" lang="ja-JP" altLang="ja-JP" sz="1100">
              <a:solidFill>
                <a:schemeClr val="dk1"/>
              </a:solidFill>
              <a:effectLst/>
              <a:latin typeface="+mn-lt"/>
              <a:ea typeface="+mn-ea"/>
              <a:cs typeface="+mn-cs"/>
            </a:rPr>
            <a:t>百万円）が影響し前年度比で実質公債比率は</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％下がっている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普通交付税の見通しが不透明な中、</a:t>
          </a:r>
          <a:r>
            <a:rPr lang="ja-JP" altLang="ja-JP" sz="1100" b="0" i="0" baseline="0">
              <a:solidFill>
                <a:schemeClr val="dk1"/>
              </a:solidFill>
              <a:effectLst/>
              <a:latin typeface="+mn-lt"/>
              <a:ea typeface="+mn-ea"/>
              <a:cs typeface="+mn-cs"/>
            </a:rPr>
            <a:t>引き続き、地方債発行についてはシミレーションを的確に行い公債比率の上昇に注意を払い、交付税措置率の</a:t>
          </a:r>
          <a:r>
            <a:rPr lang="ja-JP" altLang="en-US" sz="1100" b="0" i="0" baseline="0">
              <a:solidFill>
                <a:schemeClr val="dk1"/>
              </a:solidFill>
              <a:effectLst/>
              <a:latin typeface="+mn-lt"/>
              <a:ea typeface="+mn-ea"/>
              <a:cs typeface="+mn-cs"/>
            </a:rPr>
            <a:t>低い</a:t>
          </a:r>
          <a:r>
            <a:rPr lang="ja-JP" altLang="ja-JP" sz="1100" b="0" i="0" baseline="0">
              <a:solidFill>
                <a:schemeClr val="dk1"/>
              </a:solidFill>
              <a:effectLst/>
              <a:latin typeface="+mn-lt"/>
              <a:ea typeface="+mn-ea"/>
              <a:cs typeface="+mn-cs"/>
            </a:rPr>
            <a:t>地方債の借入れの抑制</a:t>
          </a:r>
          <a:r>
            <a:rPr lang="ja-JP" altLang="en-US" sz="1100" b="0" i="0" baseline="0">
              <a:solidFill>
                <a:schemeClr val="dk1"/>
              </a:solidFill>
              <a:effectLst/>
              <a:latin typeface="+mn-lt"/>
              <a:ea typeface="+mn-ea"/>
              <a:cs typeface="+mn-cs"/>
            </a:rPr>
            <a:t>などに努める。</a:t>
          </a:r>
          <a:endParaRPr lang="ja-JP"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chemeClr val="dk1"/>
            </a:solidFill>
            <a:effectLst/>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鹿児島県十島村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800" b="0" i="0" baseline="0">
              <a:solidFill>
                <a:schemeClr val="dk1"/>
              </a:solidFill>
              <a:effectLst/>
              <a:latin typeface="+mn-lt"/>
              <a:ea typeface="+mn-ea"/>
              <a:cs typeface="+mn-cs"/>
            </a:rPr>
            <a:t>充当可能財源等の額よりも将来負担額の方が低いため、現在まで将来負担比率は発生していない。</a:t>
          </a:r>
          <a:endParaRPr lang="ja-JP" altLang="ja-JP" sz="800">
            <a:effectLst/>
          </a:endParaRPr>
        </a:p>
        <a:p>
          <a:pPr rtl="0" eaLnBrk="1" fontAlgn="auto" latinLnBrk="0" hangingPunct="1"/>
          <a:r>
            <a:rPr lang="ja-JP" altLang="ja-JP" sz="800" b="0" i="0" baseline="0">
              <a:solidFill>
                <a:schemeClr val="dk1"/>
              </a:solidFill>
              <a:effectLst/>
              <a:latin typeface="+mn-lt"/>
              <a:ea typeface="+mn-ea"/>
              <a:cs typeface="+mn-cs"/>
            </a:rPr>
            <a:t>　地方債については、残高が前年度と比較し</a:t>
          </a:r>
          <a:r>
            <a:rPr lang="en-US" altLang="ja-JP" sz="800" b="0" i="0" baseline="0">
              <a:solidFill>
                <a:schemeClr val="dk1"/>
              </a:solidFill>
              <a:effectLst/>
              <a:latin typeface="+mn-lt"/>
              <a:ea typeface="+mn-ea"/>
              <a:cs typeface="+mn-cs"/>
            </a:rPr>
            <a:t>93</a:t>
          </a:r>
          <a:r>
            <a:rPr lang="ja-JP" altLang="ja-JP" sz="800" b="0" i="0" baseline="0">
              <a:solidFill>
                <a:schemeClr val="dk1"/>
              </a:solidFill>
              <a:effectLst/>
              <a:latin typeface="+mn-lt"/>
              <a:ea typeface="+mn-ea"/>
              <a:cs typeface="+mn-cs"/>
            </a:rPr>
            <a:t>百万円減少して</a:t>
          </a:r>
          <a:r>
            <a:rPr lang="ja-JP" altLang="en-US" sz="800" b="0" i="0" baseline="0">
              <a:solidFill>
                <a:schemeClr val="dk1"/>
              </a:solidFill>
              <a:effectLst/>
              <a:latin typeface="+mn-lt"/>
              <a:ea typeface="+mn-ea"/>
              <a:cs typeface="+mn-cs"/>
            </a:rPr>
            <a:t>おり、「</a:t>
          </a:r>
          <a:r>
            <a:rPr lang="ja-JP" altLang="ja-JP" sz="800" b="0" i="0" baseline="0">
              <a:solidFill>
                <a:schemeClr val="dk1"/>
              </a:solidFill>
              <a:effectLst/>
              <a:latin typeface="+mn-lt"/>
              <a:ea typeface="+mn-ea"/>
              <a:cs typeface="+mn-cs"/>
            </a:rPr>
            <a:t>当該年度の起債額が当該年度の元金償還額を上回らないよう</a:t>
          </a:r>
          <a:r>
            <a:rPr lang="ja-JP" altLang="en-US" sz="800" b="0" i="0" baseline="0">
              <a:solidFill>
                <a:schemeClr val="dk1"/>
              </a:solidFill>
              <a:effectLst/>
              <a:latin typeface="+mn-lt"/>
              <a:ea typeface="+mn-ea"/>
              <a:cs typeface="+mn-cs"/>
            </a:rPr>
            <a:t>する」という方針のもと、</a:t>
          </a:r>
          <a:r>
            <a:rPr lang="en-US" altLang="ja-JP" sz="800" b="0" i="0" baseline="0">
              <a:solidFill>
                <a:schemeClr val="dk1"/>
              </a:solidFill>
              <a:effectLst/>
              <a:latin typeface="+mn-lt"/>
              <a:ea typeface="+mn-ea"/>
              <a:cs typeface="+mn-cs"/>
            </a:rPr>
            <a:t>19</a:t>
          </a:r>
          <a:r>
            <a:rPr lang="ja-JP" altLang="en-US" sz="800" b="0" i="0" baseline="0">
              <a:solidFill>
                <a:schemeClr val="dk1"/>
              </a:solidFill>
              <a:effectLst/>
              <a:latin typeface="+mn-lt"/>
              <a:ea typeface="+mn-ea"/>
              <a:cs typeface="+mn-cs"/>
            </a:rPr>
            <a:t>年連続で減少し、確実に残高を減らしてきているが、平成</a:t>
          </a:r>
          <a:r>
            <a:rPr lang="en-US" altLang="ja-JP" sz="800" b="0" i="0" baseline="0">
              <a:solidFill>
                <a:schemeClr val="dk1"/>
              </a:solidFill>
              <a:effectLst/>
              <a:latin typeface="+mn-lt"/>
              <a:ea typeface="+mn-ea"/>
              <a:cs typeface="+mn-cs"/>
            </a:rPr>
            <a:t>30</a:t>
          </a:r>
          <a:r>
            <a:rPr lang="ja-JP" altLang="en-US" sz="800" b="0" i="0" baseline="0">
              <a:solidFill>
                <a:schemeClr val="dk1"/>
              </a:solidFill>
              <a:effectLst/>
              <a:latin typeface="+mn-lt"/>
              <a:ea typeface="+mn-ea"/>
              <a:cs typeface="+mn-cs"/>
            </a:rPr>
            <a:t>年度からはﾌﾞﾛｰﾄﾞﾊﾞﾝﾄﾞ再整備、防災行政無線ﾃﾞｼﾞﾀﾙ化、本庁舎等の耐震化など複数年の大型公共事業が控えており、平成</a:t>
          </a:r>
          <a:r>
            <a:rPr lang="en-US" altLang="ja-JP" sz="800" b="0" i="0" baseline="0">
              <a:solidFill>
                <a:schemeClr val="dk1"/>
              </a:solidFill>
              <a:effectLst/>
              <a:latin typeface="+mn-lt"/>
              <a:ea typeface="+mn-ea"/>
              <a:cs typeface="+mn-cs"/>
            </a:rPr>
            <a:t>33</a:t>
          </a:r>
          <a:r>
            <a:rPr lang="ja-JP" altLang="en-US" sz="800" b="0" i="0" baseline="0">
              <a:solidFill>
                <a:schemeClr val="dk1"/>
              </a:solidFill>
              <a:effectLst/>
              <a:latin typeface="+mn-lt"/>
              <a:ea typeface="+mn-ea"/>
              <a:cs typeface="+mn-cs"/>
            </a:rPr>
            <a:t>年度までは一転増加していく見込みである。</a:t>
          </a:r>
          <a:endParaRPr lang="en-US" altLang="ja-JP" sz="800" b="0" i="0" baseline="0">
            <a:solidFill>
              <a:schemeClr val="dk1"/>
            </a:solidFill>
            <a:effectLst/>
            <a:latin typeface="+mn-lt"/>
            <a:ea typeface="+mn-ea"/>
            <a:cs typeface="+mn-cs"/>
          </a:endParaRPr>
        </a:p>
        <a:p>
          <a:pPr rtl="0" eaLnBrk="1" fontAlgn="auto" latinLnBrk="0" hangingPunct="1"/>
          <a:r>
            <a:rPr lang="ja-JP" altLang="en-US" sz="800" b="0" i="0" baseline="0">
              <a:solidFill>
                <a:schemeClr val="dk1"/>
              </a:solidFill>
              <a:effectLst/>
              <a:latin typeface="+mn-lt"/>
              <a:ea typeface="+mn-ea"/>
              <a:cs typeface="+mn-cs"/>
            </a:rPr>
            <a:t>　退職手当負担見込額については、職員数の増加及び経験年齢数の増加に伴い負担が増加する見込みである。</a:t>
          </a:r>
          <a:endParaRPr lang="ja-JP" altLang="ja-JP" sz="800">
            <a:effectLst/>
          </a:endParaRPr>
        </a:p>
        <a:p>
          <a:pPr rtl="0" eaLnBrk="1" fontAlgn="auto" latinLnBrk="0" hangingPunct="1"/>
          <a:r>
            <a:rPr lang="ja-JP" altLang="ja-JP" sz="800" b="0" i="0" baseline="0">
              <a:solidFill>
                <a:schemeClr val="dk1"/>
              </a:solidFill>
              <a:effectLst/>
              <a:latin typeface="+mn-lt"/>
              <a:ea typeface="+mn-ea"/>
              <a:cs typeface="+mn-cs"/>
            </a:rPr>
            <a:t>　充当可能基金については、</a:t>
          </a:r>
          <a:r>
            <a:rPr lang="ja-JP" altLang="en-US" sz="800" b="0" i="0" baseline="0">
              <a:solidFill>
                <a:schemeClr val="dk1"/>
              </a:solidFill>
              <a:effectLst/>
              <a:latin typeface="+mn-lt"/>
              <a:ea typeface="+mn-ea"/>
              <a:cs typeface="+mn-cs"/>
            </a:rPr>
            <a:t>平成</a:t>
          </a:r>
          <a:r>
            <a:rPr lang="en-US" altLang="ja-JP" sz="800" b="0" i="0" baseline="0">
              <a:solidFill>
                <a:schemeClr val="dk1"/>
              </a:solidFill>
              <a:effectLst/>
              <a:latin typeface="+mn-lt"/>
              <a:ea typeface="+mn-ea"/>
              <a:cs typeface="+mn-cs"/>
            </a:rPr>
            <a:t>28</a:t>
          </a:r>
          <a:r>
            <a:rPr lang="ja-JP" altLang="en-US" sz="800" b="0" i="0" baseline="0">
              <a:solidFill>
                <a:schemeClr val="dk1"/>
              </a:solidFill>
              <a:effectLst/>
              <a:latin typeface="+mn-lt"/>
              <a:ea typeface="+mn-ea"/>
              <a:cs typeface="+mn-cs"/>
            </a:rPr>
            <a:t>年度に</a:t>
          </a:r>
          <a:r>
            <a:rPr lang="ja-JP" altLang="ja-JP" sz="800" b="0" i="0" baseline="0">
              <a:solidFill>
                <a:schemeClr val="dk1"/>
              </a:solidFill>
              <a:effectLst/>
              <a:latin typeface="+mn-lt"/>
              <a:ea typeface="+mn-ea"/>
              <a:cs typeface="+mn-cs"/>
            </a:rPr>
            <a:t>効率的な運用を図っていくこと</a:t>
          </a:r>
          <a:r>
            <a:rPr lang="ja-JP" altLang="en-US" sz="800" b="0" i="0" baseline="0">
              <a:solidFill>
                <a:schemeClr val="dk1"/>
              </a:solidFill>
              <a:effectLst/>
              <a:latin typeface="+mn-lt"/>
              <a:ea typeface="+mn-ea"/>
              <a:cs typeface="+mn-cs"/>
            </a:rPr>
            <a:t>を目的とし</a:t>
          </a:r>
          <a:r>
            <a:rPr lang="ja-JP" altLang="ja-JP" sz="800" b="0" i="0" baseline="0">
              <a:solidFill>
                <a:schemeClr val="dk1"/>
              </a:solidFill>
              <a:effectLst/>
              <a:latin typeface="+mn-lt"/>
              <a:ea typeface="+mn-ea"/>
              <a:cs typeface="+mn-cs"/>
            </a:rPr>
            <a:t>未利用基金の再編を</a:t>
          </a:r>
          <a:r>
            <a:rPr lang="ja-JP" altLang="en-US" sz="800" b="0" i="0" baseline="0">
              <a:solidFill>
                <a:schemeClr val="dk1"/>
              </a:solidFill>
              <a:effectLst/>
              <a:latin typeface="+mn-lt"/>
              <a:ea typeface="+mn-ea"/>
              <a:cs typeface="+mn-cs"/>
            </a:rPr>
            <a:t>行ったところであるが、財源不足により</a:t>
          </a:r>
          <a:r>
            <a:rPr lang="en-US" altLang="ja-JP" sz="800" b="0" i="0" baseline="0">
              <a:solidFill>
                <a:schemeClr val="dk1"/>
              </a:solidFill>
              <a:effectLst/>
              <a:latin typeface="+mn-lt"/>
              <a:ea typeface="+mn-ea"/>
              <a:cs typeface="+mn-cs"/>
            </a:rPr>
            <a:t>2</a:t>
          </a:r>
          <a:r>
            <a:rPr lang="ja-JP" altLang="en-US" sz="800" b="0" i="0" baseline="0">
              <a:solidFill>
                <a:schemeClr val="dk1"/>
              </a:solidFill>
              <a:effectLst/>
              <a:latin typeface="+mn-lt"/>
              <a:ea typeface="+mn-ea"/>
              <a:cs typeface="+mn-cs"/>
            </a:rPr>
            <a:t>年連続で残高が減少している状況である。残高の減少については、平成</a:t>
          </a:r>
          <a:r>
            <a:rPr lang="en-US" altLang="ja-JP" sz="800" b="0" i="0" baseline="0">
              <a:solidFill>
                <a:schemeClr val="dk1"/>
              </a:solidFill>
              <a:effectLst/>
              <a:latin typeface="+mn-lt"/>
              <a:ea typeface="+mn-ea"/>
              <a:cs typeface="+mn-cs"/>
            </a:rPr>
            <a:t>29</a:t>
          </a:r>
          <a:r>
            <a:rPr lang="ja-JP" altLang="en-US" sz="800" b="0" i="0" baseline="0">
              <a:solidFill>
                <a:schemeClr val="dk1"/>
              </a:solidFill>
              <a:effectLst/>
              <a:latin typeface="+mn-lt"/>
              <a:ea typeface="+mn-ea"/>
              <a:cs typeface="+mn-cs"/>
            </a:rPr>
            <a:t>年度以降も続くと考えられるため、</a:t>
          </a:r>
          <a:r>
            <a:rPr lang="ja-JP" altLang="ja-JP" sz="800" b="0" i="0" baseline="0">
              <a:solidFill>
                <a:schemeClr val="dk1"/>
              </a:solidFill>
              <a:effectLst/>
              <a:latin typeface="+mn-lt"/>
              <a:ea typeface="+mn-ea"/>
              <a:cs typeface="+mn-cs"/>
            </a:rPr>
            <a:t>計画的</a:t>
          </a:r>
          <a:r>
            <a:rPr lang="ja-JP" altLang="en-US" sz="800" b="0" i="0" baseline="0">
              <a:solidFill>
                <a:schemeClr val="dk1"/>
              </a:solidFill>
              <a:effectLst/>
              <a:latin typeface="+mn-lt"/>
              <a:ea typeface="+mn-ea"/>
              <a:cs typeface="+mn-cs"/>
            </a:rPr>
            <a:t>な</a:t>
          </a:r>
          <a:r>
            <a:rPr lang="ja-JP" altLang="ja-JP" sz="800" b="0" i="0" baseline="0">
              <a:solidFill>
                <a:schemeClr val="dk1"/>
              </a:solidFill>
              <a:effectLst/>
              <a:latin typeface="+mn-lt"/>
              <a:ea typeface="+mn-ea"/>
              <a:cs typeface="+mn-cs"/>
            </a:rPr>
            <a:t>積立てを行い、将来の</a:t>
          </a:r>
          <a:r>
            <a:rPr lang="ja-JP" altLang="en-US" sz="800" b="0" i="0" baseline="0">
              <a:solidFill>
                <a:schemeClr val="dk1"/>
              </a:solidFill>
              <a:effectLst/>
              <a:latin typeface="+mn-lt"/>
              <a:ea typeface="+mn-ea"/>
              <a:cs typeface="+mn-cs"/>
            </a:rPr>
            <a:t>財源不足や行政需要に対応できるように</a:t>
          </a:r>
          <a:r>
            <a:rPr lang="ja-JP" altLang="ja-JP" sz="800" b="0" i="0" baseline="0">
              <a:solidFill>
                <a:schemeClr val="dk1"/>
              </a:solidFill>
              <a:effectLst/>
              <a:latin typeface="+mn-lt"/>
              <a:ea typeface="+mn-ea"/>
              <a:cs typeface="+mn-cs"/>
            </a:rPr>
            <a:t>努める。</a:t>
          </a:r>
          <a:r>
            <a:rPr lang="ja-JP" altLang="en-US" sz="800" b="0" i="0" baseline="0">
              <a:solidFill>
                <a:schemeClr val="dk1"/>
              </a:solidFill>
              <a:effectLst/>
              <a:latin typeface="+mn-lt"/>
              <a:ea typeface="+mn-ea"/>
              <a:cs typeface="+mn-cs"/>
            </a:rPr>
            <a:t>ただし、基金の積み立てについては、その目的をより明確化していくこととする。</a:t>
          </a:r>
          <a:endParaRPr lang="ja-JP" altLang="ja-JP" sz="800">
            <a:effectLst/>
          </a:endParaRPr>
        </a:p>
        <a:p>
          <a:pPr rtl="0" eaLnBrk="1" fontAlgn="auto" latinLnBrk="0" hangingPunct="1"/>
          <a:r>
            <a:rPr lang="ja-JP" altLang="ja-JP" sz="800" b="0" i="0" baseline="0">
              <a:solidFill>
                <a:schemeClr val="dk1"/>
              </a:solidFill>
              <a:effectLst/>
              <a:latin typeface="+mn-lt"/>
              <a:ea typeface="+mn-ea"/>
              <a:cs typeface="+mn-cs"/>
            </a:rPr>
            <a:t>　基準財政需要額算入見込額については、</a:t>
          </a:r>
          <a:r>
            <a:rPr lang="ja-JP" altLang="en-US" sz="800" b="0" i="0" baseline="0">
              <a:solidFill>
                <a:schemeClr val="dk1"/>
              </a:solidFill>
              <a:effectLst/>
              <a:latin typeface="+mn-lt"/>
              <a:ea typeface="+mn-ea"/>
              <a:cs typeface="+mn-cs"/>
            </a:rPr>
            <a:t>前年度比、個別算定経費の地域振興費の人口で</a:t>
          </a:r>
          <a:r>
            <a:rPr lang="en-US" altLang="ja-JP" sz="800" b="0" i="0" baseline="0">
              <a:solidFill>
                <a:schemeClr val="dk1"/>
              </a:solidFill>
              <a:effectLst/>
              <a:latin typeface="+mn-lt"/>
              <a:ea typeface="+mn-ea"/>
              <a:cs typeface="+mn-cs"/>
            </a:rPr>
            <a:t>31.9</a:t>
          </a:r>
          <a:r>
            <a:rPr lang="ja-JP" altLang="en-US" sz="800" b="0" i="0" baseline="0">
              <a:solidFill>
                <a:schemeClr val="dk1"/>
              </a:solidFill>
              <a:effectLst/>
              <a:latin typeface="+mn-lt"/>
              <a:ea typeface="+mn-ea"/>
              <a:cs typeface="+mn-cs"/>
            </a:rPr>
            <a:t>百万円（</a:t>
          </a:r>
          <a:r>
            <a:rPr lang="en-US" altLang="ja-JP" sz="800" b="0" i="0" baseline="0">
              <a:solidFill>
                <a:schemeClr val="dk1"/>
              </a:solidFill>
              <a:effectLst/>
              <a:latin typeface="+mn-lt"/>
              <a:ea typeface="+mn-ea"/>
              <a:cs typeface="+mn-cs"/>
            </a:rPr>
            <a:t>26.5</a:t>
          </a:r>
          <a:r>
            <a:rPr lang="ja-JP" altLang="en-US" sz="800" b="0" i="0" baseline="0">
              <a:solidFill>
                <a:schemeClr val="dk1"/>
              </a:solidFill>
              <a:effectLst/>
              <a:latin typeface="+mn-lt"/>
              <a:ea typeface="+mn-ea"/>
              <a:cs typeface="+mn-cs"/>
            </a:rPr>
            <a:t>％）増、人口減少等特別対策事業費で</a:t>
          </a:r>
          <a:r>
            <a:rPr lang="en-US" altLang="ja-JP" sz="800" b="0" i="0" baseline="0">
              <a:solidFill>
                <a:schemeClr val="dk1"/>
              </a:solidFill>
              <a:effectLst/>
              <a:latin typeface="+mn-lt"/>
              <a:ea typeface="+mn-ea"/>
              <a:cs typeface="+mn-cs"/>
            </a:rPr>
            <a:t>6.3</a:t>
          </a:r>
          <a:r>
            <a:rPr lang="ja-JP" altLang="en-US" sz="800" b="0" i="0" baseline="0">
              <a:solidFill>
                <a:schemeClr val="dk1"/>
              </a:solidFill>
              <a:effectLst/>
              <a:latin typeface="+mn-lt"/>
              <a:ea typeface="+mn-ea"/>
              <a:cs typeface="+mn-cs"/>
            </a:rPr>
            <a:t>百万円（</a:t>
          </a:r>
          <a:r>
            <a:rPr lang="en-US" altLang="ja-JP" sz="800" b="0" i="0" baseline="0">
              <a:solidFill>
                <a:schemeClr val="dk1"/>
              </a:solidFill>
              <a:effectLst/>
              <a:latin typeface="+mn-lt"/>
              <a:ea typeface="+mn-ea"/>
              <a:cs typeface="+mn-cs"/>
            </a:rPr>
            <a:t>17.5</a:t>
          </a:r>
          <a:r>
            <a:rPr lang="ja-JP" altLang="en-US" sz="800" b="0" i="0" baseline="0">
              <a:solidFill>
                <a:schemeClr val="dk1"/>
              </a:solidFill>
              <a:effectLst/>
              <a:latin typeface="+mn-lt"/>
              <a:ea typeface="+mn-ea"/>
              <a:cs typeface="+mn-cs"/>
            </a:rPr>
            <a:t>％）増など</a:t>
          </a:r>
          <a:r>
            <a:rPr lang="ja-JP" altLang="ja-JP" sz="800" b="0" i="0" baseline="0">
              <a:solidFill>
                <a:schemeClr val="dk1"/>
              </a:solidFill>
              <a:effectLst/>
              <a:latin typeface="+mn-lt"/>
              <a:ea typeface="+mn-ea"/>
              <a:cs typeface="+mn-cs"/>
            </a:rPr>
            <a:t>人口増の需要部分の増加がある一方で</a:t>
          </a:r>
          <a:r>
            <a:rPr lang="ja-JP" altLang="en-US" sz="800" b="0" i="0" baseline="0">
              <a:solidFill>
                <a:schemeClr val="dk1"/>
              </a:solidFill>
              <a:effectLst/>
              <a:latin typeface="+mn-lt"/>
              <a:ea typeface="+mn-ea"/>
              <a:cs typeface="+mn-cs"/>
            </a:rPr>
            <a:t>、地域経済・雇用対策費で</a:t>
          </a:r>
          <a:r>
            <a:rPr lang="en-US" altLang="ja-JP" sz="800" b="0" i="0" baseline="0">
              <a:solidFill>
                <a:schemeClr val="dk1"/>
              </a:solidFill>
              <a:effectLst/>
              <a:latin typeface="+mn-lt"/>
              <a:ea typeface="+mn-ea"/>
              <a:cs typeface="+mn-cs"/>
            </a:rPr>
            <a:t>60.3</a:t>
          </a:r>
          <a:r>
            <a:rPr lang="ja-JP" altLang="en-US" sz="800" b="0" i="0" baseline="0">
              <a:solidFill>
                <a:schemeClr val="dk1"/>
              </a:solidFill>
              <a:effectLst/>
              <a:latin typeface="+mn-lt"/>
              <a:ea typeface="+mn-ea"/>
              <a:cs typeface="+mn-cs"/>
            </a:rPr>
            <a:t>百万円（</a:t>
          </a:r>
          <a:r>
            <a:rPr lang="en-US" altLang="ja-JP" sz="800" b="0" i="0" baseline="0">
              <a:solidFill>
                <a:schemeClr val="dk1"/>
              </a:solidFill>
              <a:effectLst/>
              <a:latin typeface="+mn-lt"/>
              <a:ea typeface="+mn-ea"/>
              <a:cs typeface="+mn-cs"/>
            </a:rPr>
            <a:t>35.5</a:t>
          </a:r>
          <a:r>
            <a:rPr lang="ja-JP" altLang="en-US" sz="800" b="0" i="0" baseline="0">
              <a:solidFill>
                <a:schemeClr val="dk1"/>
              </a:solidFill>
              <a:effectLst/>
              <a:latin typeface="+mn-lt"/>
              <a:ea typeface="+mn-ea"/>
              <a:cs typeface="+mn-cs"/>
            </a:rPr>
            <a:t>％）の減、</a:t>
          </a:r>
          <a:r>
            <a:rPr lang="ja-JP" altLang="ja-JP" sz="800" b="0" i="0" baseline="0">
              <a:solidFill>
                <a:schemeClr val="dk1"/>
              </a:solidFill>
              <a:effectLst/>
              <a:latin typeface="+mn-lt"/>
              <a:ea typeface="+mn-ea"/>
              <a:cs typeface="+mn-cs"/>
            </a:rPr>
            <a:t>、</a:t>
          </a:r>
          <a:r>
            <a:rPr lang="ja-JP" altLang="en-US" sz="800" b="0" i="0" baseline="0">
              <a:solidFill>
                <a:schemeClr val="dk1"/>
              </a:solidFill>
              <a:effectLst/>
              <a:latin typeface="+mn-lt"/>
              <a:ea typeface="+mn-ea"/>
              <a:cs typeface="+mn-cs"/>
            </a:rPr>
            <a:t>公債費で</a:t>
          </a:r>
          <a:r>
            <a:rPr lang="en-US" altLang="ja-JP" sz="800" b="0" i="0" baseline="0">
              <a:solidFill>
                <a:schemeClr val="dk1"/>
              </a:solidFill>
              <a:effectLst/>
              <a:latin typeface="+mn-lt"/>
              <a:ea typeface="+mn-ea"/>
              <a:cs typeface="+mn-cs"/>
            </a:rPr>
            <a:t>30.4</a:t>
          </a:r>
          <a:r>
            <a:rPr lang="ja-JP" altLang="en-US" sz="800" b="0" i="0" baseline="0">
              <a:solidFill>
                <a:schemeClr val="dk1"/>
              </a:solidFill>
              <a:effectLst/>
              <a:latin typeface="+mn-lt"/>
              <a:ea typeface="+mn-ea"/>
              <a:cs typeface="+mn-cs"/>
            </a:rPr>
            <a:t>百万円（</a:t>
          </a:r>
          <a:r>
            <a:rPr lang="en-US" altLang="ja-JP" sz="800" b="0" i="0" baseline="0">
              <a:solidFill>
                <a:schemeClr val="dk1"/>
              </a:solidFill>
              <a:effectLst/>
              <a:latin typeface="+mn-lt"/>
              <a:ea typeface="+mn-ea"/>
              <a:cs typeface="+mn-cs"/>
            </a:rPr>
            <a:t>6.8</a:t>
          </a:r>
          <a:r>
            <a:rPr lang="ja-JP" altLang="en-US" sz="800" b="0" i="0" baseline="0">
              <a:solidFill>
                <a:schemeClr val="dk1"/>
              </a:solidFill>
              <a:effectLst/>
              <a:latin typeface="+mn-lt"/>
              <a:ea typeface="+mn-ea"/>
              <a:cs typeface="+mn-cs"/>
            </a:rPr>
            <a:t>％）の減などが大きく影響し</a:t>
          </a:r>
          <a:r>
            <a:rPr lang="ja-JP" altLang="ja-JP" sz="800" b="0" i="0" baseline="0">
              <a:solidFill>
                <a:schemeClr val="dk1"/>
              </a:solidFill>
              <a:effectLst/>
              <a:latin typeface="+mn-lt"/>
              <a:ea typeface="+mn-ea"/>
              <a:cs typeface="+mn-cs"/>
            </a:rPr>
            <a:t>、算入見込額は前年度比</a:t>
          </a:r>
          <a:r>
            <a:rPr lang="en-US" altLang="ja-JP" sz="800" b="0" i="0" baseline="0">
              <a:solidFill>
                <a:schemeClr val="dk1"/>
              </a:solidFill>
              <a:effectLst/>
              <a:latin typeface="+mn-lt"/>
              <a:ea typeface="+mn-ea"/>
              <a:cs typeface="+mn-cs"/>
            </a:rPr>
            <a:t>145</a:t>
          </a:r>
          <a:r>
            <a:rPr lang="ja-JP" altLang="en-US" sz="800" b="0" i="0" baseline="0">
              <a:solidFill>
                <a:schemeClr val="dk1"/>
              </a:solidFill>
              <a:effectLst/>
              <a:latin typeface="+mn-lt"/>
              <a:ea typeface="+mn-ea"/>
              <a:cs typeface="+mn-cs"/>
            </a:rPr>
            <a:t>百万円（</a:t>
          </a:r>
          <a:r>
            <a:rPr lang="en-US" altLang="ja-JP" sz="800" b="0" i="0" baseline="0">
              <a:solidFill>
                <a:schemeClr val="dk1"/>
              </a:solidFill>
              <a:effectLst/>
              <a:latin typeface="+mn-lt"/>
              <a:ea typeface="+mn-ea"/>
              <a:cs typeface="+mn-cs"/>
            </a:rPr>
            <a:t>4.6</a:t>
          </a:r>
          <a:r>
            <a:rPr lang="ja-JP" altLang="en-US" sz="800" b="0" i="0" baseline="0">
              <a:solidFill>
                <a:schemeClr val="dk1"/>
              </a:solidFill>
              <a:effectLst/>
              <a:latin typeface="+mn-lt"/>
              <a:ea typeface="+mn-ea"/>
              <a:cs typeface="+mn-cs"/>
            </a:rPr>
            <a:t>％）の</a:t>
          </a:r>
          <a:r>
            <a:rPr lang="ja-JP" altLang="ja-JP" sz="800" b="0" i="0" baseline="0">
              <a:solidFill>
                <a:schemeClr val="dk1"/>
              </a:solidFill>
              <a:effectLst/>
              <a:latin typeface="+mn-lt"/>
              <a:ea typeface="+mn-ea"/>
              <a:cs typeface="+mn-cs"/>
            </a:rPr>
            <a:t>減となっている。</a:t>
          </a:r>
          <a:endParaRPr lang="ja-JP" altLang="ja-JP" sz="800">
            <a:effectLst/>
          </a:endParaRPr>
        </a:p>
        <a:p>
          <a:pPr rtl="0" eaLnBrk="1" fontAlgn="auto" latinLnBrk="0" hangingPunct="1"/>
          <a:r>
            <a:rPr lang="ja-JP" altLang="ja-JP" sz="800" b="0" i="0" baseline="0">
              <a:solidFill>
                <a:schemeClr val="dk1"/>
              </a:solidFill>
              <a:effectLst/>
              <a:latin typeface="+mn-lt"/>
              <a:ea typeface="+mn-ea"/>
              <a:cs typeface="+mn-cs"/>
            </a:rPr>
            <a:t>　歳入については、村税の適正な徴収、住宅、産業施設などの公共施設の利用料の適正な徴収及び見直しを進める。その他、村単独</a:t>
          </a:r>
          <a:r>
            <a:rPr lang="ja-JP" altLang="en-US" sz="800" b="0" i="0" baseline="0">
              <a:solidFill>
                <a:schemeClr val="dk1"/>
              </a:solidFill>
              <a:effectLst/>
              <a:latin typeface="+mn-lt"/>
              <a:ea typeface="+mn-ea"/>
              <a:cs typeface="+mn-cs"/>
            </a:rPr>
            <a:t>補助事業の廃止及び見直し</a:t>
          </a:r>
          <a:r>
            <a:rPr lang="ja-JP" altLang="ja-JP" sz="800" b="0" i="0" baseline="0">
              <a:solidFill>
                <a:schemeClr val="dk1"/>
              </a:solidFill>
              <a:effectLst/>
              <a:latin typeface="+mn-lt"/>
              <a:ea typeface="+mn-ea"/>
              <a:cs typeface="+mn-cs"/>
            </a:rPr>
            <a:t>を行うとともに補助事業等の活用による歳入の確保に努める。また、歳出については、積極的な人口対策による住宅整備</a:t>
          </a:r>
          <a:r>
            <a:rPr lang="ja-JP" altLang="en-US" sz="800" b="0" i="0" baseline="0">
              <a:solidFill>
                <a:schemeClr val="dk1"/>
              </a:solidFill>
              <a:effectLst/>
              <a:latin typeface="+mn-lt"/>
              <a:ea typeface="+mn-ea"/>
              <a:cs typeface="+mn-cs"/>
            </a:rPr>
            <a:t>、</a:t>
          </a:r>
          <a:r>
            <a:rPr lang="ja-JP" altLang="ja-JP" sz="800" b="0" i="0" baseline="0">
              <a:solidFill>
                <a:schemeClr val="dk1"/>
              </a:solidFill>
              <a:effectLst/>
              <a:latin typeface="+mn-lt"/>
              <a:ea typeface="+mn-ea"/>
              <a:cs typeface="+mn-cs"/>
            </a:rPr>
            <a:t>産業振興施設</a:t>
          </a:r>
          <a:r>
            <a:rPr lang="ja-JP" altLang="en-US" sz="800" b="0" i="0" baseline="0">
              <a:solidFill>
                <a:schemeClr val="dk1"/>
              </a:solidFill>
              <a:effectLst/>
              <a:latin typeface="+mn-lt"/>
              <a:ea typeface="+mn-ea"/>
              <a:cs typeface="+mn-cs"/>
            </a:rPr>
            <a:t>、高齢者支援施設及び子育て支援施設の</a:t>
          </a:r>
          <a:r>
            <a:rPr lang="ja-JP" altLang="ja-JP" sz="800" b="0" i="0" baseline="0">
              <a:solidFill>
                <a:schemeClr val="dk1"/>
              </a:solidFill>
              <a:effectLst/>
              <a:latin typeface="+mn-lt"/>
              <a:ea typeface="+mn-ea"/>
              <a:cs typeface="+mn-cs"/>
            </a:rPr>
            <a:t>整備による後年度の維持管理費の増加が危惧されるが、</a:t>
          </a:r>
          <a:r>
            <a:rPr lang="ja-JP" altLang="en-US" sz="800" b="0" i="0" baseline="0">
              <a:solidFill>
                <a:schemeClr val="dk1"/>
              </a:solidFill>
              <a:effectLst/>
              <a:latin typeface="+mn-lt"/>
              <a:ea typeface="+mn-ea"/>
              <a:cs typeface="+mn-cs"/>
            </a:rPr>
            <a:t>耐用年数の過ぎた村営住宅などの民間への売却等も検討し、</a:t>
          </a:r>
          <a:r>
            <a:rPr lang="ja-JP" altLang="ja-JP" sz="800" b="0" i="0" baseline="0">
              <a:solidFill>
                <a:schemeClr val="dk1"/>
              </a:solidFill>
              <a:effectLst/>
              <a:latin typeface="+mn-lt"/>
              <a:ea typeface="+mn-ea"/>
              <a:cs typeface="+mn-cs"/>
            </a:rPr>
            <a:t>公共施設等総合管理計画に基づ</a:t>
          </a:r>
          <a:r>
            <a:rPr lang="ja-JP" altLang="en-US" sz="800" b="0" i="0" baseline="0">
              <a:solidFill>
                <a:schemeClr val="dk1"/>
              </a:solidFill>
              <a:effectLst/>
              <a:latin typeface="+mn-lt"/>
              <a:ea typeface="+mn-ea"/>
              <a:cs typeface="+mn-cs"/>
            </a:rPr>
            <a:t>く</a:t>
          </a:r>
          <a:r>
            <a:rPr lang="ja-JP" altLang="ja-JP" sz="800" b="0" i="0" baseline="0">
              <a:solidFill>
                <a:schemeClr val="dk1"/>
              </a:solidFill>
              <a:effectLst/>
              <a:latin typeface="+mn-lt"/>
              <a:ea typeface="+mn-ea"/>
              <a:cs typeface="+mn-cs"/>
            </a:rPr>
            <a:t>適正な管理運営</a:t>
          </a:r>
          <a:r>
            <a:rPr lang="ja-JP" altLang="en-US" sz="800" b="0" i="0" baseline="0">
              <a:solidFill>
                <a:schemeClr val="dk1"/>
              </a:solidFill>
              <a:effectLst/>
              <a:latin typeface="+mn-lt"/>
              <a:ea typeface="+mn-ea"/>
              <a:cs typeface="+mn-cs"/>
            </a:rPr>
            <a:t>及び</a:t>
          </a:r>
          <a:r>
            <a:rPr lang="ja-JP" altLang="ja-JP" sz="800" b="0" i="0" baseline="0">
              <a:solidFill>
                <a:schemeClr val="dk1"/>
              </a:solidFill>
              <a:effectLst/>
              <a:latin typeface="+mn-lt"/>
              <a:ea typeface="+mn-ea"/>
              <a:cs typeface="+mn-cs"/>
            </a:rPr>
            <a:t>歳出の抑制に努める。</a:t>
          </a:r>
          <a:endParaRPr lang="ja-JP" altLang="ja-JP" sz="8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鹿児島県十島村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719
718
101.14
5,937,189
5,778,902
97,801
1,512,542
4,384,305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鹿児島県十島村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719
718
101.14
5,937,189
5,778,902
97,801
1,512,542
4,384,305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鹿児島県十島村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719
718
101.14
5,937,189
5,778,902
97,801
1,512,542
4,384,305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鹿児島県十島村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719
718
101.14
5,937,189
5,778,902
97,801
1,512,542
4,384,305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地理的に特異条件下におかれているため、人口が少ないことや村内に安定した収入を得られる産業や企業がなく、村民所得が低い（</a:t>
          </a:r>
          <a:r>
            <a:rPr lang="en-US" altLang="ja-JP" sz="1100">
              <a:solidFill>
                <a:schemeClr val="dk1"/>
              </a:solidFill>
              <a:effectLst/>
              <a:latin typeface="+mn-lt"/>
              <a:ea typeface="+mn-ea"/>
              <a:cs typeface="+mn-cs"/>
            </a:rPr>
            <a:t>2014</a:t>
          </a:r>
          <a:r>
            <a:rPr lang="ja-JP" altLang="ja-JP" sz="1100">
              <a:solidFill>
                <a:schemeClr val="dk1"/>
              </a:solidFill>
              <a:effectLst/>
              <a:latin typeface="+mn-lt"/>
              <a:ea typeface="+mn-ea"/>
              <a:cs typeface="+mn-cs"/>
            </a:rPr>
            <a:t>年人口一人当たりの所得</a:t>
          </a:r>
          <a:r>
            <a:rPr lang="en-US" altLang="ja-JP" sz="1100">
              <a:solidFill>
                <a:schemeClr val="dk1"/>
              </a:solidFill>
              <a:effectLst/>
              <a:latin typeface="+mn-lt"/>
              <a:ea typeface="+mn-ea"/>
              <a:cs typeface="+mn-cs"/>
            </a:rPr>
            <a:t>1,262</a:t>
          </a:r>
          <a:r>
            <a:rPr lang="ja-JP" altLang="ja-JP" sz="1100">
              <a:solidFill>
                <a:schemeClr val="dk1"/>
              </a:solidFill>
              <a:effectLst/>
              <a:latin typeface="+mn-lt"/>
              <a:ea typeface="+mn-ea"/>
              <a:cs typeface="+mn-cs"/>
            </a:rPr>
            <a:t>千円・前年比増加率▲</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％・県民所得比較</a:t>
          </a:r>
          <a:r>
            <a:rPr lang="en-US" altLang="ja-JP" sz="1100">
              <a:solidFill>
                <a:schemeClr val="dk1"/>
              </a:solidFill>
              <a:effectLst/>
              <a:latin typeface="+mn-lt"/>
              <a:ea typeface="+mn-ea"/>
              <a:cs typeface="+mn-cs"/>
            </a:rPr>
            <a:t>52.8</a:t>
          </a:r>
          <a:r>
            <a:rPr lang="ja-JP" altLang="ja-JP" sz="1100">
              <a:solidFill>
                <a:schemeClr val="dk1"/>
              </a:solidFill>
              <a:effectLst/>
              <a:latin typeface="+mn-lt"/>
              <a:ea typeface="+mn-ea"/>
              <a:cs typeface="+mn-cs"/>
            </a:rPr>
            <a:t>％（鹿児島県</a:t>
          </a:r>
          <a:r>
            <a:rPr lang="en-US" altLang="ja-JP" sz="1100">
              <a:solidFill>
                <a:schemeClr val="dk1"/>
              </a:solidFill>
              <a:effectLst/>
              <a:latin typeface="+mn-lt"/>
              <a:ea typeface="+mn-ea"/>
              <a:cs typeface="+mn-cs"/>
            </a:rPr>
            <a:t>H29.3</a:t>
          </a:r>
          <a:r>
            <a:rPr lang="ja-JP" altLang="ja-JP" sz="1100">
              <a:solidFill>
                <a:schemeClr val="dk1"/>
              </a:solidFill>
              <a:effectLst/>
              <a:latin typeface="+mn-lt"/>
              <a:ea typeface="+mn-ea"/>
              <a:cs typeface="+mn-cs"/>
            </a:rPr>
            <a:t>公表）</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ことなどから、財政基盤が弱く、類似団体平均をかなり下回っている。引き続き、人口減少を食い止めるために展開している産業育成施策を中心とした定住促進対策に取り組み、村民所得の向上に努める。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107188</xdr:rowOff>
    </xdr:from>
    <xdr:to>
      <xdr:col>7</xdr:col>
      <xdr:colOff>152400</xdr:colOff>
      <xdr:row>44</xdr:row>
      <xdr:rowOff>107188</xdr:rowOff>
    </xdr:to>
    <xdr:cxnSp macro="">
      <xdr:nvCxnSpPr>
        <xdr:cNvPr id="65" name="直線コネクタ 64"/>
        <xdr:cNvCxnSpPr/>
      </xdr:nvCxnSpPr>
      <xdr:spPr>
        <a:xfrm>
          <a:off x="4114800" y="76509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107188</xdr:rowOff>
    </xdr:from>
    <xdr:to>
      <xdr:col>6</xdr:col>
      <xdr:colOff>0</xdr:colOff>
      <xdr:row>44</xdr:row>
      <xdr:rowOff>116840</xdr:rowOff>
    </xdr:to>
    <xdr:cxnSp macro="">
      <xdr:nvCxnSpPr>
        <xdr:cNvPr id="68" name="直線コネクタ 67"/>
        <xdr:cNvCxnSpPr/>
      </xdr:nvCxnSpPr>
      <xdr:spPr>
        <a:xfrm flipV="1">
          <a:off x="3225800" y="76509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116840</xdr:rowOff>
    </xdr:from>
    <xdr:to>
      <xdr:col>4</xdr:col>
      <xdr:colOff>482600</xdr:colOff>
      <xdr:row>44</xdr:row>
      <xdr:rowOff>116840</xdr:rowOff>
    </xdr:to>
    <xdr:cxnSp macro="">
      <xdr:nvCxnSpPr>
        <xdr:cNvPr id="71" name="直線コネクタ 70"/>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107188</xdr:rowOff>
    </xdr:from>
    <xdr:to>
      <xdr:col>3</xdr:col>
      <xdr:colOff>279400</xdr:colOff>
      <xdr:row>44</xdr:row>
      <xdr:rowOff>116840</xdr:rowOff>
    </xdr:to>
    <xdr:cxnSp macro="">
      <xdr:nvCxnSpPr>
        <xdr:cNvPr id="74" name="直線コネクタ 73"/>
        <xdr:cNvCxnSpPr/>
      </xdr:nvCxnSpPr>
      <xdr:spPr>
        <a:xfrm>
          <a:off x="1447800" y="76509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56388</xdr:rowOff>
    </xdr:from>
    <xdr:to>
      <xdr:col>7</xdr:col>
      <xdr:colOff>203200</xdr:colOff>
      <xdr:row>44</xdr:row>
      <xdr:rowOff>157988</xdr:rowOff>
    </xdr:to>
    <xdr:sp macro="" textlink="">
      <xdr:nvSpPr>
        <xdr:cNvPr id="84" name="円/楕円 83"/>
        <xdr:cNvSpPr/>
      </xdr:nvSpPr>
      <xdr:spPr>
        <a:xfrm>
          <a:off x="49022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123715</xdr:rowOff>
    </xdr:from>
    <xdr:ext cx="762000" cy="259045"/>
    <xdr:sp macro="" textlink="">
      <xdr:nvSpPr>
        <xdr:cNvPr id="85" name="財政力該当値テキスト"/>
        <xdr:cNvSpPr txBox="1"/>
      </xdr:nvSpPr>
      <xdr:spPr>
        <a:xfrm>
          <a:off x="5041900" y="749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56388</xdr:rowOff>
    </xdr:from>
    <xdr:to>
      <xdr:col>6</xdr:col>
      <xdr:colOff>50800</xdr:colOff>
      <xdr:row>44</xdr:row>
      <xdr:rowOff>157988</xdr:rowOff>
    </xdr:to>
    <xdr:sp macro="" textlink="">
      <xdr:nvSpPr>
        <xdr:cNvPr id="86" name="円/楕円 85"/>
        <xdr:cNvSpPr/>
      </xdr:nvSpPr>
      <xdr:spPr>
        <a:xfrm>
          <a:off x="4064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142765</xdr:rowOff>
    </xdr:from>
    <xdr:ext cx="736600" cy="259045"/>
    <xdr:sp macro="" textlink="">
      <xdr:nvSpPr>
        <xdr:cNvPr id="87" name="テキスト ボックス 86"/>
        <xdr:cNvSpPr txBox="1"/>
      </xdr:nvSpPr>
      <xdr:spPr>
        <a:xfrm>
          <a:off x="3733800" y="768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66040</xdr:rowOff>
    </xdr:from>
    <xdr:to>
      <xdr:col>4</xdr:col>
      <xdr:colOff>533400</xdr:colOff>
      <xdr:row>44</xdr:row>
      <xdr:rowOff>167640</xdr:rowOff>
    </xdr:to>
    <xdr:sp macro="" textlink="">
      <xdr:nvSpPr>
        <xdr:cNvPr id="88" name="円/楕円 87"/>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152417</xdr:rowOff>
    </xdr:from>
    <xdr:ext cx="762000" cy="259045"/>
    <xdr:sp macro="" textlink="">
      <xdr:nvSpPr>
        <xdr:cNvPr id="89" name="テキスト ボックス 88"/>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66040</xdr:rowOff>
    </xdr:from>
    <xdr:to>
      <xdr:col>3</xdr:col>
      <xdr:colOff>330200</xdr:colOff>
      <xdr:row>44</xdr:row>
      <xdr:rowOff>167640</xdr:rowOff>
    </xdr:to>
    <xdr:sp macro="" textlink="">
      <xdr:nvSpPr>
        <xdr:cNvPr id="90" name="円/楕円 89"/>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152417</xdr:rowOff>
    </xdr:from>
    <xdr:ext cx="762000" cy="259045"/>
    <xdr:sp macro="" textlink="">
      <xdr:nvSpPr>
        <xdr:cNvPr id="91" name="テキスト ボックス 90"/>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56388</xdr:rowOff>
    </xdr:from>
    <xdr:to>
      <xdr:col>2</xdr:col>
      <xdr:colOff>127000</xdr:colOff>
      <xdr:row>44</xdr:row>
      <xdr:rowOff>157988</xdr:rowOff>
    </xdr:to>
    <xdr:sp macro="" textlink="">
      <xdr:nvSpPr>
        <xdr:cNvPr id="92" name="円/楕円 91"/>
        <xdr:cNvSpPr/>
      </xdr:nvSpPr>
      <xdr:spPr>
        <a:xfrm>
          <a:off x="1397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142765</xdr:rowOff>
    </xdr:from>
    <xdr:ext cx="762000" cy="259045"/>
    <xdr:sp macro="" textlink="">
      <xdr:nvSpPr>
        <xdr:cNvPr id="93" name="テキスト ボックス 92"/>
        <xdr:cNvSpPr txBox="1"/>
      </xdr:nvSpPr>
      <xdr:spPr>
        <a:xfrm>
          <a:off x="1066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全国平均及び鹿児島県平均より下回っているものの、平成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年度比で</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％増加している。この要因は、普通交付税で</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減少して</a:t>
          </a:r>
          <a:r>
            <a:rPr kumimoji="1" lang="ja-JP" altLang="ja-JP" sz="1100">
              <a:solidFill>
                <a:schemeClr val="dk1"/>
              </a:solidFill>
              <a:effectLst/>
              <a:latin typeface="+mn-lt"/>
              <a:ea typeface="+mn-ea"/>
              <a:cs typeface="+mn-cs"/>
            </a:rPr>
            <a:t>いるのに対し、経常的な人件費で</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％）増、経常的</a:t>
          </a:r>
          <a:r>
            <a:rPr kumimoji="1" lang="ja-JP" altLang="en-US" sz="1100">
              <a:solidFill>
                <a:schemeClr val="dk1"/>
              </a:solidFill>
              <a:effectLst/>
              <a:latin typeface="+mn-lt"/>
              <a:ea typeface="+mn-ea"/>
              <a:cs typeface="+mn-cs"/>
            </a:rPr>
            <a:t>な物件費で</a:t>
          </a:r>
          <a:r>
            <a:rPr kumimoji="1" lang="en-US" altLang="ja-JP" sz="1100">
              <a:solidFill>
                <a:schemeClr val="dk1"/>
              </a:solidFill>
              <a:effectLst/>
              <a:latin typeface="+mn-lt"/>
              <a:ea typeface="+mn-ea"/>
              <a:cs typeface="+mn-cs"/>
            </a:rPr>
            <a:t>17.2</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増が影響している。歳入における普通交付税の見通しは不透明であるが、歳出においては、ここ数年の人口増加による扶助費及び職員ﾏﾝﾊﾟﾜｰ不足による非常勤職員の増加、職員の年齢層の高齢化による人件費の増加が懸念されるところであり、適正な定員管理に努めるとともに公債費</a:t>
          </a:r>
          <a:r>
            <a:rPr kumimoji="1" lang="ja-JP" altLang="en-US" sz="1100">
              <a:solidFill>
                <a:schemeClr val="dk1"/>
              </a:solidFill>
              <a:effectLst/>
              <a:latin typeface="+mn-lt"/>
              <a:ea typeface="+mn-ea"/>
              <a:cs typeface="+mn-cs"/>
            </a:rPr>
            <a:t>、物件費などの</a:t>
          </a:r>
          <a:r>
            <a:rPr kumimoji="1" lang="ja-JP" altLang="ja-JP" sz="1100">
              <a:solidFill>
                <a:schemeClr val="dk1"/>
              </a:solidFill>
              <a:effectLst/>
              <a:latin typeface="+mn-lt"/>
              <a:ea typeface="+mn-ea"/>
              <a:cs typeface="+mn-cs"/>
            </a:rPr>
            <a:t>経常経費の抑制に努め</a:t>
          </a:r>
          <a:r>
            <a:rPr kumimoji="1" lang="ja-JP" altLang="en-US" sz="1100">
              <a:solidFill>
                <a:schemeClr val="dk1"/>
              </a:solidFill>
              <a:effectLst/>
              <a:latin typeface="+mn-lt"/>
              <a:ea typeface="+mn-ea"/>
              <a:cs typeface="+mn-cs"/>
            </a:rPr>
            <a:t>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8346</xdr:rowOff>
    </xdr:from>
    <xdr:to>
      <xdr:col>7</xdr:col>
      <xdr:colOff>152400</xdr:colOff>
      <xdr:row>64</xdr:row>
      <xdr:rowOff>146231</xdr:rowOff>
    </xdr:to>
    <xdr:cxnSp macro="">
      <xdr:nvCxnSpPr>
        <xdr:cNvPr id="130" name="直線コネクタ 129"/>
        <xdr:cNvCxnSpPr/>
      </xdr:nvCxnSpPr>
      <xdr:spPr>
        <a:xfrm>
          <a:off x="4114800" y="10981146"/>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4899</xdr:rowOff>
    </xdr:from>
    <xdr:to>
      <xdr:col>6</xdr:col>
      <xdr:colOff>0</xdr:colOff>
      <xdr:row>64</xdr:row>
      <xdr:rowOff>8346</xdr:rowOff>
    </xdr:to>
    <xdr:cxnSp macro="">
      <xdr:nvCxnSpPr>
        <xdr:cNvPr id="133" name="直線コネクタ 132"/>
        <xdr:cNvCxnSpPr/>
      </xdr:nvCxnSpPr>
      <xdr:spPr>
        <a:xfrm>
          <a:off x="3225800" y="1097769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122827</xdr:rowOff>
    </xdr:from>
    <xdr:to>
      <xdr:col>4</xdr:col>
      <xdr:colOff>482600</xdr:colOff>
      <xdr:row>64</xdr:row>
      <xdr:rowOff>4899</xdr:rowOff>
    </xdr:to>
    <xdr:cxnSp macro="">
      <xdr:nvCxnSpPr>
        <xdr:cNvPr id="136" name="直線コネクタ 135"/>
        <xdr:cNvCxnSpPr/>
      </xdr:nvCxnSpPr>
      <xdr:spPr>
        <a:xfrm>
          <a:off x="2336800" y="10581277"/>
          <a:ext cx="889000" cy="39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26307</xdr:rowOff>
    </xdr:from>
    <xdr:to>
      <xdr:col>3</xdr:col>
      <xdr:colOff>279400</xdr:colOff>
      <xdr:row>61</xdr:row>
      <xdr:rowOff>122827</xdr:rowOff>
    </xdr:to>
    <xdr:cxnSp macro="">
      <xdr:nvCxnSpPr>
        <xdr:cNvPr id="139" name="直線コネクタ 138"/>
        <xdr:cNvCxnSpPr/>
      </xdr:nvCxnSpPr>
      <xdr:spPr>
        <a:xfrm>
          <a:off x="1447800" y="1048475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95431</xdr:rowOff>
    </xdr:from>
    <xdr:to>
      <xdr:col>7</xdr:col>
      <xdr:colOff>203200</xdr:colOff>
      <xdr:row>65</xdr:row>
      <xdr:rowOff>25581</xdr:rowOff>
    </xdr:to>
    <xdr:sp macro="" textlink="">
      <xdr:nvSpPr>
        <xdr:cNvPr id="149" name="円/楕円 148"/>
        <xdr:cNvSpPr/>
      </xdr:nvSpPr>
      <xdr:spPr>
        <a:xfrm>
          <a:off x="49022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67508</xdr:rowOff>
    </xdr:from>
    <xdr:ext cx="762000" cy="259045"/>
    <xdr:sp macro="" textlink="">
      <xdr:nvSpPr>
        <xdr:cNvPr id="150" name="財政構造の弾力性該当値テキスト"/>
        <xdr:cNvSpPr txBox="1"/>
      </xdr:nvSpPr>
      <xdr:spPr>
        <a:xfrm>
          <a:off x="5041900" y="1104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128996</xdr:rowOff>
    </xdr:from>
    <xdr:to>
      <xdr:col>6</xdr:col>
      <xdr:colOff>50800</xdr:colOff>
      <xdr:row>64</xdr:row>
      <xdr:rowOff>59146</xdr:rowOff>
    </xdr:to>
    <xdr:sp macro="" textlink="">
      <xdr:nvSpPr>
        <xdr:cNvPr id="151" name="円/楕円 150"/>
        <xdr:cNvSpPr/>
      </xdr:nvSpPr>
      <xdr:spPr>
        <a:xfrm>
          <a:off x="4064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43923</xdr:rowOff>
    </xdr:from>
    <xdr:ext cx="736600" cy="259045"/>
    <xdr:sp macro="" textlink="">
      <xdr:nvSpPr>
        <xdr:cNvPr id="152" name="テキスト ボックス 151"/>
        <xdr:cNvSpPr txBox="1"/>
      </xdr:nvSpPr>
      <xdr:spPr>
        <a:xfrm>
          <a:off x="3733800" y="1101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125549</xdr:rowOff>
    </xdr:from>
    <xdr:to>
      <xdr:col>4</xdr:col>
      <xdr:colOff>533400</xdr:colOff>
      <xdr:row>64</xdr:row>
      <xdr:rowOff>55699</xdr:rowOff>
    </xdr:to>
    <xdr:sp macro="" textlink="">
      <xdr:nvSpPr>
        <xdr:cNvPr id="153" name="円/楕円 152"/>
        <xdr:cNvSpPr/>
      </xdr:nvSpPr>
      <xdr:spPr>
        <a:xfrm>
          <a:off x="31750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65876</xdr:rowOff>
    </xdr:from>
    <xdr:ext cx="762000" cy="259045"/>
    <xdr:sp macro="" textlink="">
      <xdr:nvSpPr>
        <xdr:cNvPr id="154" name="テキスト ボックス 153"/>
        <xdr:cNvSpPr txBox="1"/>
      </xdr:nvSpPr>
      <xdr:spPr>
        <a:xfrm>
          <a:off x="2844800" y="1069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72027</xdr:rowOff>
    </xdr:from>
    <xdr:to>
      <xdr:col>3</xdr:col>
      <xdr:colOff>330200</xdr:colOff>
      <xdr:row>62</xdr:row>
      <xdr:rowOff>2177</xdr:rowOff>
    </xdr:to>
    <xdr:sp macro="" textlink="">
      <xdr:nvSpPr>
        <xdr:cNvPr id="155" name="円/楕円 154"/>
        <xdr:cNvSpPr/>
      </xdr:nvSpPr>
      <xdr:spPr>
        <a:xfrm>
          <a:off x="2286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12354</xdr:rowOff>
    </xdr:from>
    <xdr:ext cx="762000" cy="259045"/>
    <xdr:sp macro="" textlink="">
      <xdr:nvSpPr>
        <xdr:cNvPr id="156" name="テキスト ボックス 155"/>
        <xdr:cNvSpPr txBox="1"/>
      </xdr:nvSpPr>
      <xdr:spPr>
        <a:xfrm>
          <a:off x="1955800" y="1029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146957</xdr:rowOff>
    </xdr:from>
    <xdr:to>
      <xdr:col>2</xdr:col>
      <xdr:colOff>127000</xdr:colOff>
      <xdr:row>61</xdr:row>
      <xdr:rowOff>77107</xdr:rowOff>
    </xdr:to>
    <xdr:sp macro="" textlink="">
      <xdr:nvSpPr>
        <xdr:cNvPr id="157" name="円/楕円 156"/>
        <xdr:cNvSpPr/>
      </xdr:nvSpPr>
      <xdr:spPr>
        <a:xfrm>
          <a:off x="1397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87284</xdr:rowOff>
    </xdr:from>
    <xdr:ext cx="762000" cy="259045"/>
    <xdr:sp macro="" textlink="">
      <xdr:nvSpPr>
        <xdr:cNvPr id="158" name="テキスト ボックス 157"/>
        <xdr:cNvSpPr txBox="1"/>
      </xdr:nvSpPr>
      <xdr:spPr>
        <a:xfrm>
          <a:off x="1066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[1,239,412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有人島７島に要する行政コストに対して、分母となる人口が少数であることから類似団体平均を大きく上回っている。</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前年度と比較すると、一人あたりの決算額は約</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％）減少している状況にあるが、</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の総額</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民生費における職員の増、子育て支援専門員の配置などにより前年度比</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3.7</a:t>
          </a:r>
          <a:r>
            <a:rPr kumimoji="1" lang="ja-JP" altLang="en-US" sz="1100">
              <a:solidFill>
                <a:schemeClr val="dk1"/>
              </a:solidFill>
              <a:effectLst/>
              <a:latin typeface="+mn-lt"/>
              <a:ea typeface="+mn-ea"/>
              <a:cs typeface="+mn-cs"/>
            </a:rPr>
            <a:t>％）増、物件費の総額については、、子育て支援施設運営に係るもので</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25.1</a:t>
          </a:r>
          <a:r>
            <a:rPr kumimoji="1" lang="ja-JP" altLang="en-US" sz="1100">
              <a:solidFill>
                <a:schemeClr val="dk1"/>
              </a:solidFill>
              <a:effectLst/>
              <a:latin typeface="+mn-lt"/>
              <a:ea typeface="+mn-ea"/>
              <a:cs typeface="+mn-cs"/>
            </a:rPr>
            <a:t>％）増、産品販売促進事業によるもので</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百万円（前年度比皆増）などが影響し、</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％）の増となっている。</a:t>
          </a:r>
          <a:r>
            <a:rPr lang="ja-JP" altLang="ja-JP" sz="1100" b="0" i="0" baseline="0">
              <a:solidFill>
                <a:schemeClr val="dk1"/>
              </a:solidFill>
              <a:effectLst/>
              <a:latin typeface="+mn-lt"/>
              <a:ea typeface="+mn-ea"/>
              <a:cs typeface="+mn-cs"/>
            </a:rPr>
            <a:t>引き続き、適正な定員管理に努めるとともに、事務事業の点検・見直し、事業の廃止や縮小</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検討し、経費の節減に努める。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79758</xdr:rowOff>
    </xdr:from>
    <xdr:to>
      <xdr:col>7</xdr:col>
      <xdr:colOff>152400</xdr:colOff>
      <xdr:row>88</xdr:row>
      <xdr:rowOff>114991</xdr:rowOff>
    </xdr:to>
    <xdr:cxnSp macro="">
      <xdr:nvCxnSpPr>
        <xdr:cNvPr id="194" name="直線コネクタ 193"/>
        <xdr:cNvCxnSpPr/>
      </xdr:nvCxnSpPr>
      <xdr:spPr>
        <a:xfrm flipV="1">
          <a:off x="4114800" y="15167358"/>
          <a:ext cx="838200" cy="3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46672</xdr:rowOff>
    </xdr:from>
    <xdr:to>
      <xdr:col>6</xdr:col>
      <xdr:colOff>0</xdr:colOff>
      <xdr:row>88</xdr:row>
      <xdr:rowOff>114991</xdr:rowOff>
    </xdr:to>
    <xdr:cxnSp macro="">
      <xdr:nvCxnSpPr>
        <xdr:cNvPr id="197" name="直線コネクタ 196"/>
        <xdr:cNvCxnSpPr/>
      </xdr:nvCxnSpPr>
      <xdr:spPr>
        <a:xfrm>
          <a:off x="3225800" y="15134272"/>
          <a:ext cx="889000" cy="6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12390</xdr:rowOff>
    </xdr:from>
    <xdr:to>
      <xdr:col>4</xdr:col>
      <xdr:colOff>482600</xdr:colOff>
      <xdr:row>88</xdr:row>
      <xdr:rowOff>46672</xdr:rowOff>
    </xdr:to>
    <xdr:cxnSp macro="">
      <xdr:nvCxnSpPr>
        <xdr:cNvPr id="200" name="直線コネクタ 199"/>
        <xdr:cNvCxnSpPr/>
      </xdr:nvCxnSpPr>
      <xdr:spPr>
        <a:xfrm>
          <a:off x="2336800" y="15099990"/>
          <a:ext cx="889000" cy="3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12390</xdr:rowOff>
    </xdr:from>
    <xdr:to>
      <xdr:col>3</xdr:col>
      <xdr:colOff>279400</xdr:colOff>
      <xdr:row>88</xdr:row>
      <xdr:rowOff>30809</xdr:rowOff>
    </xdr:to>
    <xdr:cxnSp macro="">
      <xdr:nvCxnSpPr>
        <xdr:cNvPr id="203" name="直線コネクタ 202"/>
        <xdr:cNvCxnSpPr/>
      </xdr:nvCxnSpPr>
      <xdr:spPr>
        <a:xfrm flipV="1">
          <a:off x="1447800" y="15099990"/>
          <a:ext cx="8890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88</xdr:row>
      <xdr:rowOff>28958</xdr:rowOff>
    </xdr:from>
    <xdr:to>
      <xdr:col>7</xdr:col>
      <xdr:colOff>203200</xdr:colOff>
      <xdr:row>88</xdr:row>
      <xdr:rowOff>130558</xdr:rowOff>
    </xdr:to>
    <xdr:sp macro="" textlink="">
      <xdr:nvSpPr>
        <xdr:cNvPr id="213" name="円/楕円 212"/>
        <xdr:cNvSpPr/>
      </xdr:nvSpPr>
      <xdr:spPr>
        <a:xfrm>
          <a:off x="4902200" y="1511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1035</xdr:rowOff>
    </xdr:from>
    <xdr:ext cx="762000" cy="259045"/>
    <xdr:sp macro="" textlink="">
      <xdr:nvSpPr>
        <xdr:cNvPr id="214" name="人件費・物件費等の状況該当値テキスト"/>
        <xdr:cNvSpPr txBox="1"/>
      </xdr:nvSpPr>
      <xdr:spPr>
        <a:xfrm>
          <a:off x="5041900" y="150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1,239,412</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64191</xdr:rowOff>
    </xdr:from>
    <xdr:to>
      <xdr:col>6</xdr:col>
      <xdr:colOff>50800</xdr:colOff>
      <xdr:row>88</xdr:row>
      <xdr:rowOff>165791</xdr:rowOff>
    </xdr:to>
    <xdr:sp macro="" textlink="">
      <xdr:nvSpPr>
        <xdr:cNvPr id="215" name="円/楕円 214"/>
        <xdr:cNvSpPr/>
      </xdr:nvSpPr>
      <xdr:spPr>
        <a:xfrm>
          <a:off x="4064000" y="1515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150568</xdr:rowOff>
    </xdr:from>
    <xdr:ext cx="736600" cy="259045"/>
    <xdr:sp macro="" textlink="">
      <xdr:nvSpPr>
        <xdr:cNvPr id="216" name="テキスト ボックス 215"/>
        <xdr:cNvSpPr txBox="1"/>
      </xdr:nvSpPr>
      <xdr:spPr>
        <a:xfrm>
          <a:off x="3733800" y="15238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1,270,075</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167322</xdr:rowOff>
    </xdr:from>
    <xdr:to>
      <xdr:col>4</xdr:col>
      <xdr:colOff>533400</xdr:colOff>
      <xdr:row>88</xdr:row>
      <xdr:rowOff>97472</xdr:rowOff>
    </xdr:to>
    <xdr:sp macro="" textlink="">
      <xdr:nvSpPr>
        <xdr:cNvPr id="217" name="円/楕円 216"/>
        <xdr:cNvSpPr/>
      </xdr:nvSpPr>
      <xdr:spPr>
        <a:xfrm>
          <a:off x="3175000" y="1508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82249</xdr:rowOff>
    </xdr:from>
    <xdr:ext cx="762000" cy="259045"/>
    <xdr:sp macro="" textlink="">
      <xdr:nvSpPr>
        <xdr:cNvPr id="218" name="テキスト ボックス 217"/>
        <xdr:cNvSpPr txBox="1"/>
      </xdr:nvSpPr>
      <xdr:spPr>
        <a:xfrm>
          <a:off x="2844800" y="15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1,210,617</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133040</xdr:rowOff>
    </xdr:from>
    <xdr:to>
      <xdr:col>3</xdr:col>
      <xdr:colOff>330200</xdr:colOff>
      <xdr:row>88</xdr:row>
      <xdr:rowOff>63190</xdr:rowOff>
    </xdr:to>
    <xdr:sp macro="" textlink="">
      <xdr:nvSpPr>
        <xdr:cNvPr id="219" name="円/楕円 218"/>
        <xdr:cNvSpPr/>
      </xdr:nvSpPr>
      <xdr:spPr>
        <a:xfrm>
          <a:off x="2286000" y="1504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47967</xdr:rowOff>
    </xdr:from>
    <xdr:ext cx="762000" cy="259045"/>
    <xdr:sp macro="" textlink="">
      <xdr:nvSpPr>
        <xdr:cNvPr id="220" name="テキスト ボックス 219"/>
        <xdr:cNvSpPr txBox="1"/>
      </xdr:nvSpPr>
      <xdr:spPr>
        <a:xfrm>
          <a:off x="1955800" y="1513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1,180,783</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151459</xdr:rowOff>
    </xdr:from>
    <xdr:to>
      <xdr:col>2</xdr:col>
      <xdr:colOff>127000</xdr:colOff>
      <xdr:row>88</xdr:row>
      <xdr:rowOff>81609</xdr:rowOff>
    </xdr:to>
    <xdr:sp macro="" textlink="">
      <xdr:nvSpPr>
        <xdr:cNvPr id="221" name="円/楕円 220"/>
        <xdr:cNvSpPr/>
      </xdr:nvSpPr>
      <xdr:spPr>
        <a:xfrm>
          <a:off x="1397000" y="1506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66386</xdr:rowOff>
    </xdr:from>
    <xdr:ext cx="762000" cy="259045"/>
    <xdr:sp macro="" textlink="">
      <xdr:nvSpPr>
        <xdr:cNvPr id="222" name="テキスト ボックス 221"/>
        <xdr:cNvSpPr txBox="1"/>
      </xdr:nvSpPr>
      <xdr:spPr>
        <a:xfrm>
          <a:off x="1066800" y="151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1,196,813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en-US" altLang="ja-JP"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28</a:t>
          </a:r>
          <a:r>
            <a:rPr kumimoji="1" lang="ja-JP" altLang="ja-JP" sz="1100" b="0" i="0" baseline="0">
              <a:solidFill>
                <a:sysClr val="windowText" lastClr="000000"/>
              </a:solidFill>
              <a:effectLst/>
              <a:latin typeface="+mn-lt"/>
              <a:ea typeface="+mn-ea"/>
              <a:cs typeface="+mn-cs"/>
            </a:rPr>
            <a:t>年度においては、給料表上の引上げ率が国の引上げ率に対し、</a:t>
          </a:r>
          <a:r>
            <a:rPr kumimoji="1" lang="en-US" altLang="ja-JP" sz="1100" b="0" i="0" baseline="0">
              <a:solidFill>
                <a:sysClr val="windowText" lastClr="000000"/>
              </a:solidFill>
              <a:effectLst/>
              <a:latin typeface="+mn-lt"/>
              <a:ea typeface="+mn-ea"/>
              <a:cs typeface="+mn-cs"/>
            </a:rPr>
            <a:t>0.6</a:t>
          </a:r>
          <a:r>
            <a:rPr kumimoji="1" lang="ja-JP" altLang="ja-JP" sz="1100" b="0" i="0" baseline="0">
              <a:solidFill>
                <a:sysClr val="windowText" lastClr="000000"/>
              </a:solidFill>
              <a:effectLst/>
              <a:latin typeface="+mn-lt"/>
              <a:ea typeface="+mn-ea"/>
              <a:cs typeface="+mn-cs"/>
            </a:rPr>
            <a:t>増加していること、</a:t>
          </a:r>
          <a:r>
            <a:rPr kumimoji="1" lang="ja-JP" altLang="en-US" sz="1100" b="0" i="0" baseline="0">
              <a:solidFill>
                <a:sysClr val="windowText" lastClr="000000"/>
              </a:solidFill>
              <a:effectLst/>
              <a:latin typeface="+mn-lt"/>
              <a:ea typeface="+mn-ea"/>
              <a:cs typeface="+mn-cs"/>
            </a:rPr>
            <a:t>職員の採用・経験退職や経験</a:t>
          </a:r>
          <a:r>
            <a:rPr kumimoji="1" lang="ja-JP" altLang="ja-JP" sz="1100" b="0" i="0" baseline="0">
              <a:solidFill>
                <a:sysClr val="windowText" lastClr="000000"/>
              </a:solidFill>
              <a:effectLst/>
              <a:latin typeface="+mn-lt"/>
              <a:ea typeface="+mn-ea"/>
              <a:cs typeface="+mn-cs"/>
            </a:rPr>
            <a:t>年数階層の変動指数が</a:t>
          </a:r>
          <a:r>
            <a:rPr kumimoji="1" lang="en-US" altLang="ja-JP" sz="1100" b="0" i="0" baseline="0">
              <a:solidFill>
                <a:sysClr val="windowText" lastClr="000000"/>
              </a:solidFill>
              <a:effectLst/>
              <a:latin typeface="+mn-lt"/>
              <a:ea typeface="+mn-ea"/>
              <a:cs typeface="+mn-cs"/>
            </a:rPr>
            <a:t>2.1</a:t>
          </a:r>
          <a:r>
            <a:rPr kumimoji="1" lang="ja-JP" altLang="en-US" sz="1100" b="0" i="0" baseline="0">
              <a:solidFill>
                <a:sysClr val="windowText" lastClr="000000"/>
              </a:solidFill>
              <a:effectLst/>
              <a:latin typeface="+mn-lt"/>
              <a:ea typeface="+mn-ea"/>
              <a:cs typeface="+mn-cs"/>
            </a:rPr>
            <a:t>減少</a:t>
          </a:r>
          <a:r>
            <a:rPr kumimoji="1" lang="ja-JP" altLang="ja-JP" sz="1100" b="0" i="0" baseline="0">
              <a:solidFill>
                <a:sysClr val="windowText" lastClr="000000"/>
              </a:solidFill>
              <a:effectLst/>
              <a:latin typeface="+mn-lt"/>
              <a:ea typeface="+mn-ea"/>
              <a:cs typeface="+mn-cs"/>
            </a:rPr>
            <a:t>していることが影響している。全国</a:t>
          </a:r>
          <a:r>
            <a:rPr kumimoji="1" lang="ja-JP" altLang="ja-JP" sz="1100" b="0" i="0" baseline="0">
              <a:solidFill>
                <a:schemeClr val="dk1"/>
              </a:solidFill>
              <a:effectLst/>
              <a:latin typeface="+mn-lt"/>
              <a:ea typeface="+mn-ea"/>
              <a:cs typeface="+mn-cs"/>
            </a:rPr>
            <a:t>平均、類似団体平均に対して下回っている状況であるが、今後においても、国や県、周辺市町村の動向を参考に給与の適正化に努める。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35243</xdr:rowOff>
    </xdr:from>
    <xdr:to>
      <xdr:col>24</xdr:col>
      <xdr:colOff>558800</xdr:colOff>
      <xdr:row>86</xdr:row>
      <xdr:rowOff>125730</xdr:rowOff>
    </xdr:to>
    <xdr:cxnSp macro="">
      <xdr:nvCxnSpPr>
        <xdr:cNvPr id="252" name="直線コネクタ 251"/>
        <xdr:cNvCxnSpPr/>
      </xdr:nvCxnSpPr>
      <xdr:spPr>
        <a:xfrm flipV="1">
          <a:off x="16179800" y="14779943"/>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125730</xdr:rowOff>
    </xdr:from>
    <xdr:to>
      <xdr:col>23</xdr:col>
      <xdr:colOff>406400</xdr:colOff>
      <xdr:row>87</xdr:row>
      <xdr:rowOff>2539</xdr:rowOff>
    </xdr:to>
    <xdr:cxnSp macro="">
      <xdr:nvCxnSpPr>
        <xdr:cNvPr id="255" name="直線コネクタ 254"/>
        <xdr:cNvCxnSpPr/>
      </xdr:nvCxnSpPr>
      <xdr:spPr>
        <a:xfrm flipV="1">
          <a:off x="15290800" y="148704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7" name="テキスト ボックス 256"/>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89536</xdr:rowOff>
    </xdr:from>
    <xdr:to>
      <xdr:col>22</xdr:col>
      <xdr:colOff>203200</xdr:colOff>
      <xdr:row>87</xdr:row>
      <xdr:rowOff>2539</xdr:rowOff>
    </xdr:to>
    <xdr:cxnSp macro="">
      <xdr:nvCxnSpPr>
        <xdr:cNvPr id="258" name="直線コネクタ 257"/>
        <xdr:cNvCxnSpPr/>
      </xdr:nvCxnSpPr>
      <xdr:spPr>
        <a:xfrm>
          <a:off x="14401800" y="14834236"/>
          <a:ext cx="889000" cy="8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51452</xdr:rowOff>
    </xdr:from>
    <xdr:ext cx="762000" cy="259045"/>
    <xdr:sp macro="" textlink="">
      <xdr:nvSpPr>
        <xdr:cNvPr id="260" name="テキスト ボックス 259"/>
        <xdr:cNvSpPr txBox="1"/>
      </xdr:nvSpPr>
      <xdr:spPr>
        <a:xfrm>
          <a:off x="14909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89536</xdr:rowOff>
    </xdr:from>
    <xdr:to>
      <xdr:col>21</xdr:col>
      <xdr:colOff>0</xdr:colOff>
      <xdr:row>89</xdr:row>
      <xdr:rowOff>9525</xdr:rowOff>
    </xdr:to>
    <xdr:cxnSp macro="">
      <xdr:nvCxnSpPr>
        <xdr:cNvPr id="261" name="直線コネクタ 260"/>
        <xdr:cNvCxnSpPr/>
      </xdr:nvCxnSpPr>
      <xdr:spPr>
        <a:xfrm flipV="1">
          <a:off x="13512800" y="14834236"/>
          <a:ext cx="889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3" name="テキスト ボックス 262"/>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155893</xdr:rowOff>
    </xdr:from>
    <xdr:to>
      <xdr:col>24</xdr:col>
      <xdr:colOff>609600</xdr:colOff>
      <xdr:row>86</xdr:row>
      <xdr:rowOff>86043</xdr:rowOff>
    </xdr:to>
    <xdr:sp macro="" textlink="">
      <xdr:nvSpPr>
        <xdr:cNvPr id="271" name="円/楕円 270"/>
        <xdr:cNvSpPr/>
      </xdr:nvSpPr>
      <xdr:spPr>
        <a:xfrm>
          <a:off x="169672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970</xdr:rowOff>
    </xdr:from>
    <xdr:ext cx="762000" cy="259045"/>
    <xdr:sp macro="" textlink="">
      <xdr:nvSpPr>
        <xdr:cNvPr id="272" name="給与水準   （国との比較）該当値テキスト"/>
        <xdr:cNvSpPr txBox="1"/>
      </xdr:nvSpPr>
      <xdr:spPr>
        <a:xfrm>
          <a:off x="17106900" y="1457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74930</xdr:rowOff>
    </xdr:from>
    <xdr:to>
      <xdr:col>23</xdr:col>
      <xdr:colOff>457200</xdr:colOff>
      <xdr:row>87</xdr:row>
      <xdr:rowOff>5080</xdr:rowOff>
    </xdr:to>
    <xdr:sp macro="" textlink="">
      <xdr:nvSpPr>
        <xdr:cNvPr id="273" name="円/楕円 272"/>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15257</xdr:rowOff>
    </xdr:from>
    <xdr:ext cx="736600" cy="259045"/>
    <xdr:sp macro="" textlink="">
      <xdr:nvSpPr>
        <xdr:cNvPr id="274" name="テキスト ボックス 273"/>
        <xdr:cNvSpPr txBox="1"/>
      </xdr:nvSpPr>
      <xdr:spPr>
        <a:xfrm>
          <a:off x="15798800" y="1458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123189</xdr:rowOff>
    </xdr:from>
    <xdr:to>
      <xdr:col>22</xdr:col>
      <xdr:colOff>254000</xdr:colOff>
      <xdr:row>87</xdr:row>
      <xdr:rowOff>53339</xdr:rowOff>
    </xdr:to>
    <xdr:sp macro="" textlink="">
      <xdr:nvSpPr>
        <xdr:cNvPr id="275" name="円/楕円 274"/>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38116</xdr:rowOff>
    </xdr:from>
    <xdr:ext cx="762000" cy="259045"/>
    <xdr:sp macro="" textlink="">
      <xdr:nvSpPr>
        <xdr:cNvPr id="276" name="テキスト ボックス 275"/>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38736</xdr:rowOff>
    </xdr:from>
    <xdr:to>
      <xdr:col>21</xdr:col>
      <xdr:colOff>50800</xdr:colOff>
      <xdr:row>86</xdr:row>
      <xdr:rowOff>140336</xdr:rowOff>
    </xdr:to>
    <xdr:sp macro="" textlink="">
      <xdr:nvSpPr>
        <xdr:cNvPr id="277" name="円/楕円 276"/>
        <xdr:cNvSpPr/>
      </xdr:nvSpPr>
      <xdr:spPr>
        <a:xfrm>
          <a:off x="14351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150513</xdr:rowOff>
    </xdr:from>
    <xdr:ext cx="762000" cy="259045"/>
    <xdr:sp macro="" textlink="">
      <xdr:nvSpPr>
        <xdr:cNvPr id="278" name="テキスト ボックス 277"/>
        <xdr:cNvSpPr txBox="1"/>
      </xdr:nvSpPr>
      <xdr:spPr>
        <a:xfrm>
          <a:off x="14020800" y="145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130175</xdr:rowOff>
    </xdr:from>
    <xdr:to>
      <xdr:col>19</xdr:col>
      <xdr:colOff>533400</xdr:colOff>
      <xdr:row>89</xdr:row>
      <xdr:rowOff>60325</xdr:rowOff>
    </xdr:to>
    <xdr:sp macro="" textlink="">
      <xdr:nvSpPr>
        <xdr:cNvPr id="279" name="円/楕円 278"/>
        <xdr:cNvSpPr/>
      </xdr:nvSpPr>
      <xdr:spPr>
        <a:xfrm>
          <a:off x="13462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70502</xdr:rowOff>
    </xdr:from>
    <xdr:ext cx="762000" cy="259045"/>
    <xdr:sp macro="" textlink="">
      <xdr:nvSpPr>
        <xdr:cNvPr id="280" name="テキスト ボックス 279"/>
        <xdr:cNvSpPr txBox="1"/>
      </xdr:nvSpPr>
      <xdr:spPr>
        <a:xfrm>
          <a:off x="13131800" y="149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0.43</a:t>
          </a:r>
          <a:r>
            <a:rPr kumimoji="1" lang="ja-JP" altLang="en-US" sz="1100">
              <a:solidFill>
                <a:schemeClr val="dk1"/>
              </a:solidFill>
              <a:effectLst/>
              <a:latin typeface="+mn-lt"/>
              <a:ea typeface="+mn-ea"/>
              <a:cs typeface="+mn-cs"/>
            </a:rPr>
            <a:t>人増加している。</a:t>
          </a:r>
          <a:r>
            <a:rPr lang="ja-JP" altLang="ja-JP" sz="1100" b="0" i="0" baseline="0">
              <a:solidFill>
                <a:schemeClr val="dk1"/>
              </a:solidFill>
              <a:effectLst/>
              <a:latin typeface="+mn-lt"/>
              <a:ea typeface="+mn-ea"/>
              <a:cs typeface="+mn-cs"/>
            </a:rPr>
            <a:t>有人離島を複数かかえているため、人口規模に対して、</a:t>
          </a:r>
          <a:r>
            <a:rPr lang="ja-JP" altLang="en-US" sz="1100" b="0" i="0" baseline="0">
              <a:solidFill>
                <a:schemeClr val="dk1"/>
              </a:solidFill>
              <a:effectLst/>
              <a:latin typeface="+mn-lt"/>
              <a:ea typeface="+mn-ea"/>
              <a:cs typeface="+mn-cs"/>
            </a:rPr>
            <a:t>人</a:t>
          </a:r>
          <a:r>
            <a:rPr lang="ja-JP" altLang="ja-JP" sz="1100" b="0" i="0" baseline="0">
              <a:solidFill>
                <a:schemeClr val="dk1"/>
              </a:solidFill>
              <a:effectLst/>
              <a:latin typeface="+mn-lt"/>
              <a:ea typeface="+mn-ea"/>
              <a:cs typeface="+mn-cs"/>
            </a:rPr>
            <a:t>的にも財的にも大きな負担をしいられていることから、類似団体の平均を大きく上回っている。住民サービスを低下させることなく、引き続き、適正な定員管理に努める。</a:t>
          </a:r>
          <a:endParaRPr lang="ja-JP" altLang="ja-JP" sz="140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91122</xdr:rowOff>
    </xdr:from>
    <xdr:to>
      <xdr:col>24</xdr:col>
      <xdr:colOff>558800</xdr:colOff>
      <xdr:row>65</xdr:row>
      <xdr:rowOff>101498</xdr:rowOff>
    </xdr:to>
    <xdr:cxnSp macro="">
      <xdr:nvCxnSpPr>
        <xdr:cNvPr id="312" name="直線コネクタ 311"/>
        <xdr:cNvCxnSpPr/>
      </xdr:nvCxnSpPr>
      <xdr:spPr>
        <a:xfrm>
          <a:off x="16179800" y="11235372"/>
          <a:ext cx="8382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3"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91122</xdr:rowOff>
    </xdr:from>
    <xdr:to>
      <xdr:col>23</xdr:col>
      <xdr:colOff>406400</xdr:colOff>
      <xdr:row>65</xdr:row>
      <xdr:rowOff>124181</xdr:rowOff>
    </xdr:to>
    <xdr:cxnSp macro="">
      <xdr:nvCxnSpPr>
        <xdr:cNvPr id="315" name="直線コネクタ 314"/>
        <xdr:cNvCxnSpPr/>
      </xdr:nvCxnSpPr>
      <xdr:spPr>
        <a:xfrm flipV="1">
          <a:off x="15290800" y="11235372"/>
          <a:ext cx="889000" cy="3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7" name="テキスト ボックス 316"/>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65062</xdr:rowOff>
    </xdr:from>
    <xdr:to>
      <xdr:col>22</xdr:col>
      <xdr:colOff>203200</xdr:colOff>
      <xdr:row>65</xdr:row>
      <xdr:rowOff>124181</xdr:rowOff>
    </xdr:to>
    <xdr:cxnSp macro="">
      <xdr:nvCxnSpPr>
        <xdr:cNvPr id="318" name="直線コネクタ 317"/>
        <xdr:cNvCxnSpPr/>
      </xdr:nvCxnSpPr>
      <xdr:spPr>
        <a:xfrm>
          <a:off x="14401800" y="11209312"/>
          <a:ext cx="889000" cy="5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0" name="テキスト ボックス 319"/>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65062</xdr:rowOff>
    </xdr:from>
    <xdr:to>
      <xdr:col>21</xdr:col>
      <xdr:colOff>0</xdr:colOff>
      <xdr:row>65</xdr:row>
      <xdr:rowOff>165202</xdr:rowOff>
    </xdr:to>
    <xdr:cxnSp macro="">
      <xdr:nvCxnSpPr>
        <xdr:cNvPr id="321" name="直線コネクタ 320"/>
        <xdr:cNvCxnSpPr/>
      </xdr:nvCxnSpPr>
      <xdr:spPr>
        <a:xfrm flipV="1">
          <a:off x="13512800" y="11209312"/>
          <a:ext cx="889000" cy="10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3" name="テキスト ボックス 322"/>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5" name="テキスト ボックス 324"/>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50698</xdr:rowOff>
    </xdr:from>
    <xdr:to>
      <xdr:col>24</xdr:col>
      <xdr:colOff>609600</xdr:colOff>
      <xdr:row>65</xdr:row>
      <xdr:rowOff>152298</xdr:rowOff>
    </xdr:to>
    <xdr:sp macro="" textlink="">
      <xdr:nvSpPr>
        <xdr:cNvPr id="331" name="円/楕円 330"/>
        <xdr:cNvSpPr/>
      </xdr:nvSpPr>
      <xdr:spPr>
        <a:xfrm>
          <a:off x="16967200" y="1119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22775</xdr:rowOff>
    </xdr:from>
    <xdr:ext cx="762000" cy="259045"/>
    <xdr:sp macro="" textlink="">
      <xdr:nvSpPr>
        <xdr:cNvPr id="332" name="定員管理の状況該当値テキスト"/>
        <xdr:cNvSpPr txBox="1"/>
      </xdr:nvSpPr>
      <xdr:spPr>
        <a:xfrm>
          <a:off x="17106900" y="1116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48.68</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40322</xdr:rowOff>
    </xdr:from>
    <xdr:to>
      <xdr:col>23</xdr:col>
      <xdr:colOff>457200</xdr:colOff>
      <xdr:row>65</xdr:row>
      <xdr:rowOff>141922</xdr:rowOff>
    </xdr:to>
    <xdr:sp macro="" textlink="">
      <xdr:nvSpPr>
        <xdr:cNvPr id="333" name="円/楕円 332"/>
        <xdr:cNvSpPr/>
      </xdr:nvSpPr>
      <xdr:spPr>
        <a:xfrm>
          <a:off x="16129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126699</xdr:rowOff>
    </xdr:from>
    <xdr:ext cx="736600" cy="259045"/>
    <xdr:sp macro="" textlink="">
      <xdr:nvSpPr>
        <xdr:cNvPr id="334" name="テキスト ボックス 333"/>
        <xdr:cNvSpPr txBox="1"/>
      </xdr:nvSpPr>
      <xdr:spPr>
        <a:xfrm>
          <a:off x="15798800" y="1127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48.25</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73381</xdr:rowOff>
    </xdr:from>
    <xdr:to>
      <xdr:col>22</xdr:col>
      <xdr:colOff>254000</xdr:colOff>
      <xdr:row>66</xdr:row>
      <xdr:rowOff>3531</xdr:rowOff>
    </xdr:to>
    <xdr:sp macro="" textlink="">
      <xdr:nvSpPr>
        <xdr:cNvPr id="335" name="円/楕円 334"/>
        <xdr:cNvSpPr/>
      </xdr:nvSpPr>
      <xdr:spPr>
        <a:xfrm>
          <a:off x="15240000" y="1121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159758</xdr:rowOff>
    </xdr:from>
    <xdr:ext cx="762000" cy="259045"/>
    <xdr:sp macro="" textlink="">
      <xdr:nvSpPr>
        <xdr:cNvPr id="336" name="テキスト ボックス 335"/>
        <xdr:cNvSpPr txBox="1"/>
      </xdr:nvSpPr>
      <xdr:spPr>
        <a:xfrm>
          <a:off x="14909800" y="1130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49.62</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14262</xdr:rowOff>
    </xdr:from>
    <xdr:to>
      <xdr:col>21</xdr:col>
      <xdr:colOff>50800</xdr:colOff>
      <xdr:row>65</xdr:row>
      <xdr:rowOff>115862</xdr:rowOff>
    </xdr:to>
    <xdr:sp macro="" textlink="">
      <xdr:nvSpPr>
        <xdr:cNvPr id="337" name="円/楕円 336"/>
        <xdr:cNvSpPr/>
      </xdr:nvSpPr>
      <xdr:spPr>
        <a:xfrm>
          <a:off x="14351000" y="111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100639</xdr:rowOff>
    </xdr:from>
    <xdr:ext cx="762000" cy="259045"/>
    <xdr:sp macro="" textlink="">
      <xdr:nvSpPr>
        <xdr:cNvPr id="338" name="テキスト ボックス 337"/>
        <xdr:cNvSpPr txBox="1"/>
      </xdr:nvSpPr>
      <xdr:spPr>
        <a:xfrm>
          <a:off x="14020800" y="11244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47.17</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114402</xdr:rowOff>
    </xdr:from>
    <xdr:to>
      <xdr:col>19</xdr:col>
      <xdr:colOff>533400</xdr:colOff>
      <xdr:row>66</xdr:row>
      <xdr:rowOff>44552</xdr:rowOff>
    </xdr:to>
    <xdr:sp macro="" textlink="">
      <xdr:nvSpPr>
        <xdr:cNvPr id="339" name="円/楕円 338"/>
        <xdr:cNvSpPr/>
      </xdr:nvSpPr>
      <xdr:spPr>
        <a:xfrm>
          <a:off x="13462000" y="1125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29329</xdr:rowOff>
    </xdr:from>
    <xdr:ext cx="762000" cy="259045"/>
    <xdr:sp macro="" textlink="">
      <xdr:nvSpPr>
        <xdr:cNvPr id="340" name="テキスト ボックス 339"/>
        <xdr:cNvSpPr txBox="1"/>
      </xdr:nvSpPr>
      <xdr:spPr>
        <a:xfrm>
          <a:off x="13131800" y="1134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前年度比で公債比率が</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％下がっている。</a:t>
          </a:r>
          <a:r>
            <a:rPr kumimoji="1" lang="ja-JP" altLang="ja-JP" sz="1100">
              <a:solidFill>
                <a:schemeClr val="dk1"/>
              </a:solidFill>
              <a:effectLst/>
              <a:latin typeface="+mn-lt"/>
              <a:ea typeface="+mn-ea"/>
              <a:cs typeface="+mn-cs"/>
            </a:rPr>
            <a:t>普通交付税が前年度比で</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、基準財政需要額に算入される公債費で</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6.8</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ものの、平成</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年度借入の港湾事業債の繰上げ償還（</a:t>
          </a:r>
          <a:r>
            <a:rPr kumimoji="1" lang="en-US" altLang="ja-JP" sz="1100">
              <a:solidFill>
                <a:schemeClr val="dk1"/>
              </a:solidFill>
              <a:effectLst/>
              <a:latin typeface="+mn-lt"/>
              <a:ea typeface="+mn-ea"/>
              <a:cs typeface="+mn-cs"/>
            </a:rPr>
            <a:t>159</a:t>
          </a:r>
          <a:r>
            <a:rPr kumimoji="1" lang="ja-JP" altLang="en-US" sz="1100">
              <a:solidFill>
                <a:schemeClr val="dk1"/>
              </a:solidFill>
              <a:effectLst/>
              <a:latin typeface="+mn-lt"/>
              <a:ea typeface="+mn-ea"/>
              <a:cs typeface="+mn-cs"/>
            </a:rPr>
            <a:t>百万円）が影響し前年度比で実質公債比率は</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％下がっている。普通交付税の見通しが不透明な中、</a:t>
          </a:r>
          <a:r>
            <a:rPr lang="ja-JP" altLang="ja-JP" sz="1100" b="0" i="0" baseline="0">
              <a:solidFill>
                <a:schemeClr val="dk1"/>
              </a:solidFill>
              <a:effectLst/>
              <a:latin typeface="+mn-lt"/>
              <a:ea typeface="+mn-ea"/>
              <a:cs typeface="+mn-cs"/>
            </a:rPr>
            <a:t>引き続き、地方債発行</a:t>
          </a:r>
          <a:r>
            <a:rPr lang="ja-JP" altLang="en-US" sz="1100" b="0" i="0" baseline="0">
              <a:solidFill>
                <a:schemeClr val="dk1"/>
              </a:solidFill>
              <a:effectLst/>
              <a:latin typeface="+mn-lt"/>
              <a:ea typeface="+mn-ea"/>
              <a:cs typeface="+mn-cs"/>
            </a:rPr>
            <a:t>についてはシミレーションを的確に行い公債比率の上昇に注意を払い、交付税措置率の低い地方債の借入れの抑制を行う。</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41</xdr:row>
      <xdr:rowOff>47244</xdr:rowOff>
    </xdr:to>
    <xdr:cxnSp macro="">
      <xdr:nvCxnSpPr>
        <xdr:cNvPr id="371" name="直線コネクタ 370"/>
        <xdr:cNvCxnSpPr/>
      </xdr:nvCxnSpPr>
      <xdr:spPr>
        <a:xfrm flipV="1">
          <a:off x="16179800" y="6936740"/>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2"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41</xdr:row>
      <xdr:rowOff>47244</xdr:rowOff>
    </xdr:to>
    <xdr:cxnSp macro="">
      <xdr:nvCxnSpPr>
        <xdr:cNvPr id="374" name="直線コネクタ 373"/>
        <xdr:cNvCxnSpPr/>
      </xdr:nvCxnSpPr>
      <xdr:spPr>
        <a:xfrm>
          <a:off x="15290800" y="696087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6" name="テキスト ボックス 375"/>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47498</xdr:rowOff>
    </xdr:from>
    <xdr:to>
      <xdr:col>22</xdr:col>
      <xdr:colOff>203200</xdr:colOff>
      <xdr:row>40</xdr:row>
      <xdr:rowOff>102870</xdr:rowOff>
    </xdr:to>
    <xdr:cxnSp macro="">
      <xdr:nvCxnSpPr>
        <xdr:cNvPr id="377" name="直線コネクタ 376"/>
        <xdr:cNvCxnSpPr/>
      </xdr:nvCxnSpPr>
      <xdr:spPr>
        <a:xfrm>
          <a:off x="14401800" y="6734048"/>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79" name="テキスト ボックス 378"/>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1778</xdr:rowOff>
    </xdr:from>
    <xdr:to>
      <xdr:col>21</xdr:col>
      <xdr:colOff>0</xdr:colOff>
      <xdr:row>39</xdr:row>
      <xdr:rowOff>47498</xdr:rowOff>
    </xdr:to>
    <xdr:cxnSp macro="">
      <xdr:nvCxnSpPr>
        <xdr:cNvPr id="380" name="直線コネクタ 379"/>
        <xdr:cNvCxnSpPr/>
      </xdr:nvCxnSpPr>
      <xdr:spPr>
        <a:xfrm>
          <a:off x="13512800" y="651687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2" name="テキスト ボックス 381"/>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4" name="テキスト ボックス 383"/>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390" name="円/楕円 389"/>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44467</xdr:rowOff>
    </xdr:from>
    <xdr:ext cx="762000" cy="259045"/>
    <xdr:sp macro="" textlink="">
      <xdr:nvSpPr>
        <xdr:cNvPr id="391"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167894</xdr:rowOff>
    </xdr:from>
    <xdr:to>
      <xdr:col>23</xdr:col>
      <xdr:colOff>457200</xdr:colOff>
      <xdr:row>41</xdr:row>
      <xdr:rowOff>98044</xdr:rowOff>
    </xdr:to>
    <xdr:sp macro="" textlink="">
      <xdr:nvSpPr>
        <xdr:cNvPr id="392" name="円/楕円 391"/>
        <xdr:cNvSpPr/>
      </xdr:nvSpPr>
      <xdr:spPr>
        <a:xfrm>
          <a:off x="16129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108221</xdr:rowOff>
    </xdr:from>
    <xdr:ext cx="736600" cy="259045"/>
    <xdr:sp macro="" textlink="">
      <xdr:nvSpPr>
        <xdr:cNvPr id="393" name="テキスト ボックス 392"/>
        <xdr:cNvSpPr txBox="1"/>
      </xdr:nvSpPr>
      <xdr:spPr>
        <a:xfrm>
          <a:off x="15798800" y="679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52070</xdr:rowOff>
    </xdr:from>
    <xdr:to>
      <xdr:col>22</xdr:col>
      <xdr:colOff>254000</xdr:colOff>
      <xdr:row>40</xdr:row>
      <xdr:rowOff>153670</xdr:rowOff>
    </xdr:to>
    <xdr:sp macro="" textlink="">
      <xdr:nvSpPr>
        <xdr:cNvPr id="394" name="円/楕円 393"/>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95" name="テキスト ボックス 394"/>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168148</xdr:rowOff>
    </xdr:from>
    <xdr:to>
      <xdr:col>21</xdr:col>
      <xdr:colOff>50800</xdr:colOff>
      <xdr:row>39</xdr:row>
      <xdr:rowOff>98298</xdr:rowOff>
    </xdr:to>
    <xdr:sp macro="" textlink="">
      <xdr:nvSpPr>
        <xdr:cNvPr id="396" name="円/楕円 395"/>
        <xdr:cNvSpPr/>
      </xdr:nvSpPr>
      <xdr:spPr>
        <a:xfrm>
          <a:off x="14351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108475</xdr:rowOff>
    </xdr:from>
    <xdr:ext cx="762000" cy="259045"/>
    <xdr:sp macro="" textlink="">
      <xdr:nvSpPr>
        <xdr:cNvPr id="397" name="テキスト ボックス 396"/>
        <xdr:cNvSpPr txBox="1"/>
      </xdr:nvSpPr>
      <xdr:spPr>
        <a:xfrm>
          <a:off x="14020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122428</xdr:rowOff>
    </xdr:from>
    <xdr:to>
      <xdr:col>19</xdr:col>
      <xdr:colOff>533400</xdr:colOff>
      <xdr:row>38</xdr:row>
      <xdr:rowOff>52578</xdr:rowOff>
    </xdr:to>
    <xdr:sp macro="" textlink="">
      <xdr:nvSpPr>
        <xdr:cNvPr id="398" name="円/楕円 397"/>
        <xdr:cNvSpPr/>
      </xdr:nvSpPr>
      <xdr:spPr>
        <a:xfrm>
          <a:off x="13462000" y="64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62755</xdr:rowOff>
    </xdr:from>
    <xdr:ext cx="762000" cy="259045"/>
    <xdr:sp macro="" textlink="">
      <xdr:nvSpPr>
        <xdr:cNvPr id="399" name="テキスト ボックス 398"/>
        <xdr:cNvSpPr txBox="1"/>
      </xdr:nvSpPr>
      <xdr:spPr>
        <a:xfrm>
          <a:off x="13131800" y="623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充当可能財源が将来負担額を上回っているため、将来負担比率は発生していないが、今後も負担を将来に転嫁しないよう、新規事業や起債事業の実施等については総合的に検討し、現在の水準を維持</a:t>
          </a:r>
          <a:r>
            <a:rPr lang="ja-JP" altLang="en-US" sz="1100" b="0" i="0" baseline="0">
              <a:solidFill>
                <a:schemeClr val="dk1"/>
              </a:solidFill>
              <a:effectLst/>
              <a:latin typeface="+mn-lt"/>
              <a:ea typeface="+mn-ea"/>
              <a:cs typeface="+mn-cs"/>
            </a:rPr>
            <a:t>したいところであるが、平成３０年度から平成３３年度にかけて将来負担となり得る大型事業（ﾌﾞﾛｰﾄﾞﾊﾞﾝﾄﾞ再整備、防災行政無線整備、庁舎耐震化など）の実施を計画しており、それらに伴う起債借入れ、基金の取り崩しを行なわなければならず、今後数年は将来負担比率については増えていく傾向にある。公共施設の修繕のための基金創設や、起債枠の設定などの対応を図り、将来の負担要因を減らすしていく必要がある。</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5"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7" name="フローチャート : 判断 43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8" name="テキスト ボックス 43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9" name="フローチャート : 判断 43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0" name="テキスト ボックス 43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1" name="フローチャート : 判断 44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2" name="テキスト ボックス 44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3" name="フローチャート : 判断 44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4" name="テキスト ボックス 44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鹿児島県十島村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719
718
101.14
5,937,189
5,778,902
97,801
1,512,542
4,384,305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類似団体の平均と比較すると経常収支比率は低くなっているが、前年度比</a:t>
          </a:r>
          <a:r>
            <a:rPr lang="en-US" altLang="ja-JP" sz="1000" b="0" i="0" baseline="0">
              <a:solidFill>
                <a:schemeClr val="dk1"/>
              </a:solidFill>
              <a:effectLst/>
              <a:latin typeface="+mn-lt"/>
              <a:ea typeface="+mn-ea"/>
              <a:cs typeface="+mn-cs"/>
            </a:rPr>
            <a:t>14</a:t>
          </a:r>
          <a:r>
            <a:rPr lang="ja-JP" altLang="ja-JP" sz="1000" b="0" i="0" baseline="0">
              <a:solidFill>
                <a:schemeClr val="dk1"/>
              </a:solidFill>
              <a:effectLst/>
              <a:latin typeface="+mn-lt"/>
              <a:ea typeface="+mn-ea"/>
              <a:cs typeface="+mn-cs"/>
            </a:rPr>
            <a:t>百万円（</a:t>
          </a:r>
          <a:r>
            <a:rPr lang="en-US" altLang="ja-JP" sz="1000" b="0" i="0" baseline="0">
              <a:solidFill>
                <a:schemeClr val="dk1"/>
              </a:solidFill>
              <a:effectLst/>
              <a:latin typeface="+mn-lt"/>
              <a:ea typeface="+mn-ea"/>
              <a:cs typeface="+mn-cs"/>
            </a:rPr>
            <a:t>3.7</a:t>
          </a:r>
          <a:r>
            <a:rPr lang="ja-JP" altLang="ja-JP" sz="1000" b="0" i="0" baseline="0">
              <a:solidFill>
                <a:schemeClr val="dk1"/>
              </a:solidFill>
              <a:effectLst/>
              <a:latin typeface="+mn-lt"/>
              <a:ea typeface="+mn-ea"/>
              <a:cs typeface="+mn-cs"/>
            </a:rPr>
            <a:t>％）の増となっており、</a:t>
          </a:r>
          <a:r>
            <a:rPr lang="en-US" altLang="ja-JP" sz="1000" b="0" i="0" baseline="0">
              <a:solidFill>
                <a:schemeClr val="dk1"/>
              </a:solidFill>
              <a:effectLst/>
              <a:latin typeface="+mn-lt"/>
              <a:ea typeface="+mn-ea"/>
              <a:cs typeface="+mn-cs"/>
            </a:rPr>
            <a:t>3</a:t>
          </a:r>
          <a:r>
            <a:rPr lang="ja-JP" altLang="en-US" sz="1000" b="0" i="0" baseline="0">
              <a:solidFill>
                <a:schemeClr val="dk1"/>
              </a:solidFill>
              <a:effectLst/>
              <a:latin typeface="+mn-lt"/>
              <a:ea typeface="+mn-ea"/>
              <a:cs typeface="+mn-cs"/>
            </a:rPr>
            <a:t>年連続の増加となっている。</a:t>
          </a:r>
          <a:r>
            <a:rPr lang="ja-JP" altLang="ja-JP" sz="1000" b="0" i="0" baseline="0">
              <a:solidFill>
                <a:schemeClr val="dk1"/>
              </a:solidFill>
              <a:effectLst/>
              <a:latin typeface="+mn-lt"/>
              <a:ea typeface="+mn-ea"/>
              <a:cs typeface="+mn-cs"/>
            </a:rPr>
            <a:t>経常的なものについては、前年度比</a:t>
          </a:r>
          <a:r>
            <a:rPr lang="en-US" altLang="ja-JP" sz="1000" b="0" i="0" baseline="0">
              <a:solidFill>
                <a:schemeClr val="dk1"/>
              </a:solidFill>
              <a:effectLst/>
              <a:latin typeface="+mn-lt"/>
              <a:ea typeface="+mn-ea"/>
              <a:cs typeface="+mn-cs"/>
            </a:rPr>
            <a:t>11.3</a:t>
          </a:r>
          <a:r>
            <a:rPr lang="ja-JP" altLang="ja-JP" sz="1000" b="0" i="0" baseline="0">
              <a:solidFill>
                <a:schemeClr val="dk1"/>
              </a:solidFill>
              <a:effectLst/>
              <a:latin typeface="+mn-lt"/>
              <a:ea typeface="+mn-ea"/>
              <a:cs typeface="+mn-cs"/>
            </a:rPr>
            <a:t>百万円（</a:t>
          </a:r>
          <a:r>
            <a:rPr lang="en-US" altLang="ja-JP" sz="1000" b="0" i="0" baseline="0">
              <a:solidFill>
                <a:schemeClr val="dk1"/>
              </a:solidFill>
              <a:effectLst/>
              <a:latin typeface="+mn-lt"/>
              <a:ea typeface="+mn-ea"/>
              <a:cs typeface="+mn-cs"/>
            </a:rPr>
            <a:t>3.0</a:t>
          </a:r>
          <a:r>
            <a:rPr lang="ja-JP" altLang="ja-JP" sz="1000" b="0" i="0" baseline="0">
              <a:solidFill>
                <a:schemeClr val="dk1"/>
              </a:solidFill>
              <a:effectLst/>
              <a:latin typeface="+mn-lt"/>
              <a:ea typeface="+mn-ea"/>
              <a:cs typeface="+mn-cs"/>
            </a:rPr>
            <a:t>％）増となっている。</a:t>
          </a:r>
          <a:r>
            <a:rPr lang="ja-JP" altLang="en-US" sz="1000" b="0" i="0" baseline="0">
              <a:solidFill>
                <a:schemeClr val="dk1"/>
              </a:solidFill>
              <a:effectLst/>
              <a:latin typeface="+mn-lt"/>
              <a:ea typeface="+mn-ea"/>
              <a:cs typeface="+mn-cs"/>
            </a:rPr>
            <a:t>診療所運営にかかわる非常勤職員数の減に伴う報酬で</a:t>
          </a:r>
          <a:r>
            <a:rPr lang="en-US" altLang="ja-JP" sz="1000" b="0" i="0" baseline="0">
              <a:solidFill>
                <a:schemeClr val="dk1"/>
              </a:solidFill>
              <a:effectLst/>
              <a:latin typeface="+mn-lt"/>
              <a:ea typeface="+mn-ea"/>
              <a:cs typeface="+mn-cs"/>
            </a:rPr>
            <a:t>8</a:t>
          </a:r>
          <a:r>
            <a:rPr lang="ja-JP" altLang="en-US" sz="1000" b="0" i="0" baseline="0">
              <a:solidFill>
                <a:schemeClr val="dk1"/>
              </a:solidFill>
              <a:effectLst/>
              <a:latin typeface="+mn-lt"/>
              <a:ea typeface="+mn-ea"/>
              <a:cs typeface="+mn-cs"/>
            </a:rPr>
            <a:t>百万減少している一方、副村長の配置などの要因による特別職給与費で</a:t>
          </a:r>
          <a:r>
            <a:rPr lang="en-US" altLang="ja-JP" sz="1000" b="0" i="0" baseline="0">
              <a:solidFill>
                <a:schemeClr val="dk1"/>
              </a:solidFill>
              <a:effectLst/>
              <a:latin typeface="+mn-lt"/>
              <a:ea typeface="+mn-ea"/>
              <a:cs typeface="+mn-cs"/>
            </a:rPr>
            <a:t>8</a:t>
          </a:r>
          <a:r>
            <a:rPr lang="ja-JP" altLang="en-US" sz="1000" b="0" i="0" baseline="0">
              <a:solidFill>
                <a:schemeClr val="dk1"/>
              </a:solidFill>
              <a:effectLst/>
              <a:latin typeface="+mn-lt"/>
              <a:ea typeface="+mn-ea"/>
              <a:cs typeface="+mn-cs"/>
            </a:rPr>
            <a:t>百万円の増、職員給で民生費における職員増及び子育て支援専門員の配置による影響などによるもので</a:t>
          </a:r>
          <a:r>
            <a:rPr lang="en-US" altLang="ja-JP" sz="1000" b="0" i="0" baseline="0">
              <a:solidFill>
                <a:schemeClr val="dk1"/>
              </a:solidFill>
              <a:effectLst/>
              <a:latin typeface="+mn-lt"/>
              <a:ea typeface="+mn-ea"/>
              <a:cs typeface="+mn-cs"/>
            </a:rPr>
            <a:t>12.4</a:t>
          </a:r>
          <a:r>
            <a:rPr lang="ja-JP" altLang="en-US" sz="1000" b="0" i="0" baseline="0">
              <a:solidFill>
                <a:schemeClr val="dk1"/>
              </a:solidFill>
              <a:effectLst/>
              <a:latin typeface="+mn-lt"/>
              <a:ea typeface="+mn-ea"/>
              <a:cs typeface="+mn-cs"/>
            </a:rPr>
            <a:t>百万円の増などが影響している。</a:t>
          </a:r>
          <a:r>
            <a:rPr lang="en-US" altLang="ja-JP"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人件費の大部分を占める職員の人件費の抑制について、退職者の不補充で対応してきたが、人口激減対策、子育て対債、医療・介護環境の充実、産業振興などの対策のため、ここ数年、新規職員を積極的に採用している。これらの人件費が将来的に大きな負担となることが予想されることから、全体業務の内容精査、効率化を図り、人件費の抑制、適正化に努める。</a:t>
          </a:r>
          <a:endParaRPr lang="ja-JP" altLang="ja-JP" sz="10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49276</xdr:rowOff>
    </xdr:from>
    <xdr:to>
      <xdr:col>7</xdr:col>
      <xdr:colOff>15875</xdr:colOff>
      <xdr:row>36</xdr:row>
      <xdr:rowOff>104140</xdr:rowOff>
    </xdr:to>
    <xdr:cxnSp macro="">
      <xdr:nvCxnSpPr>
        <xdr:cNvPr id="64" name="直線コネクタ 63"/>
        <xdr:cNvCxnSpPr/>
      </xdr:nvCxnSpPr>
      <xdr:spPr>
        <a:xfrm>
          <a:off x="3987800" y="622147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147574</xdr:rowOff>
    </xdr:from>
    <xdr:to>
      <xdr:col>5</xdr:col>
      <xdr:colOff>549275</xdr:colOff>
      <xdr:row>36</xdr:row>
      <xdr:rowOff>49276</xdr:rowOff>
    </xdr:to>
    <xdr:cxnSp macro="">
      <xdr:nvCxnSpPr>
        <xdr:cNvPr id="67" name="直線コネクタ 66"/>
        <xdr:cNvCxnSpPr/>
      </xdr:nvCxnSpPr>
      <xdr:spPr>
        <a:xfrm>
          <a:off x="3098800" y="61483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24130</xdr:rowOff>
    </xdr:from>
    <xdr:to>
      <xdr:col>4</xdr:col>
      <xdr:colOff>346075</xdr:colOff>
      <xdr:row>35</xdr:row>
      <xdr:rowOff>147574</xdr:rowOff>
    </xdr:to>
    <xdr:cxnSp macro="">
      <xdr:nvCxnSpPr>
        <xdr:cNvPr id="70" name="直線コネクタ 69"/>
        <xdr:cNvCxnSpPr/>
      </xdr:nvCxnSpPr>
      <xdr:spPr>
        <a:xfrm>
          <a:off x="2209800" y="602488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24130</xdr:rowOff>
    </xdr:from>
    <xdr:to>
      <xdr:col>3</xdr:col>
      <xdr:colOff>142875</xdr:colOff>
      <xdr:row>35</xdr:row>
      <xdr:rowOff>69850</xdr:rowOff>
    </xdr:to>
    <xdr:cxnSp macro="">
      <xdr:nvCxnSpPr>
        <xdr:cNvPr id="73" name="直線コネクタ 72"/>
        <xdr:cNvCxnSpPr/>
      </xdr:nvCxnSpPr>
      <xdr:spPr>
        <a:xfrm flipV="1">
          <a:off x="1320800" y="6024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3" name="円/楕円 82"/>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69867</xdr:rowOff>
    </xdr:from>
    <xdr:ext cx="762000" cy="259045"/>
    <xdr:sp macro="" textlink="">
      <xdr:nvSpPr>
        <xdr:cNvPr id="84"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169926</xdr:rowOff>
    </xdr:from>
    <xdr:to>
      <xdr:col>5</xdr:col>
      <xdr:colOff>600075</xdr:colOff>
      <xdr:row>36</xdr:row>
      <xdr:rowOff>100076</xdr:rowOff>
    </xdr:to>
    <xdr:sp macro="" textlink="">
      <xdr:nvSpPr>
        <xdr:cNvPr id="85" name="円/楕円 84"/>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110253</xdr:rowOff>
    </xdr:from>
    <xdr:ext cx="736600" cy="259045"/>
    <xdr:sp macro="" textlink="">
      <xdr:nvSpPr>
        <xdr:cNvPr id="86" name="テキスト ボックス 85"/>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96774</xdr:rowOff>
    </xdr:from>
    <xdr:to>
      <xdr:col>4</xdr:col>
      <xdr:colOff>396875</xdr:colOff>
      <xdr:row>36</xdr:row>
      <xdr:rowOff>26924</xdr:rowOff>
    </xdr:to>
    <xdr:sp macro="" textlink="">
      <xdr:nvSpPr>
        <xdr:cNvPr id="87" name="円/楕円 86"/>
        <xdr:cNvSpPr/>
      </xdr:nvSpPr>
      <xdr:spPr>
        <a:xfrm>
          <a:off x="3048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37101</xdr:rowOff>
    </xdr:from>
    <xdr:ext cx="762000" cy="259045"/>
    <xdr:sp macro="" textlink="">
      <xdr:nvSpPr>
        <xdr:cNvPr id="88" name="テキスト ボックス 87"/>
        <xdr:cNvSpPr txBox="1"/>
      </xdr:nvSpPr>
      <xdr:spPr>
        <a:xfrm>
          <a:off x="2717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144780</xdr:rowOff>
    </xdr:from>
    <xdr:to>
      <xdr:col>3</xdr:col>
      <xdr:colOff>193675</xdr:colOff>
      <xdr:row>35</xdr:row>
      <xdr:rowOff>74930</xdr:rowOff>
    </xdr:to>
    <xdr:sp macro="" textlink="">
      <xdr:nvSpPr>
        <xdr:cNvPr id="89" name="円/楕円 88"/>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85107</xdr:rowOff>
    </xdr:from>
    <xdr:ext cx="762000" cy="259045"/>
    <xdr:sp macro="" textlink="">
      <xdr:nvSpPr>
        <xdr:cNvPr id="90" name="テキスト ボックス 89"/>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19050</xdr:rowOff>
    </xdr:from>
    <xdr:to>
      <xdr:col>1</xdr:col>
      <xdr:colOff>676275</xdr:colOff>
      <xdr:row>35</xdr:row>
      <xdr:rowOff>120650</xdr:rowOff>
    </xdr:to>
    <xdr:sp macro="" textlink="">
      <xdr:nvSpPr>
        <xdr:cNvPr id="91" name="円/楕円 90"/>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130827</xdr:rowOff>
    </xdr:from>
    <xdr:ext cx="762000" cy="259045"/>
    <xdr:sp macro="" textlink="">
      <xdr:nvSpPr>
        <xdr:cNvPr id="92" name="テキスト ボックス 91"/>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物件費で前年度比</a:t>
          </a:r>
          <a:r>
            <a:rPr kumimoji="1" lang="en-US" altLang="ja-JP" sz="1000" b="0" i="0" baseline="0">
              <a:solidFill>
                <a:schemeClr val="dk1"/>
              </a:solidFill>
              <a:effectLst/>
              <a:latin typeface="+mn-lt"/>
              <a:ea typeface="+mn-ea"/>
              <a:cs typeface="+mn-cs"/>
            </a:rPr>
            <a:t>3.2</a:t>
          </a:r>
          <a:r>
            <a:rPr kumimoji="1" lang="ja-JP" altLang="ja-JP" sz="1000" b="0" i="0" baseline="0">
              <a:solidFill>
                <a:schemeClr val="dk1"/>
              </a:solidFill>
              <a:effectLst/>
              <a:latin typeface="+mn-lt"/>
              <a:ea typeface="+mn-ea"/>
              <a:cs typeface="+mn-cs"/>
            </a:rPr>
            <a:t>百万円（</a:t>
          </a:r>
          <a:r>
            <a:rPr kumimoji="1" lang="en-US" altLang="ja-JP" sz="1000" b="0" i="0" baseline="0">
              <a:solidFill>
                <a:schemeClr val="dk1"/>
              </a:solidFill>
              <a:effectLst/>
              <a:latin typeface="+mn-lt"/>
              <a:ea typeface="+mn-ea"/>
              <a:cs typeface="+mn-cs"/>
            </a:rPr>
            <a:t>0.6</a:t>
          </a:r>
          <a:r>
            <a:rPr kumimoji="1" lang="ja-JP" altLang="ja-JP" sz="1000" b="0" i="0" baseline="0">
              <a:solidFill>
                <a:schemeClr val="dk1"/>
              </a:solidFill>
              <a:effectLst/>
              <a:latin typeface="+mn-lt"/>
              <a:ea typeface="+mn-ea"/>
              <a:cs typeface="+mn-cs"/>
            </a:rPr>
            <a:t>％）の増となっており、経常</a:t>
          </a:r>
          <a:r>
            <a:rPr kumimoji="1" lang="ja-JP" altLang="en-US" sz="1000" b="0" i="0" baseline="0">
              <a:solidFill>
                <a:schemeClr val="dk1"/>
              </a:solidFill>
              <a:effectLst/>
              <a:latin typeface="+mn-lt"/>
              <a:ea typeface="+mn-ea"/>
              <a:cs typeface="+mn-cs"/>
            </a:rPr>
            <a:t>経費</a:t>
          </a:r>
          <a:r>
            <a:rPr kumimoji="1" lang="ja-JP" altLang="ja-JP" sz="1000" b="0" i="0" baseline="0">
              <a:solidFill>
                <a:schemeClr val="dk1"/>
              </a:solidFill>
              <a:effectLst/>
              <a:latin typeface="+mn-lt"/>
              <a:ea typeface="+mn-ea"/>
              <a:cs typeface="+mn-cs"/>
            </a:rPr>
            <a:t>についても</a:t>
          </a:r>
          <a:r>
            <a:rPr kumimoji="1" lang="en-US" altLang="ja-JP" sz="1000" b="0" i="0" baseline="0">
              <a:solidFill>
                <a:schemeClr val="dk1"/>
              </a:solidFill>
              <a:effectLst/>
              <a:latin typeface="+mn-lt"/>
              <a:ea typeface="+mn-ea"/>
              <a:cs typeface="+mn-cs"/>
            </a:rPr>
            <a:t>17.2</a:t>
          </a:r>
          <a:r>
            <a:rPr kumimoji="1" lang="ja-JP" altLang="ja-JP" sz="1000" b="0" i="0" baseline="0">
              <a:solidFill>
                <a:schemeClr val="dk1"/>
              </a:solidFill>
              <a:effectLst/>
              <a:latin typeface="+mn-lt"/>
              <a:ea typeface="+mn-ea"/>
              <a:cs typeface="+mn-cs"/>
            </a:rPr>
            <a:t>百万円（</a:t>
          </a:r>
          <a:r>
            <a:rPr kumimoji="1" lang="en-US" altLang="ja-JP" sz="1000" b="0" i="0" baseline="0">
              <a:solidFill>
                <a:schemeClr val="dk1"/>
              </a:solidFill>
              <a:effectLst/>
              <a:latin typeface="+mn-lt"/>
              <a:ea typeface="+mn-ea"/>
              <a:cs typeface="+mn-cs"/>
            </a:rPr>
            <a:t>5.4</a:t>
          </a:r>
          <a:r>
            <a:rPr kumimoji="1" lang="ja-JP" altLang="ja-JP" sz="1000" b="0" i="0" baseline="0">
              <a:solidFill>
                <a:schemeClr val="dk1"/>
              </a:solidFill>
              <a:effectLst/>
              <a:latin typeface="+mn-lt"/>
              <a:ea typeface="+mn-ea"/>
              <a:cs typeface="+mn-cs"/>
            </a:rPr>
            <a:t>％）増と</a:t>
          </a:r>
          <a:r>
            <a:rPr kumimoji="1" lang="ja-JP" altLang="en-US" sz="1000" b="0" i="0" baseline="0">
              <a:solidFill>
                <a:schemeClr val="dk1"/>
              </a:solidFill>
              <a:effectLst/>
              <a:latin typeface="+mn-lt"/>
              <a:ea typeface="+mn-ea"/>
              <a:cs typeface="+mn-cs"/>
            </a:rPr>
            <a:t>な</a:t>
          </a:r>
          <a:r>
            <a:rPr kumimoji="1" lang="ja-JP" altLang="ja-JP" sz="1000" b="0" i="0" baseline="0">
              <a:solidFill>
                <a:schemeClr val="dk1"/>
              </a:solidFill>
              <a:effectLst/>
              <a:latin typeface="+mn-lt"/>
              <a:ea typeface="+mn-ea"/>
              <a:cs typeface="+mn-cs"/>
            </a:rPr>
            <a:t>っている。この主な要因は、臨時的なものでは、</a:t>
          </a:r>
          <a:r>
            <a:rPr kumimoji="1" lang="ja-JP" altLang="en-US" sz="1000" b="0" i="0" baseline="0">
              <a:solidFill>
                <a:schemeClr val="dk1"/>
              </a:solidFill>
              <a:effectLst/>
              <a:latin typeface="+mn-lt"/>
              <a:ea typeface="+mn-ea"/>
              <a:cs typeface="+mn-cs"/>
            </a:rPr>
            <a:t>中学校指導書購入事業で</a:t>
          </a:r>
          <a:r>
            <a:rPr kumimoji="1" lang="en-US" altLang="ja-JP" sz="1000" b="0" i="0" baseline="0">
              <a:solidFill>
                <a:schemeClr val="dk1"/>
              </a:solidFill>
              <a:effectLst/>
              <a:latin typeface="+mn-lt"/>
              <a:ea typeface="+mn-ea"/>
              <a:cs typeface="+mn-cs"/>
            </a:rPr>
            <a:t>9.6</a:t>
          </a:r>
          <a:r>
            <a:rPr kumimoji="1" lang="ja-JP" altLang="en-US" sz="1000" b="0" i="0" baseline="0">
              <a:solidFill>
                <a:schemeClr val="dk1"/>
              </a:solidFill>
              <a:effectLst/>
              <a:latin typeface="+mn-lt"/>
              <a:ea typeface="+mn-ea"/>
              <a:cs typeface="+mn-cs"/>
            </a:rPr>
            <a:t>百万円（皆増）、海岸漂着物地域対策推進事業で</a:t>
          </a:r>
          <a:r>
            <a:rPr kumimoji="1" lang="en-US" altLang="ja-JP" sz="1000" b="0" i="0" baseline="0">
              <a:solidFill>
                <a:schemeClr val="dk1"/>
              </a:solidFill>
              <a:effectLst/>
              <a:latin typeface="+mn-lt"/>
              <a:ea typeface="+mn-ea"/>
              <a:cs typeface="+mn-cs"/>
            </a:rPr>
            <a:t>6.1</a:t>
          </a:r>
          <a:r>
            <a:rPr kumimoji="1" lang="ja-JP" altLang="en-US" sz="1000" b="0" i="0" baseline="0">
              <a:solidFill>
                <a:schemeClr val="dk1"/>
              </a:solidFill>
              <a:effectLst/>
              <a:latin typeface="+mn-lt"/>
              <a:ea typeface="+mn-ea"/>
              <a:cs typeface="+mn-cs"/>
            </a:rPr>
            <a:t>百万円（</a:t>
          </a:r>
          <a:r>
            <a:rPr kumimoji="1" lang="en-US" altLang="ja-JP" sz="1000" b="0" i="0" baseline="0">
              <a:solidFill>
                <a:schemeClr val="dk1"/>
              </a:solidFill>
              <a:effectLst/>
              <a:latin typeface="+mn-lt"/>
              <a:ea typeface="+mn-ea"/>
              <a:cs typeface="+mn-cs"/>
            </a:rPr>
            <a:t>205.0</a:t>
          </a:r>
          <a:r>
            <a:rPr kumimoji="1" lang="ja-JP" altLang="en-US" sz="1000" b="0" i="0" baseline="0">
              <a:solidFill>
                <a:schemeClr val="dk1"/>
              </a:solidFill>
              <a:effectLst/>
              <a:latin typeface="+mn-lt"/>
              <a:ea typeface="+mn-ea"/>
              <a:cs typeface="+mn-cs"/>
            </a:rPr>
            <a:t>％）の増、</a:t>
          </a:r>
          <a:r>
            <a:rPr kumimoji="1" lang="ja-JP" altLang="ja-JP" sz="1000" b="0" i="0" baseline="0">
              <a:solidFill>
                <a:schemeClr val="dk1"/>
              </a:solidFill>
              <a:effectLst/>
              <a:latin typeface="+mn-lt"/>
              <a:ea typeface="+mn-ea"/>
              <a:cs typeface="+mn-cs"/>
            </a:rPr>
            <a:t>経常的なもので</a:t>
          </a:r>
          <a:r>
            <a:rPr kumimoji="1" lang="ja-JP" altLang="en-US" sz="1000" b="0" i="0" baseline="0">
              <a:solidFill>
                <a:schemeClr val="dk1"/>
              </a:solidFill>
              <a:effectLst/>
              <a:latin typeface="+mn-lt"/>
              <a:ea typeface="+mn-ea"/>
              <a:cs typeface="+mn-cs"/>
            </a:rPr>
            <a:t>診療所運営費で</a:t>
          </a:r>
          <a:r>
            <a:rPr kumimoji="1" lang="en-US" altLang="ja-JP" sz="1000" b="0" i="0" baseline="0">
              <a:solidFill>
                <a:schemeClr val="dk1"/>
              </a:solidFill>
              <a:effectLst/>
              <a:latin typeface="+mn-lt"/>
              <a:ea typeface="+mn-ea"/>
              <a:cs typeface="+mn-cs"/>
            </a:rPr>
            <a:t>7.9</a:t>
          </a:r>
          <a:r>
            <a:rPr kumimoji="1" lang="ja-JP" altLang="en-US" sz="1000" b="0" i="0" baseline="0">
              <a:solidFill>
                <a:schemeClr val="dk1"/>
              </a:solidFill>
              <a:effectLst/>
              <a:latin typeface="+mn-lt"/>
              <a:ea typeface="+mn-ea"/>
              <a:cs typeface="+mn-cs"/>
            </a:rPr>
            <a:t>百万円（</a:t>
          </a:r>
          <a:r>
            <a:rPr kumimoji="1" lang="en-US" altLang="ja-JP" sz="1000" b="0" i="0" baseline="0">
              <a:solidFill>
                <a:schemeClr val="dk1"/>
              </a:solidFill>
              <a:effectLst/>
              <a:latin typeface="+mn-lt"/>
              <a:ea typeface="+mn-ea"/>
              <a:cs typeface="+mn-cs"/>
            </a:rPr>
            <a:t>25.8</a:t>
          </a:r>
          <a:r>
            <a:rPr kumimoji="1" lang="ja-JP" altLang="en-US" sz="1000" b="0" i="0" baseline="0">
              <a:solidFill>
                <a:schemeClr val="dk1"/>
              </a:solidFill>
              <a:effectLst/>
              <a:latin typeface="+mn-lt"/>
              <a:ea typeface="+mn-ea"/>
              <a:cs typeface="+mn-cs"/>
            </a:rPr>
            <a:t>％）増、地域子育支援拠点施設整備事業で</a:t>
          </a:r>
          <a:r>
            <a:rPr kumimoji="1" lang="en-US" altLang="ja-JP" sz="1000" b="0" i="0" baseline="0">
              <a:solidFill>
                <a:schemeClr val="dk1"/>
              </a:solidFill>
              <a:effectLst/>
              <a:latin typeface="+mn-lt"/>
              <a:ea typeface="+mn-ea"/>
              <a:cs typeface="+mn-cs"/>
            </a:rPr>
            <a:t>1.4</a:t>
          </a:r>
          <a:r>
            <a:rPr kumimoji="1" lang="ja-JP" altLang="en-US" sz="1000" b="0" i="0" baseline="0">
              <a:solidFill>
                <a:schemeClr val="dk1"/>
              </a:solidFill>
              <a:effectLst/>
              <a:latin typeface="+mn-lt"/>
              <a:ea typeface="+mn-ea"/>
              <a:cs typeface="+mn-cs"/>
            </a:rPr>
            <a:t>百万円（</a:t>
          </a:r>
          <a:r>
            <a:rPr kumimoji="1" lang="en-US" altLang="ja-JP" sz="1000" b="0" i="0" baseline="0">
              <a:solidFill>
                <a:schemeClr val="dk1"/>
              </a:solidFill>
              <a:effectLst/>
              <a:latin typeface="+mn-lt"/>
              <a:ea typeface="+mn-ea"/>
              <a:cs typeface="+mn-cs"/>
            </a:rPr>
            <a:t>25.1</a:t>
          </a:r>
          <a:r>
            <a:rPr kumimoji="1" lang="ja-JP" altLang="en-US" sz="1000" b="0" i="0" baseline="0">
              <a:solidFill>
                <a:schemeClr val="dk1"/>
              </a:solidFill>
              <a:effectLst/>
              <a:latin typeface="+mn-lt"/>
              <a:ea typeface="+mn-ea"/>
              <a:cs typeface="+mn-cs"/>
            </a:rPr>
            <a:t>％）増、産品販売促進事業で</a:t>
          </a:r>
          <a:r>
            <a:rPr kumimoji="1" lang="en-US" altLang="ja-JP" sz="1000" b="0" i="0" baseline="0">
              <a:solidFill>
                <a:schemeClr val="dk1"/>
              </a:solidFill>
              <a:effectLst/>
              <a:latin typeface="+mn-lt"/>
              <a:ea typeface="+mn-ea"/>
              <a:cs typeface="+mn-cs"/>
            </a:rPr>
            <a:t>3.4</a:t>
          </a:r>
          <a:r>
            <a:rPr kumimoji="1" lang="ja-JP" altLang="en-US" sz="1000" b="0" i="0" baseline="0">
              <a:solidFill>
                <a:schemeClr val="dk1"/>
              </a:solidFill>
              <a:effectLst/>
              <a:latin typeface="+mn-lt"/>
              <a:ea typeface="+mn-ea"/>
              <a:cs typeface="+mn-cs"/>
            </a:rPr>
            <a:t>百万円（皆増）などが影響している。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今後においても人口対策に係る産業振興等の事業のほか、地域に民間が参入する見込みのない分野でナショナルミニマムを達成するため、ブロードバンド施設や子育て関連事業、介護事業などの需要が伸びると考えられることから、緊急・重要な事業を見極め、効率のよい財政運営に努める。</a:t>
          </a:r>
          <a:endParaRPr lang="ja-JP" altLang="ja-JP" sz="10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xdr:rowOff>
    </xdr:from>
    <xdr:to>
      <xdr:col>24</xdr:col>
      <xdr:colOff>31750</xdr:colOff>
      <xdr:row>18</xdr:row>
      <xdr:rowOff>58420</xdr:rowOff>
    </xdr:to>
    <xdr:cxnSp macro="">
      <xdr:nvCxnSpPr>
        <xdr:cNvPr id="125" name="直線コネクタ 124"/>
        <xdr:cNvCxnSpPr/>
      </xdr:nvCxnSpPr>
      <xdr:spPr>
        <a:xfrm>
          <a:off x="15671800" y="3098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39370</xdr:rowOff>
    </xdr:from>
    <xdr:to>
      <xdr:col>22</xdr:col>
      <xdr:colOff>565150</xdr:colOff>
      <xdr:row>18</xdr:row>
      <xdr:rowOff>12700</xdr:rowOff>
    </xdr:to>
    <xdr:cxnSp macro="">
      <xdr:nvCxnSpPr>
        <xdr:cNvPr id="128" name="直線コネクタ 127"/>
        <xdr:cNvCxnSpPr/>
      </xdr:nvCxnSpPr>
      <xdr:spPr>
        <a:xfrm>
          <a:off x="14782800" y="29540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43180</xdr:rowOff>
    </xdr:from>
    <xdr:to>
      <xdr:col>21</xdr:col>
      <xdr:colOff>361950</xdr:colOff>
      <xdr:row>17</xdr:row>
      <xdr:rowOff>39370</xdr:rowOff>
    </xdr:to>
    <xdr:cxnSp macro="">
      <xdr:nvCxnSpPr>
        <xdr:cNvPr id="131" name="直線コネクタ 130"/>
        <xdr:cNvCxnSpPr/>
      </xdr:nvCxnSpPr>
      <xdr:spPr>
        <a:xfrm>
          <a:off x="13893800" y="27863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146050</xdr:rowOff>
    </xdr:from>
    <xdr:to>
      <xdr:col>20</xdr:col>
      <xdr:colOff>158750</xdr:colOff>
      <xdr:row>16</xdr:row>
      <xdr:rowOff>43180</xdr:rowOff>
    </xdr:to>
    <xdr:cxnSp macro="">
      <xdr:nvCxnSpPr>
        <xdr:cNvPr id="134" name="直線コネクタ 133"/>
        <xdr:cNvCxnSpPr/>
      </xdr:nvCxnSpPr>
      <xdr:spPr>
        <a:xfrm>
          <a:off x="13004800" y="2717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7620</xdr:rowOff>
    </xdr:from>
    <xdr:to>
      <xdr:col>24</xdr:col>
      <xdr:colOff>82550</xdr:colOff>
      <xdr:row>18</xdr:row>
      <xdr:rowOff>109220</xdr:rowOff>
    </xdr:to>
    <xdr:sp macro="" textlink="">
      <xdr:nvSpPr>
        <xdr:cNvPr id="144" name="円/楕円 143"/>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151147</xdr:rowOff>
    </xdr:from>
    <xdr:ext cx="762000" cy="259045"/>
    <xdr:sp macro="" textlink="">
      <xdr:nvSpPr>
        <xdr:cNvPr id="145"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133350</xdr:rowOff>
    </xdr:from>
    <xdr:to>
      <xdr:col>22</xdr:col>
      <xdr:colOff>615950</xdr:colOff>
      <xdr:row>18</xdr:row>
      <xdr:rowOff>63500</xdr:rowOff>
    </xdr:to>
    <xdr:sp macro="" textlink="">
      <xdr:nvSpPr>
        <xdr:cNvPr id="146" name="円/楕円 145"/>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47" name="テキスト ボックス 146"/>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160020</xdr:rowOff>
    </xdr:from>
    <xdr:to>
      <xdr:col>21</xdr:col>
      <xdr:colOff>412750</xdr:colOff>
      <xdr:row>17</xdr:row>
      <xdr:rowOff>90170</xdr:rowOff>
    </xdr:to>
    <xdr:sp macro="" textlink="">
      <xdr:nvSpPr>
        <xdr:cNvPr id="148" name="円/楕円 147"/>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74947</xdr:rowOff>
    </xdr:from>
    <xdr:ext cx="762000" cy="259045"/>
    <xdr:sp macro="" textlink="">
      <xdr:nvSpPr>
        <xdr:cNvPr id="149" name="テキスト ボックス 148"/>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163830</xdr:rowOff>
    </xdr:from>
    <xdr:to>
      <xdr:col>20</xdr:col>
      <xdr:colOff>209550</xdr:colOff>
      <xdr:row>16</xdr:row>
      <xdr:rowOff>93980</xdr:rowOff>
    </xdr:to>
    <xdr:sp macro="" textlink="">
      <xdr:nvSpPr>
        <xdr:cNvPr id="150" name="円/楕円 149"/>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51" name="テキスト ボックス 150"/>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52" name="円/楕円 151"/>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53" name="テキスト ボックス 152"/>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扶助費については、ここ数年同水準で推移しているが前年度比</a:t>
          </a:r>
          <a:r>
            <a:rPr lang="en-US" altLang="ja-JP" sz="900" b="0" i="0" baseline="0">
              <a:solidFill>
                <a:schemeClr val="dk1"/>
              </a:solidFill>
              <a:effectLst/>
              <a:latin typeface="+mn-lt"/>
              <a:ea typeface="+mn-ea"/>
              <a:cs typeface="+mn-cs"/>
            </a:rPr>
            <a:t>0.1</a:t>
          </a:r>
          <a:r>
            <a:rPr lang="ja-JP" altLang="ja-JP" sz="900" b="0" i="0" baseline="0">
              <a:solidFill>
                <a:schemeClr val="dk1"/>
              </a:solidFill>
              <a:effectLst/>
              <a:latin typeface="+mn-lt"/>
              <a:ea typeface="+mn-ea"/>
              <a:cs typeface="+mn-cs"/>
            </a:rPr>
            <a:t>％下がっている。この主な要因は、</a:t>
          </a:r>
          <a:r>
            <a:rPr lang="ja-JP" altLang="en-US" sz="900" b="0" i="0" baseline="0">
              <a:solidFill>
                <a:schemeClr val="dk1"/>
              </a:solidFill>
              <a:effectLst/>
              <a:latin typeface="+mn-lt"/>
              <a:ea typeface="+mn-ea"/>
              <a:cs typeface="+mn-cs"/>
            </a:rPr>
            <a:t>障害者自立支援経費における障害給付費が</a:t>
          </a:r>
          <a:r>
            <a:rPr lang="en-US" altLang="ja-JP" sz="900" b="0" i="0" baseline="0">
              <a:solidFill>
                <a:schemeClr val="dk1"/>
              </a:solidFill>
              <a:effectLst/>
              <a:latin typeface="+mn-lt"/>
              <a:ea typeface="+mn-ea"/>
              <a:cs typeface="+mn-cs"/>
            </a:rPr>
            <a:t>1.3</a:t>
          </a:r>
          <a:r>
            <a:rPr lang="ja-JP" altLang="en-US" sz="900" b="0" i="0" baseline="0">
              <a:solidFill>
                <a:schemeClr val="dk1"/>
              </a:solidFill>
              <a:effectLst/>
              <a:latin typeface="+mn-lt"/>
              <a:ea typeface="+mn-ea"/>
              <a:cs typeface="+mn-cs"/>
            </a:rPr>
            <a:t>百万円（</a:t>
          </a:r>
          <a:r>
            <a:rPr lang="en-US" altLang="ja-JP" sz="900" b="0" i="0" baseline="0">
              <a:solidFill>
                <a:schemeClr val="dk1"/>
              </a:solidFill>
              <a:effectLst/>
              <a:latin typeface="+mn-lt"/>
              <a:ea typeface="+mn-ea"/>
              <a:cs typeface="+mn-cs"/>
            </a:rPr>
            <a:t>19.4</a:t>
          </a:r>
          <a:r>
            <a:rPr lang="ja-JP" altLang="en-US" sz="900" b="0" i="0" baseline="0">
              <a:solidFill>
                <a:schemeClr val="dk1"/>
              </a:solidFill>
              <a:effectLst/>
              <a:latin typeface="+mn-lt"/>
              <a:ea typeface="+mn-ea"/>
              <a:cs typeface="+mn-cs"/>
            </a:rPr>
            <a:t>％）の減、</a:t>
          </a:r>
          <a:r>
            <a:rPr lang="ja-JP" altLang="ja-JP" sz="900" b="0" i="0" baseline="0">
              <a:solidFill>
                <a:schemeClr val="dk1"/>
              </a:solidFill>
              <a:effectLst/>
              <a:latin typeface="+mn-lt"/>
              <a:ea typeface="+mn-ea"/>
              <a:cs typeface="+mn-cs"/>
            </a:rPr>
            <a:t>老人福祉施設への入所者数の減による老人福祉措置費が</a:t>
          </a:r>
          <a:r>
            <a:rPr lang="en-US" altLang="ja-JP" sz="900" b="0" i="0" baseline="0">
              <a:solidFill>
                <a:schemeClr val="dk1"/>
              </a:solidFill>
              <a:effectLst/>
              <a:latin typeface="+mn-lt"/>
              <a:ea typeface="+mn-ea"/>
              <a:cs typeface="+mn-cs"/>
            </a:rPr>
            <a:t>2.9</a:t>
          </a:r>
          <a:r>
            <a:rPr lang="ja-JP" altLang="ja-JP" sz="900" b="0" i="0" baseline="0">
              <a:solidFill>
                <a:schemeClr val="dk1"/>
              </a:solidFill>
              <a:effectLst/>
              <a:latin typeface="+mn-lt"/>
              <a:ea typeface="+mn-ea"/>
              <a:cs typeface="+mn-cs"/>
            </a:rPr>
            <a:t>百万円（</a:t>
          </a:r>
          <a:r>
            <a:rPr lang="en-US" altLang="ja-JP" sz="900" b="0" i="0" baseline="0">
              <a:solidFill>
                <a:schemeClr val="dk1"/>
              </a:solidFill>
              <a:effectLst/>
              <a:latin typeface="+mn-lt"/>
              <a:ea typeface="+mn-ea"/>
              <a:cs typeface="+mn-cs"/>
            </a:rPr>
            <a:t>81.0</a:t>
          </a:r>
          <a:r>
            <a:rPr lang="ja-JP" altLang="ja-JP" sz="900" b="0" i="0" baseline="0">
              <a:solidFill>
                <a:schemeClr val="dk1"/>
              </a:solidFill>
              <a:effectLst/>
              <a:latin typeface="+mn-lt"/>
              <a:ea typeface="+mn-ea"/>
              <a:cs typeface="+mn-cs"/>
            </a:rPr>
            <a:t>％）減になっていることが大きい。</a:t>
          </a:r>
          <a:endParaRPr lang="en-US" altLang="ja-JP" sz="900" b="0" i="0" baseline="0">
            <a:solidFill>
              <a:schemeClr val="dk1"/>
            </a:solidFill>
            <a:effectLst/>
            <a:latin typeface="+mn-lt"/>
            <a:ea typeface="+mn-ea"/>
            <a:cs typeface="+mn-cs"/>
          </a:endParaRPr>
        </a:p>
        <a:p>
          <a:pPr rtl="0" eaLnBrk="1" fontAlgn="auto" latinLnBrk="0" hangingPunct="1"/>
          <a:r>
            <a:rPr lang="ja-JP" altLang="en-US" sz="900" b="0" i="0" baseline="0">
              <a:solidFill>
                <a:schemeClr val="dk1"/>
              </a:solidFill>
              <a:effectLst/>
              <a:latin typeface="+mn-lt"/>
              <a:ea typeface="+mn-ea"/>
              <a:cs typeface="+mn-cs"/>
            </a:rPr>
            <a:t>　十島村が扶助費の比率が低い要因については、医療福祉施設等が脆弱であることも一つの要因として考えられる。</a:t>
          </a:r>
          <a:endParaRPr lang="en-US" altLang="ja-JP" sz="900" b="0" i="0" baseline="0">
            <a:solidFill>
              <a:schemeClr val="dk1"/>
            </a:solidFill>
            <a:effectLst/>
            <a:latin typeface="+mn-lt"/>
            <a:ea typeface="+mn-ea"/>
            <a:cs typeface="+mn-cs"/>
          </a:endParaRPr>
        </a:p>
        <a:p>
          <a:pPr rtl="0" eaLnBrk="1" fontAlgn="auto" latinLnBrk="0" hangingPunct="1"/>
          <a:r>
            <a:rPr lang="ja-JP" altLang="en-US"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人口対策、高齢化対策として、村単独で実施している定住促進対策（節目助成、出生助成、生活支援金など）、住民医療費助成事業、高齢者優待乗船券事業などについても、今後、人口増による未就学児の増加及び高齢者の増加が予想され、扶助費の増加が想定される。このため、村単独の扶助費については、</a:t>
          </a:r>
          <a:r>
            <a:rPr lang="ja-JP" altLang="en-US" sz="900" b="0" i="0" baseline="0">
              <a:solidFill>
                <a:schemeClr val="dk1"/>
              </a:solidFill>
              <a:effectLst/>
              <a:latin typeface="+mn-lt"/>
              <a:ea typeface="+mn-ea"/>
              <a:cs typeface="+mn-cs"/>
            </a:rPr>
            <a:t>平成</a:t>
          </a:r>
          <a:r>
            <a:rPr lang="en-US" altLang="ja-JP" sz="900" b="0" i="0" baseline="0">
              <a:solidFill>
                <a:schemeClr val="dk1"/>
              </a:solidFill>
              <a:effectLst/>
              <a:latin typeface="+mn-lt"/>
              <a:ea typeface="+mn-ea"/>
              <a:cs typeface="+mn-cs"/>
            </a:rPr>
            <a:t>29</a:t>
          </a:r>
          <a:r>
            <a:rPr lang="ja-JP" altLang="en-US" sz="900" b="0" i="0" baseline="0">
              <a:solidFill>
                <a:schemeClr val="dk1"/>
              </a:solidFill>
              <a:effectLst/>
              <a:latin typeface="+mn-lt"/>
              <a:ea typeface="+mn-ea"/>
              <a:cs typeface="+mn-cs"/>
            </a:rPr>
            <a:t>年度から制度の見直しを実施し、</a:t>
          </a:r>
          <a:r>
            <a:rPr lang="ja-JP" altLang="ja-JP" sz="900" b="0" i="0" baseline="0">
              <a:solidFill>
                <a:schemeClr val="dk1"/>
              </a:solidFill>
              <a:effectLst/>
              <a:latin typeface="+mn-lt"/>
              <a:ea typeface="+mn-ea"/>
              <a:cs typeface="+mn-cs"/>
            </a:rPr>
            <a:t>財政への負担軽減に努め</a:t>
          </a:r>
          <a:r>
            <a:rPr lang="ja-JP" altLang="en-US" sz="900" b="0" i="0" baseline="0">
              <a:solidFill>
                <a:schemeClr val="dk1"/>
              </a:solidFill>
              <a:effectLst/>
              <a:latin typeface="+mn-lt"/>
              <a:ea typeface="+mn-ea"/>
              <a:cs typeface="+mn-cs"/>
            </a:rPr>
            <a:t>おり、今後についても財政状況をみながら抑制に努める。</a:t>
          </a:r>
          <a:endParaRPr lang="ja-JP" altLang="ja-JP" sz="9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118835</xdr:rowOff>
    </xdr:from>
    <xdr:to>
      <xdr:col>7</xdr:col>
      <xdr:colOff>15875</xdr:colOff>
      <xdr:row>53</xdr:row>
      <xdr:rowOff>135165</xdr:rowOff>
    </xdr:to>
    <xdr:cxnSp macro="">
      <xdr:nvCxnSpPr>
        <xdr:cNvPr id="187" name="直線コネクタ 186"/>
        <xdr:cNvCxnSpPr/>
      </xdr:nvCxnSpPr>
      <xdr:spPr>
        <a:xfrm flipV="1">
          <a:off x="3987800" y="92056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53</xdr:row>
      <xdr:rowOff>151493</xdr:rowOff>
    </xdr:to>
    <xdr:cxnSp macro="">
      <xdr:nvCxnSpPr>
        <xdr:cNvPr id="190" name="直線コネクタ 189"/>
        <xdr:cNvCxnSpPr/>
      </xdr:nvCxnSpPr>
      <xdr:spPr>
        <a:xfrm flipV="1">
          <a:off x="3098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53</xdr:row>
      <xdr:rowOff>151493</xdr:rowOff>
    </xdr:to>
    <xdr:cxnSp macro="">
      <xdr:nvCxnSpPr>
        <xdr:cNvPr id="193" name="直線コネクタ 192"/>
        <xdr:cNvCxnSpPr/>
      </xdr:nvCxnSpPr>
      <xdr:spPr>
        <a:xfrm>
          <a:off x="2209800" y="9238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53</xdr:row>
      <xdr:rowOff>167822</xdr:rowOff>
    </xdr:to>
    <xdr:cxnSp macro="">
      <xdr:nvCxnSpPr>
        <xdr:cNvPr id="196" name="直線コネクタ 195"/>
        <xdr:cNvCxnSpPr/>
      </xdr:nvCxnSpPr>
      <xdr:spPr>
        <a:xfrm flipV="1">
          <a:off x="1320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68035</xdr:rowOff>
    </xdr:from>
    <xdr:to>
      <xdr:col>7</xdr:col>
      <xdr:colOff>66675</xdr:colOff>
      <xdr:row>53</xdr:row>
      <xdr:rowOff>169635</xdr:rowOff>
    </xdr:to>
    <xdr:sp macro="" textlink="">
      <xdr:nvSpPr>
        <xdr:cNvPr id="206" name="円/楕円 205"/>
        <xdr:cNvSpPr/>
      </xdr:nvSpPr>
      <xdr:spPr>
        <a:xfrm>
          <a:off x="47752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148062</xdr:rowOff>
    </xdr:from>
    <xdr:ext cx="762000" cy="259045"/>
    <xdr:sp macro="" textlink="">
      <xdr:nvSpPr>
        <xdr:cNvPr id="207" name="扶助費該当値テキスト"/>
        <xdr:cNvSpPr txBox="1"/>
      </xdr:nvSpPr>
      <xdr:spPr>
        <a:xfrm>
          <a:off x="4914900" y="906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08" name="円/楕円 207"/>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09" name="テキスト ボックス 208"/>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100693</xdr:rowOff>
    </xdr:from>
    <xdr:to>
      <xdr:col>4</xdr:col>
      <xdr:colOff>396875</xdr:colOff>
      <xdr:row>54</xdr:row>
      <xdr:rowOff>30843</xdr:rowOff>
    </xdr:to>
    <xdr:sp macro="" textlink="">
      <xdr:nvSpPr>
        <xdr:cNvPr id="210" name="円/楕円 209"/>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41020</xdr:rowOff>
    </xdr:from>
    <xdr:ext cx="762000" cy="259045"/>
    <xdr:sp macro="" textlink="">
      <xdr:nvSpPr>
        <xdr:cNvPr id="211" name="テキスト ボックス 210"/>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12" name="円/楕円 211"/>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13" name="テキスト ボックス 212"/>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4" name="円/楕円 213"/>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5" name="テキスト ボックス 214"/>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繰出金については、</a:t>
          </a:r>
          <a:r>
            <a:rPr lang="en-US" altLang="ja-JP" sz="1100" b="0" i="0" baseline="0">
              <a:solidFill>
                <a:schemeClr val="dk1"/>
              </a:solidFill>
              <a:effectLst/>
              <a:latin typeface="+mn-lt"/>
              <a:ea typeface="+mn-ea"/>
              <a:cs typeface="+mn-cs"/>
            </a:rPr>
            <a:t>18</a:t>
          </a:r>
          <a:r>
            <a:rPr lang="ja-JP" altLang="en-US"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24.2</a:t>
          </a:r>
          <a:r>
            <a:rPr lang="ja-JP" altLang="en-US" sz="1100" b="0" i="0" baseline="0">
              <a:solidFill>
                <a:schemeClr val="dk1"/>
              </a:solidFill>
              <a:effectLst/>
              <a:latin typeface="+mn-lt"/>
              <a:ea typeface="+mn-ea"/>
              <a:cs typeface="+mn-cs"/>
            </a:rPr>
            <a:t>％）の増となっており、</a:t>
          </a:r>
          <a:r>
            <a:rPr lang="ja-JP" altLang="ja-JP" sz="1100" b="0" i="0" baseline="0">
              <a:solidFill>
                <a:schemeClr val="dk1"/>
              </a:solidFill>
              <a:effectLst/>
              <a:latin typeface="+mn-lt"/>
              <a:ea typeface="+mn-ea"/>
              <a:cs typeface="+mn-cs"/>
            </a:rPr>
            <a:t>国民健康保険特別会計（財政安定）への繰出しで</a:t>
          </a:r>
          <a:r>
            <a:rPr lang="en-US" altLang="ja-JP" sz="1100" b="0" i="0" baseline="0">
              <a:solidFill>
                <a:schemeClr val="dk1"/>
              </a:solidFill>
              <a:effectLst/>
              <a:latin typeface="+mn-lt"/>
              <a:ea typeface="+mn-ea"/>
              <a:cs typeface="+mn-cs"/>
            </a:rPr>
            <a:t>9.7</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566.0</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、簡易水道特別会計への繰出しで</a:t>
          </a:r>
          <a:r>
            <a:rPr lang="en-US" altLang="ja-JP" sz="1100" b="0" i="0" baseline="0">
              <a:solidFill>
                <a:schemeClr val="dk1"/>
              </a:solidFill>
              <a:effectLst/>
              <a:latin typeface="+mn-lt"/>
              <a:ea typeface="+mn-ea"/>
              <a:cs typeface="+mn-cs"/>
            </a:rPr>
            <a:t>8.3</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42.9</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など</a:t>
          </a:r>
          <a:r>
            <a:rPr lang="ja-JP" altLang="en-US" sz="1100" b="0" i="0" baseline="0">
              <a:solidFill>
                <a:schemeClr val="dk1"/>
              </a:solidFill>
              <a:effectLst/>
              <a:latin typeface="+mn-lt"/>
              <a:ea typeface="+mn-ea"/>
              <a:cs typeface="+mn-cs"/>
            </a:rPr>
            <a:t>が影響している。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40132</xdr:rowOff>
    </xdr:from>
    <xdr:to>
      <xdr:col>24</xdr:col>
      <xdr:colOff>31750</xdr:colOff>
      <xdr:row>54</xdr:row>
      <xdr:rowOff>40132</xdr:rowOff>
    </xdr:to>
    <xdr:cxnSp macro="">
      <xdr:nvCxnSpPr>
        <xdr:cNvPr id="245" name="直線コネクタ 244"/>
        <xdr:cNvCxnSpPr/>
      </xdr:nvCxnSpPr>
      <xdr:spPr>
        <a:xfrm>
          <a:off x="15671800" y="92984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40132</xdr:rowOff>
    </xdr:from>
    <xdr:to>
      <xdr:col>22</xdr:col>
      <xdr:colOff>565150</xdr:colOff>
      <xdr:row>54</xdr:row>
      <xdr:rowOff>49276</xdr:rowOff>
    </xdr:to>
    <xdr:cxnSp macro="">
      <xdr:nvCxnSpPr>
        <xdr:cNvPr id="248" name="直線コネクタ 247"/>
        <xdr:cNvCxnSpPr/>
      </xdr:nvCxnSpPr>
      <xdr:spPr>
        <a:xfrm flipV="1">
          <a:off x="14782800" y="92984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26416</xdr:rowOff>
    </xdr:from>
    <xdr:to>
      <xdr:col>21</xdr:col>
      <xdr:colOff>361950</xdr:colOff>
      <xdr:row>54</xdr:row>
      <xdr:rowOff>49276</xdr:rowOff>
    </xdr:to>
    <xdr:cxnSp macro="">
      <xdr:nvCxnSpPr>
        <xdr:cNvPr id="251" name="直線コネクタ 250"/>
        <xdr:cNvCxnSpPr/>
      </xdr:nvCxnSpPr>
      <xdr:spPr>
        <a:xfrm>
          <a:off x="13893800" y="92847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26416</xdr:rowOff>
    </xdr:from>
    <xdr:to>
      <xdr:col>20</xdr:col>
      <xdr:colOff>158750</xdr:colOff>
      <xdr:row>54</xdr:row>
      <xdr:rowOff>30988</xdr:rowOff>
    </xdr:to>
    <xdr:cxnSp macro="">
      <xdr:nvCxnSpPr>
        <xdr:cNvPr id="254" name="直線コネクタ 253"/>
        <xdr:cNvCxnSpPr/>
      </xdr:nvCxnSpPr>
      <xdr:spPr>
        <a:xfrm flipV="1">
          <a:off x="13004800" y="92847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160782</xdr:rowOff>
    </xdr:from>
    <xdr:to>
      <xdr:col>24</xdr:col>
      <xdr:colOff>82550</xdr:colOff>
      <xdr:row>54</xdr:row>
      <xdr:rowOff>90932</xdr:rowOff>
    </xdr:to>
    <xdr:sp macro="" textlink="">
      <xdr:nvSpPr>
        <xdr:cNvPr id="264" name="円/楕円 263"/>
        <xdr:cNvSpPr/>
      </xdr:nvSpPr>
      <xdr:spPr>
        <a:xfrm>
          <a:off x="16459200" y="92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69359</xdr:rowOff>
    </xdr:from>
    <xdr:ext cx="762000" cy="259045"/>
    <xdr:sp macro="" textlink="">
      <xdr:nvSpPr>
        <xdr:cNvPr id="265" name="その他該当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160782</xdr:rowOff>
    </xdr:from>
    <xdr:to>
      <xdr:col>22</xdr:col>
      <xdr:colOff>615950</xdr:colOff>
      <xdr:row>54</xdr:row>
      <xdr:rowOff>90932</xdr:rowOff>
    </xdr:to>
    <xdr:sp macro="" textlink="">
      <xdr:nvSpPr>
        <xdr:cNvPr id="266" name="円/楕円 265"/>
        <xdr:cNvSpPr/>
      </xdr:nvSpPr>
      <xdr:spPr>
        <a:xfrm>
          <a:off x="15621000" y="92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101109</xdr:rowOff>
    </xdr:from>
    <xdr:ext cx="736600" cy="259045"/>
    <xdr:sp macro="" textlink="">
      <xdr:nvSpPr>
        <xdr:cNvPr id="267" name="テキスト ボックス 266"/>
        <xdr:cNvSpPr txBox="1"/>
      </xdr:nvSpPr>
      <xdr:spPr>
        <a:xfrm>
          <a:off x="15290800" y="901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169926</xdr:rowOff>
    </xdr:from>
    <xdr:to>
      <xdr:col>21</xdr:col>
      <xdr:colOff>412750</xdr:colOff>
      <xdr:row>54</xdr:row>
      <xdr:rowOff>100076</xdr:rowOff>
    </xdr:to>
    <xdr:sp macro="" textlink="">
      <xdr:nvSpPr>
        <xdr:cNvPr id="268" name="円/楕円 267"/>
        <xdr:cNvSpPr/>
      </xdr:nvSpPr>
      <xdr:spPr>
        <a:xfrm>
          <a:off x="14732000" y="925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110253</xdr:rowOff>
    </xdr:from>
    <xdr:ext cx="762000" cy="259045"/>
    <xdr:sp macro="" textlink="">
      <xdr:nvSpPr>
        <xdr:cNvPr id="269" name="テキスト ボックス 268"/>
        <xdr:cNvSpPr txBox="1"/>
      </xdr:nvSpPr>
      <xdr:spPr>
        <a:xfrm>
          <a:off x="14401800" y="902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147066</xdr:rowOff>
    </xdr:from>
    <xdr:to>
      <xdr:col>20</xdr:col>
      <xdr:colOff>209550</xdr:colOff>
      <xdr:row>54</xdr:row>
      <xdr:rowOff>77216</xdr:rowOff>
    </xdr:to>
    <xdr:sp macro="" textlink="">
      <xdr:nvSpPr>
        <xdr:cNvPr id="270" name="円/楕円 269"/>
        <xdr:cNvSpPr/>
      </xdr:nvSpPr>
      <xdr:spPr>
        <a:xfrm>
          <a:off x="138430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87393</xdr:rowOff>
    </xdr:from>
    <xdr:ext cx="762000" cy="259045"/>
    <xdr:sp macro="" textlink="">
      <xdr:nvSpPr>
        <xdr:cNvPr id="271" name="テキスト ボックス 270"/>
        <xdr:cNvSpPr txBox="1"/>
      </xdr:nvSpPr>
      <xdr:spPr>
        <a:xfrm>
          <a:off x="13512800" y="900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151638</xdr:rowOff>
    </xdr:from>
    <xdr:to>
      <xdr:col>19</xdr:col>
      <xdr:colOff>6350</xdr:colOff>
      <xdr:row>54</xdr:row>
      <xdr:rowOff>81788</xdr:rowOff>
    </xdr:to>
    <xdr:sp macro="" textlink="">
      <xdr:nvSpPr>
        <xdr:cNvPr id="272" name="円/楕円 271"/>
        <xdr:cNvSpPr/>
      </xdr:nvSpPr>
      <xdr:spPr>
        <a:xfrm>
          <a:off x="12954000" y="92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91965</xdr:rowOff>
    </xdr:from>
    <xdr:ext cx="762000" cy="259045"/>
    <xdr:sp macro="" textlink="">
      <xdr:nvSpPr>
        <xdr:cNvPr id="273" name="テキスト ボックス 272"/>
        <xdr:cNvSpPr txBox="1"/>
      </xdr:nvSpPr>
      <xdr:spPr>
        <a:xfrm>
          <a:off x="12623800" y="900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類似団体の平均を下回っている</a:t>
          </a:r>
          <a:r>
            <a:rPr lang="ja-JP" altLang="en-US" sz="1000" b="0" i="0" baseline="0">
              <a:solidFill>
                <a:schemeClr val="dk1"/>
              </a:solidFill>
              <a:effectLst/>
              <a:latin typeface="+mn-lt"/>
              <a:ea typeface="+mn-ea"/>
              <a:cs typeface="+mn-cs"/>
            </a:rPr>
            <a:t>状況ではあるが、補助費については、前年度比で</a:t>
          </a:r>
          <a:r>
            <a:rPr lang="en-US" altLang="ja-JP" sz="1000" b="0" i="0" baseline="0">
              <a:solidFill>
                <a:schemeClr val="dk1"/>
              </a:solidFill>
              <a:effectLst/>
              <a:latin typeface="+mn-lt"/>
              <a:ea typeface="+mn-ea"/>
              <a:cs typeface="+mn-cs"/>
            </a:rPr>
            <a:t>16.9</a:t>
          </a:r>
          <a:r>
            <a:rPr lang="ja-JP" altLang="en-US" sz="1000" b="0" i="0" baseline="0">
              <a:solidFill>
                <a:schemeClr val="dk1"/>
              </a:solidFill>
              <a:effectLst/>
              <a:latin typeface="+mn-lt"/>
              <a:ea typeface="+mn-ea"/>
              <a:cs typeface="+mn-cs"/>
            </a:rPr>
            <a:t>百万円（</a:t>
          </a:r>
          <a:r>
            <a:rPr lang="en-US" altLang="ja-JP" sz="1000" b="0" i="0" baseline="0">
              <a:solidFill>
                <a:schemeClr val="dk1"/>
              </a:solidFill>
              <a:effectLst/>
              <a:latin typeface="+mn-lt"/>
              <a:ea typeface="+mn-ea"/>
              <a:cs typeface="+mn-cs"/>
            </a:rPr>
            <a:t>7.6</a:t>
          </a:r>
          <a:r>
            <a:rPr lang="ja-JP" altLang="en-US" sz="1000" b="0" i="0" baseline="0">
              <a:solidFill>
                <a:schemeClr val="dk1"/>
              </a:solidFill>
              <a:effectLst/>
              <a:latin typeface="+mn-lt"/>
              <a:ea typeface="+mn-ea"/>
              <a:cs typeface="+mn-cs"/>
            </a:rPr>
            <a:t>％）の増となっており、補助費等の経常収支比率も前年度比で</a:t>
          </a:r>
          <a:r>
            <a:rPr lang="en-US" altLang="ja-JP" sz="1000" b="0" i="0" baseline="0">
              <a:solidFill>
                <a:schemeClr val="dk1"/>
              </a:solidFill>
              <a:effectLst/>
              <a:latin typeface="+mn-lt"/>
              <a:ea typeface="+mn-ea"/>
              <a:cs typeface="+mn-cs"/>
            </a:rPr>
            <a:t>0.6</a:t>
          </a:r>
          <a:r>
            <a:rPr lang="ja-JP" altLang="en-US" sz="1000" b="0" i="0" baseline="0">
              <a:solidFill>
                <a:schemeClr val="dk1"/>
              </a:solidFill>
              <a:effectLst/>
              <a:latin typeface="+mn-lt"/>
              <a:ea typeface="+mn-ea"/>
              <a:cs typeface="+mn-cs"/>
            </a:rPr>
            <a:t>％増えている</a:t>
          </a:r>
          <a:r>
            <a:rPr lang="ja-JP" altLang="ja-JP" sz="1000" b="0" i="0" baseline="0">
              <a:solidFill>
                <a:schemeClr val="dk1"/>
              </a:solidFill>
              <a:effectLst/>
              <a:latin typeface="+mn-lt"/>
              <a:ea typeface="+mn-ea"/>
              <a:cs typeface="+mn-cs"/>
            </a:rPr>
            <a:t>。これは、定住促進対策費で</a:t>
          </a:r>
          <a:r>
            <a:rPr lang="en-US" altLang="ja-JP" sz="1000" b="0" i="0" baseline="0">
              <a:solidFill>
                <a:schemeClr val="dk1"/>
              </a:solidFill>
              <a:effectLst/>
              <a:latin typeface="+mn-lt"/>
              <a:ea typeface="+mn-ea"/>
              <a:cs typeface="+mn-cs"/>
            </a:rPr>
            <a:t>8.5</a:t>
          </a:r>
          <a:r>
            <a:rPr lang="ja-JP" altLang="ja-JP" sz="1000" b="0" i="0" baseline="0">
              <a:solidFill>
                <a:schemeClr val="dk1"/>
              </a:solidFill>
              <a:effectLst/>
              <a:latin typeface="+mn-lt"/>
              <a:ea typeface="+mn-ea"/>
              <a:cs typeface="+mn-cs"/>
            </a:rPr>
            <a:t>百万円（</a:t>
          </a:r>
          <a:r>
            <a:rPr lang="en-US" altLang="ja-JP" sz="1000" b="0" i="0" baseline="0">
              <a:solidFill>
                <a:schemeClr val="dk1"/>
              </a:solidFill>
              <a:effectLst/>
              <a:latin typeface="+mn-lt"/>
              <a:ea typeface="+mn-ea"/>
              <a:cs typeface="+mn-cs"/>
            </a:rPr>
            <a:t>84.5</a:t>
          </a:r>
          <a:r>
            <a:rPr lang="ja-JP" altLang="ja-JP" sz="1000" b="0" i="0" baseline="0">
              <a:solidFill>
                <a:schemeClr val="dk1"/>
              </a:solidFill>
              <a:effectLst/>
              <a:latin typeface="+mn-lt"/>
              <a:ea typeface="+mn-ea"/>
              <a:cs typeface="+mn-cs"/>
            </a:rPr>
            <a:t>％）増、</a:t>
          </a:r>
          <a:r>
            <a:rPr lang="ja-JP" altLang="en-US" sz="1000" b="0" i="0" baseline="0">
              <a:solidFill>
                <a:schemeClr val="dk1"/>
              </a:solidFill>
              <a:effectLst/>
              <a:latin typeface="+mn-lt"/>
              <a:ea typeface="+mn-ea"/>
              <a:cs typeface="+mn-cs"/>
            </a:rPr>
            <a:t>就業者支援事業で</a:t>
          </a:r>
          <a:r>
            <a:rPr lang="en-US" altLang="ja-JP" sz="1000" b="0" i="0" baseline="0">
              <a:solidFill>
                <a:schemeClr val="dk1"/>
              </a:solidFill>
              <a:effectLst/>
              <a:latin typeface="+mn-lt"/>
              <a:ea typeface="+mn-ea"/>
              <a:cs typeface="+mn-cs"/>
            </a:rPr>
            <a:t>3.4</a:t>
          </a:r>
          <a:r>
            <a:rPr lang="ja-JP" altLang="en-US" sz="1000" b="0" i="0" baseline="0">
              <a:solidFill>
                <a:schemeClr val="dk1"/>
              </a:solidFill>
              <a:effectLst/>
              <a:latin typeface="+mn-lt"/>
              <a:ea typeface="+mn-ea"/>
              <a:cs typeface="+mn-cs"/>
            </a:rPr>
            <a:t>百万円（</a:t>
          </a:r>
          <a:r>
            <a:rPr lang="en-US" altLang="ja-JP" sz="1000" b="0" i="0" baseline="0">
              <a:solidFill>
                <a:schemeClr val="dk1"/>
              </a:solidFill>
              <a:effectLst/>
              <a:latin typeface="+mn-lt"/>
              <a:ea typeface="+mn-ea"/>
              <a:cs typeface="+mn-cs"/>
            </a:rPr>
            <a:t>11.5</a:t>
          </a:r>
          <a:r>
            <a:rPr lang="ja-JP" altLang="en-US" sz="1000" b="0" i="0" baseline="0">
              <a:solidFill>
                <a:schemeClr val="dk1"/>
              </a:solidFill>
              <a:effectLst/>
              <a:latin typeface="+mn-lt"/>
              <a:ea typeface="+mn-ea"/>
              <a:cs typeface="+mn-cs"/>
            </a:rPr>
            <a:t>％）増などが影響している。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今後、更なる人口対策を講じていく中で、産業分野の育成、</a:t>
          </a:r>
          <a:r>
            <a:rPr lang="en-US" altLang="ja-JP" sz="1000" b="0" i="0" baseline="0">
              <a:solidFill>
                <a:schemeClr val="dk1"/>
              </a:solidFill>
              <a:effectLst/>
              <a:latin typeface="+mn-lt"/>
              <a:ea typeface="+mn-ea"/>
              <a:cs typeface="+mn-cs"/>
            </a:rPr>
            <a:t>UI</a:t>
          </a:r>
          <a:r>
            <a:rPr lang="ja-JP" altLang="ja-JP" sz="1000" b="0" i="0" baseline="0">
              <a:solidFill>
                <a:schemeClr val="dk1"/>
              </a:solidFill>
              <a:effectLst/>
              <a:latin typeface="+mn-lt"/>
              <a:ea typeface="+mn-ea"/>
              <a:cs typeface="+mn-cs"/>
            </a:rPr>
            <a:t>ﾀｰﾝ者の生活基盤の確立を支援するための補助費の増加が予想される。</a:t>
          </a:r>
          <a:endParaRPr lang="ja-JP" altLang="ja-JP" sz="1000">
            <a:effectLst/>
          </a:endParaRPr>
        </a:p>
        <a:p>
          <a:pPr rtl="0" eaLnBrk="1" fontAlgn="auto" latinLnBrk="0" hangingPunct="1"/>
          <a:r>
            <a:rPr kumimoji="1" lang="ja-JP" altLang="ja-JP"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このため、村単独の補助費</a:t>
          </a:r>
          <a:r>
            <a:rPr lang="ja-JP" altLang="en-US" sz="1000" b="0" i="0" baseline="0">
              <a:solidFill>
                <a:schemeClr val="dk1"/>
              </a:solidFill>
              <a:effectLst/>
              <a:latin typeface="+mn-lt"/>
              <a:ea typeface="+mn-ea"/>
              <a:cs typeface="+mn-cs"/>
            </a:rPr>
            <a:t>の見直しを平成２９年度に実施したところであり、平成３０年度以降については、補助費の経費については減少していくものと思われるが、制度の実態及び効果を検証しながら随時見直しをしていかなければならない。</a:t>
          </a:r>
          <a:endParaRPr lang="ja-JP" altLang="ja-JP" sz="10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44704</xdr:rowOff>
    </xdr:from>
    <xdr:to>
      <xdr:col>24</xdr:col>
      <xdr:colOff>31750</xdr:colOff>
      <xdr:row>34</xdr:row>
      <xdr:rowOff>72136</xdr:rowOff>
    </xdr:to>
    <xdr:cxnSp macro="">
      <xdr:nvCxnSpPr>
        <xdr:cNvPr id="303" name="直線コネクタ 302"/>
        <xdr:cNvCxnSpPr/>
      </xdr:nvCxnSpPr>
      <xdr:spPr>
        <a:xfrm>
          <a:off x="15671800" y="58740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44704</xdr:rowOff>
    </xdr:from>
    <xdr:to>
      <xdr:col>22</xdr:col>
      <xdr:colOff>565150</xdr:colOff>
      <xdr:row>34</xdr:row>
      <xdr:rowOff>99568</xdr:rowOff>
    </xdr:to>
    <xdr:cxnSp macro="">
      <xdr:nvCxnSpPr>
        <xdr:cNvPr id="306" name="直線コネクタ 305"/>
        <xdr:cNvCxnSpPr/>
      </xdr:nvCxnSpPr>
      <xdr:spPr>
        <a:xfrm flipV="1">
          <a:off x="14782800" y="58740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26416</xdr:rowOff>
    </xdr:from>
    <xdr:to>
      <xdr:col>21</xdr:col>
      <xdr:colOff>361950</xdr:colOff>
      <xdr:row>34</xdr:row>
      <xdr:rowOff>99568</xdr:rowOff>
    </xdr:to>
    <xdr:cxnSp macro="">
      <xdr:nvCxnSpPr>
        <xdr:cNvPr id="309" name="直線コネクタ 308"/>
        <xdr:cNvCxnSpPr/>
      </xdr:nvCxnSpPr>
      <xdr:spPr>
        <a:xfrm>
          <a:off x="13893800" y="58557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165862</xdr:rowOff>
    </xdr:from>
    <xdr:to>
      <xdr:col>20</xdr:col>
      <xdr:colOff>158750</xdr:colOff>
      <xdr:row>34</xdr:row>
      <xdr:rowOff>26416</xdr:rowOff>
    </xdr:to>
    <xdr:cxnSp macro="">
      <xdr:nvCxnSpPr>
        <xdr:cNvPr id="312" name="直線コネクタ 311"/>
        <xdr:cNvCxnSpPr/>
      </xdr:nvCxnSpPr>
      <xdr:spPr>
        <a:xfrm>
          <a:off x="13004800" y="58237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21336</xdr:rowOff>
    </xdr:from>
    <xdr:to>
      <xdr:col>24</xdr:col>
      <xdr:colOff>82550</xdr:colOff>
      <xdr:row>34</xdr:row>
      <xdr:rowOff>122936</xdr:rowOff>
    </xdr:to>
    <xdr:sp macro="" textlink="">
      <xdr:nvSpPr>
        <xdr:cNvPr id="322" name="円/楕円 321"/>
        <xdr:cNvSpPr/>
      </xdr:nvSpPr>
      <xdr:spPr>
        <a:xfrm>
          <a:off x="164592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101363</xdr:rowOff>
    </xdr:from>
    <xdr:ext cx="762000" cy="259045"/>
    <xdr:sp macro="" textlink="">
      <xdr:nvSpPr>
        <xdr:cNvPr id="323" name="補助費等該当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165354</xdr:rowOff>
    </xdr:from>
    <xdr:to>
      <xdr:col>22</xdr:col>
      <xdr:colOff>615950</xdr:colOff>
      <xdr:row>34</xdr:row>
      <xdr:rowOff>95504</xdr:rowOff>
    </xdr:to>
    <xdr:sp macro="" textlink="">
      <xdr:nvSpPr>
        <xdr:cNvPr id="324" name="円/楕円 323"/>
        <xdr:cNvSpPr/>
      </xdr:nvSpPr>
      <xdr:spPr>
        <a:xfrm>
          <a:off x="15621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105681</xdr:rowOff>
    </xdr:from>
    <xdr:ext cx="736600" cy="259045"/>
    <xdr:sp macro="" textlink="">
      <xdr:nvSpPr>
        <xdr:cNvPr id="325" name="テキスト ボックス 324"/>
        <xdr:cNvSpPr txBox="1"/>
      </xdr:nvSpPr>
      <xdr:spPr>
        <a:xfrm>
          <a:off x="15290800" y="559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48768</xdr:rowOff>
    </xdr:from>
    <xdr:to>
      <xdr:col>21</xdr:col>
      <xdr:colOff>412750</xdr:colOff>
      <xdr:row>34</xdr:row>
      <xdr:rowOff>150368</xdr:rowOff>
    </xdr:to>
    <xdr:sp macro="" textlink="">
      <xdr:nvSpPr>
        <xdr:cNvPr id="326" name="円/楕円 325"/>
        <xdr:cNvSpPr/>
      </xdr:nvSpPr>
      <xdr:spPr>
        <a:xfrm>
          <a:off x="14732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160545</xdr:rowOff>
    </xdr:from>
    <xdr:ext cx="762000" cy="259045"/>
    <xdr:sp macro="" textlink="">
      <xdr:nvSpPr>
        <xdr:cNvPr id="327" name="テキスト ボックス 326"/>
        <xdr:cNvSpPr txBox="1"/>
      </xdr:nvSpPr>
      <xdr:spPr>
        <a:xfrm>
          <a:off x="14401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147066</xdr:rowOff>
    </xdr:from>
    <xdr:to>
      <xdr:col>20</xdr:col>
      <xdr:colOff>209550</xdr:colOff>
      <xdr:row>34</xdr:row>
      <xdr:rowOff>77216</xdr:rowOff>
    </xdr:to>
    <xdr:sp macro="" textlink="">
      <xdr:nvSpPr>
        <xdr:cNvPr id="328" name="円/楕円 327"/>
        <xdr:cNvSpPr/>
      </xdr:nvSpPr>
      <xdr:spPr>
        <a:xfrm>
          <a:off x="13843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87393</xdr:rowOff>
    </xdr:from>
    <xdr:ext cx="762000" cy="259045"/>
    <xdr:sp macro="" textlink="">
      <xdr:nvSpPr>
        <xdr:cNvPr id="329" name="テキスト ボックス 328"/>
        <xdr:cNvSpPr txBox="1"/>
      </xdr:nvSpPr>
      <xdr:spPr>
        <a:xfrm>
          <a:off x="13512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115062</xdr:rowOff>
    </xdr:from>
    <xdr:to>
      <xdr:col>19</xdr:col>
      <xdr:colOff>6350</xdr:colOff>
      <xdr:row>34</xdr:row>
      <xdr:rowOff>45212</xdr:rowOff>
    </xdr:to>
    <xdr:sp macro="" textlink="">
      <xdr:nvSpPr>
        <xdr:cNvPr id="330" name="円/楕円 329"/>
        <xdr:cNvSpPr/>
      </xdr:nvSpPr>
      <xdr:spPr>
        <a:xfrm>
          <a:off x="12954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55389</xdr:rowOff>
    </xdr:from>
    <xdr:ext cx="762000" cy="259045"/>
    <xdr:sp macro="" textlink="">
      <xdr:nvSpPr>
        <xdr:cNvPr id="331" name="テキスト ボックス 330"/>
        <xdr:cNvSpPr txBox="1"/>
      </xdr:nvSpPr>
      <xdr:spPr>
        <a:xfrm>
          <a:off x="12623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050" b="0" i="0" baseline="0">
              <a:solidFill>
                <a:schemeClr val="dk1"/>
              </a:solidFill>
              <a:effectLst/>
              <a:latin typeface="+mn-lt"/>
              <a:ea typeface="+mn-ea"/>
              <a:cs typeface="+mn-cs"/>
            </a:rPr>
            <a:t>　</a:t>
          </a:r>
          <a:r>
            <a:rPr lang="ja-JP" altLang="en-US" sz="900" b="0" i="0" baseline="0">
              <a:solidFill>
                <a:schemeClr val="dk1"/>
              </a:solidFill>
              <a:effectLst/>
              <a:latin typeface="+mn-lt"/>
              <a:ea typeface="+mn-ea"/>
              <a:cs typeface="+mn-cs"/>
            </a:rPr>
            <a:t>公債費については、繰上償還の実施に伴い</a:t>
          </a:r>
          <a:r>
            <a:rPr lang="en-US" altLang="ja-JP" sz="900" b="0" i="0" baseline="0">
              <a:solidFill>
                <a:schemeClr val="dk1"/>
              </a:solidFill>
              <a:effectLst/>
              <a:latin typeface="+mn-lt"/>
              <a:ea typeface="+mn-ea"/>
              <a:cs typeface="+mn-cs"/>
            </a:rPr>
            <a:t>166</a:t>
          </a:r>
          <a:r>
            <a:rPr lang="ja-JP" altLang="en-US" sz="900" b="0" i="0" baseline="0">
              <a:solidFill>
                <a:schemeClr val="dk1"/>
              </a:solidFill>
              <a:effectLst/>
              <a:latin typeface="+mn-lt"/>
              <a:ea typeface="+mn-ea"/>
              <a:cs typeface="+mn-cs"/>
            </a:rPr>
            <a:t>百万円（</a:t>
          </a:r>
          <a:r>
            <a:rPr lang="en-US" altLang="ja-JP" sz="900" b="0" i="0" baseline="0">
              <a:solidFill>
                <a:schemeClr val="dk1"/>
              </a:solidFill>
              <a:effectLst/>
              <a:latin typeface="+mn-lt"/>
              <a:ea typeface="+mn-ea"/>
              <a:cs typeface="+mn-cs"/>
            </a:rPr>
            <a:t>29.6</a:t>
          </a:r>
          <a:r>
            <a:rPr lang="ja-JP" altLang="en-US" sz="900" b="0" i="0" baseline="0">
              <a:solidFill>
                <a:schemeClr val="dk1"/>
              </a:solidFill>
              <a:effectLst/>
              <a:latin typeface="+mn-lt"/>
              <a:ea typeface="+mn-ea"/>
              <a:cs typeface="+mn-cs"/>
            </a:rPr>
            <a:t>％）増加しており、経常的な公債費についても</a:t>
          </a:r>
          <a:r>
            <a:rPr lang="en-US" altLang="ja-JP" sz="900" b="0" i="0" baseline="0">
              <a:solidFill>
                <a:schemeClr val="dk1"/>
              </a:solidFill>
              <a:effectLst/>
              <a:latin typeface="+mn-lt"/>
              <a:ea typeface="+mn-ea"/>
              <a:cs typeface="+mn-cs"/>
            </a:rPr>
            <a:t>7.9</a:t>
          </a:r>
          <a:r>
            <a:rPr lang="ja-JP" altLang="en-US" sz="900" b="0" i="0" baseline="0">
              <a:solidFill>
                <a:schemeClr val="dk1"/>
              </a:solidFill>
              <a:effectLst/>
              <a:latin typeface="+mn-lt"/>
              <a:ea typeface="+mn-ea"/>
              <a:cs typeface="+mn-cs"/>
            </a:rPr>
            <a:t>百万円（</a:t>
          </a:r>
          <a:r>
            <a:rPr lang="en-US" altLang="ja-JP" sz="900" b="0" i="0" baseline="0">
              <a:solidFill>
                <a:schemeClr val="dk1"/>
              </a:solidFill>
              <a:effectLst/>
              <a:latin typeface="+mn-lt"/>
              <a:ea typeface="+mn-ea"/>
              <a:cs typeface="+mn-cs"/>
            </a:rPr>
            <a:t>1.4</a:t>
          </a:r>
          <a:r>
            <a:rPr lang="ja-JP" altLang="en-US" sz="900" b="0" i="0" baseline="0">
              <a:solidFill>
                <a:schemeClr val="dk1"/>
              </a:solidFill>
              <a:effectLst/>
              <a:latin typeface="+mn-lt"/>
              <a:ea typeface="+mn-ea"/>
              <a:cs typeface="+mn-cs"/>
            </a:rPr>
            <a:t>％）増加している。臨時財政対策債の発行増に伴う償還額の増（前年度比</a:t>
          </a:r>
          <a:r>
            <a:rPr lang="en-US" altLang="ja-JP" sz="900" b="0" i="0" baseline="0">
              <a:solidFill>
                <a:schemeClr val="dk1"/>
              </a:solidFill>
              <a:effectLst/>
              <a:latin typeface="+mn-lt"/>
              <a:ea typeface="+mn-ea"/>
              <a:cs typeface="+mn-cs"/>
            </a:rPr>
            <a:t>5</a:t>
          </a:r>
          <a:r>
            <a:rPr lang="ja-JP" altLang="en-US" sz="900" b="0" i="0" baseline="0">
              <a:solidFill>
                <a:schemeClr val="dk1"/>
              </a:solidFill>
              <a:effectLst/>
              <a:latin typeface="+mn-lt"/>
              <a:ea typeface="+mn-ea"/>
              <a:cs typeface="+mn-cs"/>
            </a:rPr>
            <a:t>百万円（</a:t>
          </a:r>
          <a:r>
            <a:rPr lang="en-US" altLang="ja-JP" sz="900" b="0" i="0" baseline="0">
              <a:solidFill>
                <a:schemeClr val="dk1"/>
              </a:solidFill>
              <a:effectLst/>
              <a:latin typeface="+mn-lt"/>
              <a:ea typeface="+mn-ea"/>
              <a:cs typeface="+mn-cs"/>
            </a:rPr>
            <a:t>13.2</a:t>
          </a:r>
          <a:r>
            <a:rPr lang="ja-JP" altLang="en-US" sz="900" b="0" i="0" baseline="0">
              <a:solidFill>
                <a:schemeClr val="dk1"/>
              </a:solidFill>
              <a:effectLst/>
              <a:latin typeface="+mn-lt"/>
              <a:ea typeface="+mn-ea"/>
              <a:cs typeface="+mn-cs"/>
            </a:rPr>
            <a:t>％））が大きく影響している。</a:t>
          </a:r>
          <a:endParaRPr lang="en-US" altLang="ja-JP" sz="900" b="0" i="0" baseline="0">
            <a:solidFill>
              <a:schemeClr val="dk1"/>
            </a:solidFill>
            <a:effectLst/>
            <a:latin typeface="+mn-lt"/>
            <a:ea typeface="+mn-ea"/>
            <a:cs typeface="+mn-cs"/>
          </a:endParaRPr>
        </a:p>
        <a:p>
          <a:pPr rtl="0" eaLnBrk="1" fontAlgn="auto" latinLnBrk="0" hangingPunct="1"/>
          <a:r>
            <a:rPr lang="ja-JP" altLang="ja-JP" sz="900" b="0" i="0" baseline="0">
              <a:solidFill>
                <a:schemeClr val="dk1"/>
              </a:solidFill>
              <a:effectLst/>
              <a:latin typeface="+mn-lt"/>
              <a:ea typeface="+mn-ea"/>
              <a:cs typeface="+mn-cs"/>
            </a:rPr>
            <a:t>　今後においても、財政力が弱いこと、及びナショナルミニマムを達成するための基盤整備が遅れていることから、港湾、通信、道路</a:t>
          </a:r>
          <a:r>
            <a:rPr lang="ja-JP" altLang="en-US" sz="900" b="0" i="0" baseline="0">
              <a:solidFill>
                <a:schemeClr val="dk1"/>
              </a:solidFill>
              <a:effectLst/>
              <a:latin typeface="+mn-lt"/>
              <a:ea typeface="+mn-ea"/>
              <a:cs typeface="+mn-cs"/>
            </a:rPr>
            <a:t>、防災対策</a:t>
          </a:r>
          <a:r>
            <a:rPr lang="ja-JP" altLang="ja-JP" sz="900" b="0" i="0" baseline="0">
              <a:solidFill>
                <a:schemeClr val="dk1"/>
              </a:solidFill>
              <a:effectLst/>
              <a:latin typeface="+mn-lt"/>
              <a:ea typeface="+mn-ea"/>
              <a:cs typeface="+mn-cs"/>
            </a:rPr>
            <a:t>を中心にまだ多くの地方債を必要とするが、</a:t>
          </a:r>
          <a:r>
            <a:rPr lang="ja-JP" altLang="en-US" sz="900" b="0" i="0" baseline="0">
              <a:solidFill>
                <a:schemeClr val="dk1"/>
              </a:solidFill>
              <a:effectLst/>
              <a:latin typeface="+mn-lt"/>
              <a:ea typeface="+mn-ea"/>
              <a:cs typeface="+mn-cs"/>
            </a:rPr>
            <a:t>後年度償還が将来負担にどのように影響するかシミレーションを的確に行い地方債残高の減少に努めることとするが、平成</a:t>
          </a:r>
          <a:r>
            <a:rPr lang="en-US" altLang="ja-JP" sz="900" b="0" i="0" baseline="0">
              <a:solidFill>
                <a:schemeClr val="dk1"/>
              </a:solidFill>
              <a:effectLst/>
              <a:latin typeface="+mn-lt"/>
              <a:ea typeface="+mn-ea"/>
              <a:cs typeface="+mn-cs"/>
            </a:rPr>
            <a:t>30</a:t>
          </a:r>
          <a:r>
            <a:rPr lang="ja-JP" altLang="en-US" sz="900" b="0" i="0" baseline="0">
              <a:solidFill>
                <a:schemeClr val="dk1"/>
              </a:solidFill>
              <a:effectLst/>
              <a:latin typeface="+mn-lt"/>
              <a:ea typeface="+mn-ea"/>
              <a:cs typeface="+mn-cs"/>
            </a:rPr>
            <a:t>年度からﾌﾞﾛｰﾄﾞﾊﾞﾝﾄﾞ再整備、防災行政無線ﾃﾞｼﾞﾀﾙ化、本庁舎等の耐震化など複数年による大規模事業が控えており、平成</a:t>
          </a:r>
          <a:r>
            <a:rPr lang="en-US" altLang="ja-JP" sz="900" b="0" i="0" baseline="0">
              <a:solidFill>
                <a:schemeClr val="dk1"/>
              </a:solidFill>
              <a:effectLst/>
              <a:latin typeface="+mn-lt"/>
              <a:ea typeface="+mn-ea"/>
              <a:cs typeface="+mn-cs"/>
            </a:rPr>
            <a:t>38</a:t>
          </a:r>
          <a:r>
            <a:rPr lang="ja-JP" altLang="en-US" sz="900" b="0" i="0" baseline="0">
              <a:solidFill>
                <a:schemeClr val="dk1"/>
              </a:solidFill>
              <a:effectLst/>
              <a:latin typeface="+mn-lt"/>
              <a:ea typeface="+mn-ea"/>
              <a:cs typeface="+mn-cs"/>
            </a:rPr>
            <a:t>年度が公債費のピークを迎えることが予想されるため、ここ数年は状況を注視していく必要がある。</a:t>
          </a:r>
          <a:endParaRPr lang="ja-JP" altLang="ja-JP" sz="9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149861</xdr:rowOff>
    </xdr:from>
    <xdr:to>
      <xdr:col>7</xdr:col>
      <xdr:colOff>15875</xdr:colOff>
      <xdr:row>81</xdr:row>
      <xdr:rowOff>43180</xdr:rowOff>
    </xdr:to>
    <xdr:cxnSp macro="">
      <xdr:nvCxnSpPr>
        <xdr:cNvPr id="363" name="直線コネクタ 362"/>
        <xdr:cNvCxnSpPr/>
      </xdr:nvCxnSpPr>
      <xdr:spPr>
        <a:xfrm>
          <a:off x="3987800" y="1386586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149861</xdr:rowOff>
    </xdr:from>
    <xdr:to>
      <xdr:col>5</xdr:col>
      <xdr:colOff>549275</xdr:colOff>
      <xdr:row>81</xdr:row>
      <xdr:rowOff>50800</xdr:rowOff>
    </xdr:to>
    <xdr:cxnSp macro="">
      <xdr:nvCxnSpPr>
        <xdr:cNvPr id="366" name="直線コネクタ 365"/>
        <xdr:cNvCxnSpPr/>
      </xdr:nvCxnSpPr>
      <xdr:spPr>
        <a:xfrm flipV="1">
          <a:off x="3098800" y="138658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50800</xdr:rowOff>
    </xdr:from>
    <xdr:to>
      <xdr:col>4</xdr:col>
      <xdr:colOff>346075</xdr:colOff>
      <xdr:row>81</xdr:row>
      <xdr:rowOff>50800</xdr:rowOff>
    </xdr:to>
    <xdr:cxnSp macro="">
      <xdr:nvCxnSpPr>
        <xdr:cNvPr id="369" name="直線コネクタ 368"/>
        <xdr:cNvCxnSpPr/>
      </xdr:nvCxnSpPr>
      <xdr:spPr>
        <a:xfrm>
          <a:off x="2209800" y="137668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130811</xdr:rowOff>
    </xdr:from>
    <xdr:to>
      <xdr:col>3</xdr:col>
      <xdr:colOff>142875</xdr:colOff>
      <xdr:row>80</xdr:row>
      <xdr:rowOff>50800</xdr:rowOff>
    </xdr:to>
    <xdr:cxnSp macro="">
      <xdr:nvCxnSpPr>
        <xdr:cNvPr id="372" name="直線コネクタ 371"/>
        <xdr:cNvCxnSpPr/>
      </xdr:nvCxnSpPr>
      <xdr:spPr>
        <a:xfrm>
          <a:off x="1320800" y="136753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163830</xdr:rowOff>
    </xdr:from>
    <xdr:to>
      <xdr:col>7</xdr:col>
      <xdr:colOff>66675</xdr:colOff>
      <xdr:row>81</xdr:row>
      <xdr:rowOff>93980</xdr:rowOff>
    </xdr:to>
    <xdr:sp macro="" textlink="">
      <xdr:nvSpPr>
        <xdr:cNvPr id="382" name="円/楕円 381"/>
        <xdr:cNvSpPr/>
      </xdr:nvSpPr>
      <xdr:spPr>
        <a:xfrm>
          <a:off x="4775200" y="138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72407</xdr:rowOff>
    </xdr:from>
    <xdr:ext cx="762000" cy="259045"/>
    <xdr:sp macro="" textlink="">
      <xdr:nvSpPr>
        <xdr:cNvPr id="383" name="公債費該当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99061</xdr:rowOff>
    </xdr:from>
    <xdr:to>
      <xdr:col>5</xdr:col>
      <xdr:colOff>600075</xdr:colOff>
      <xdr:row>81</xdr:row>
      <xdr:rowOff>29211</xdr:rowOff>
    </xdr:to>
    <xdr:sp macro="" textlink="">
      <xdr:nvSpPr>
        <xdr:cNvPr id="384" name="円/楕円 383"/>
        <xdr:cNvSpPr/>
      </xdr:nvSpPr>
      <xdr:spPr>
        <a:xfrm>
          <a:off x="3937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13988</xdr:rowOff>
    </xdr:from>
    <xdr:ext cx="736600" cy="259045"/>
    <xdr:sp macro="" textlink="">
      <xdr:nvSpPr>
        <xdr:cNvPr id="385" name="テキスト ボックス 384"/>
        <xdr:cNvSpPr txBox="1"/>
      </xdr:nvSpPr>
      <xdr:spPr>
        <a:xfrm>
          <a:off x="3606800" y="1390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0</xdr:rowOff>
    </xdr:from>
    <xdr:to>
      <xdr:col>4</xdr:col>
      <xdr:colOff>396875</xdr:colOff>
      <xdr:row>81</xdr:row>
      <xdr:rowOff>101600</xdr:rowOff>
    </xdr:to>
    <xdr:sp macro="" textlink="">
      <xdr:nvSpPr>
        <xdr:cNvPr id="386" name="円/楕円 385"/>
        <xdr:cNvSpPr/>
      </xdr:nvSpPr>
      <xdr:spPr>
        <a:xfrm>
          <a:off x="30480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86377</xdr:rowOff>
    </xdr:from>
    <xdr:ext cx="762000" cy="259045"/>
    <xdr:sp macro="" textlink="">
      <xdr:nvSpPr>
        <xdr:cNvPr id="387" name="テキスト ボックス 386"/>
        <xdr:cNvSpPr txBox="1"/>
      </xdr:nvSpPr>
      <xdr:spPr>
        <a:xfrm>
          <a:off x="2717800" y="1397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0</xdr:rowOff>
    </xdr:from>
    <xdr:to>
      <xdr:col>3</xdr:col>
      <xdr:colOff>193675</xdr:colOff>
      <xdr:row>80</xdr:row>
      <xdr:rowOff>101600</xdr:rowOff>
    </xdr:to>
    <xdr:sp macro="" textlink="">
      <xdr:nvSpPr>
        <xdr:cNvPr id="388" name="円/楕円 387"/>
        <xdr:cNvSpPr/>
      </xdr:nvSpPr>
      <xdr:spPr>
        <a:xfrm>
          <a:off x="2159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86377</xdr:rowOff>
    </xdr:from>
    <xdr:ext cx="762000" cy="259045"/>
    <xdr:sp macro="" textlink="">
      <xdr:nvSpPr>
        <xdr:cNvPr id="389" name="テキスト ボックス 388"/>
        <xdr:cNvSpPr txBox="1"/>
      </xdr:nvSpPr>
      <xdr:spPr>
        <a:xfrm>
          <a:off x="1828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80011</xdr:rowOff>
    </xdr:from>
    <xdr:to>
      <xdr:col>1</xdr:col>
      <xdr:colOff>676275</xdr:colOff>
      <xdr:row>80</xdr:row>
      <xdr:rowOff>10161</xdr:rowOff>
    </xdr:to>
    <xdr:sp macro="" textlink="">
      <xdr:nvSpPr>
        <xdr:cNvPr id="390" name="円/楕円 389"/>
        <xdr:cNvSpPr/>
      </xdr:nvSpPr>
      <xdr:spPr>
        <a:xfrm>
          <a:off x="1270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166388</xdr:rowOff>
    </xdr:from>
    <xdr:ext cx="762000" cy="259045"/>
    <xdr:sp macro="" textlink="">
      <xdr:nvSpPr>
        <xdr:cNvPr id="391" name="テキスト ボックス 390"/>
        <xdr:cNvSpPr txBox="1"/>
      </xdr:nvSpPr>
      <xdr:spPr>
        <a:xfrm>
          <a:off x="939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公債費以外の経常収支比率は類似団体の中でも低くなっているが、特別会計への繰出金については、料金の見直し、保険料の適正化に努め、普通会計の負担軽減に努める。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79</xdr:row>
      <xdr:rowOff>145287</xdr:rowOff>
    </xdr:to>
    <xdr:cxnSp macro="">
      <xdr:nvCxnSpPr>
        <xdr:cNvPr id="417" name="直線コネクタ 416"/>
        <xdr:cNvCxnSpPr/>
      </xdr:nvCxnSpPr>
      <xdr:spPr>
        <a:xfrm flipV="1">
          <a:off x="16510000" y="12551410"/>
          <a:ext cx="0" cy="1138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117364</xdr:rowOff>
    </xdr:from>
    <xdr:ext cx="762000" cy="259045"/>
    <xdr:sp macro="" textlink="">
      <xdr:nvSpPr>
        <xdr:cNvPr id="418" name="公債費以外最小値テキスト"/>
        <xdr:cNvSpPr txBox="1"/>
      </xdr:nvSpPr>
      <xdr:spPr>
        <a:xfrm>
          <a:off x="16598900" y="1366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79</xdr:row>
      <xdr:rowOff>145287</xdr:rowOff>
    </xdr:from>
    <xdr:to>
      <xdr:col>24</xdr:col>
      <xdr:colOff>120650</xdr:colOff>
      <xdr:row>79</xdr:row>
      <xdr:rowOff>145287</xdr:rowOff>
    </xdr:to>
    <xdr:cxnSp macro="">
      <xdr:nvCxnSpPr>
        <xdr:cNvPr id="419" name="直線コネクタ 418"/>
        <xdr:cNvCxnSpPr/>
      </xdr:nvCxnSpPr>
      <xdr:spPr>
        <a:xfrm>
          <a:off x="16421100" y="13689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0"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1" name="直線コネクタ 420"/>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8128</xdr:rowOff>
    </xdr:from>
    <xdr:to>
      <xdr:col>24</xdr:col>
      <xdr:colOff>31750</xdr:colOff>
      <xdr:row>74</xdr:row>
      <xdr:rowOff>60706</xdr:rowOff>
    </xdr:to>
    <xdr:cxnSp macro="">
      <xdr:nvCxnSpPr>
        <xdr:cNvPr id="422" name="直線コネクタ 421"/>
        <xdr:cNvCxnSpPr/>
      </xdr:nvCxnSpPr>
      <xdr:spPr>
        <a:xfrm>
          <a:off x="15671800" y="1269542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11701</xdr:rowOff>
    </xdr:from>
    <xdr:ext cx="762000" cy="259045"/>
    <xdr:sp macro="" textlink="">
      <xdr:nvSpPr>
        <xdr:cNvPr id="423" name="公債費以外平均値テキスト"/>
        <xdr:cNvSpPr txBox="1"/>
      </xdr:nvSpPr>
      <xdr:spPr>
        <a:xfrm>
          <a:off x="16598900" y="1304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39624</xdr:rowOff>
    </xdr:from>
    <xdr:to>
      <xdr:col>24</xdr:col>
      <xdr:colOff>82550</xdr:colOff>
      <xdr:row>76</xdr:row>
      <xdr:rowOff>141224</xdr:rowOff>
    </xdr:to>
    <xdr:sp macro="" textlink="">
      <xdr:nvSpPr>
        <xdr:cNvPr id="424" name="フローチャート : 判断 423"/>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133858</xdr:rowOff>
    </xdr:from>
    <xdr:to>
      <xdr:col>22</xdr:col>
      <xdr:colOff>565150</xdr:colOff>
      <xdr:row>74</xdr:row>
      <xdr:rowOff>8128</xdr:rowOff>
    </xdr:to>
    <xdr:cxnSp macro="">
      <xdr:nvCxnSpPr>
        <xdr:cNvPr id="425" name="直線コネクタ 424"/>
        <xdr:cNvCxnSpPr/>
      </xdr:nvCxnSpPr>
      <xdr:spPr>
        <a:xfrm>
          <a:off x="14782800" y="126497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5335</xdr:rowOff>
    </xdr:from>
    <xdr:to>
      <xdr:col>22</xdr:col>
      <xdr:colOff>615950</xdr:colOff>
      <xdr:row>76</xdr:row>
      <xdr:rowOff>106935</xdr:rowOff>
    </xdr:to>
    <xdr:sp macro="" textlink="">
      <xdr:nvSpPr>
        <xdr:cNvPr id="426" name="フローチャート : 判断 425"/>
        <xdr:cNvSpPr/>
      </xdr:nvSpPr>
      <xdr:spPr>
        <a:xfrm>
          <a:off x="15621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91712</xdr:rowOff>
    </xdr:from>
    <xdr:ext cx="736600" cy="259045"/>
    <xdr:sp macro="" textlink="">
      <xdr:nvSpPr>
        <xdr:cNvPr id="427" name="テキスト ボックス 426"/>
        <xdr:cNvSpPr txBox="1"/>
      </xdr:nvSpPr>
      <xdr:spPr>
        <a:xfrm>
          <a:off x="15290800" y="13121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145288</xdr:rowOff>
    </xdr:from>
    <xdr:to>
      <xdr:col>21</xdr:col>
      <xdr:colOff>361950</xdr:colOff>
      <xdr:row>73</xdr:row>
      <xdr:rowOff>133858</xdr:rowOff>
    </xdr:to>
    <xdr:cxnSp macro="">
      <xdr:nvCxnSpPr>
        <xdr:cNvPr id="428" name="直線コネクタ 427"/>
        <xdr:cNvCxnSpPr/>
      </xdr:nvCxnSpPr>
      <xdr:spPr>
        <a:xfrm>
          <a:off x="13893800" y="1248968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32765</xdr:rowOff>
    </xdr:from>
    <xdr:to>
      <xdr:col>21</xdr:col>
      <xdr:colOff>412750</xdr:colOff>
      <xdr:row>76</xdr:row>
      <xdr:rowOff>134365</xdr:rowOff>
    </xdr:to>
    <xdr:sp macro="" textlink="">
      <xdr:nvSpPr>
        <xdr:cNvPr id="429" name="フローチャート : 判断 428"/>
        <xdr:cNvSpPr/>
      </xdr:nvSpPr>
      <xdr:spPr>
        <a:xfrm>
          <a:off x="14732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119142</xdr:rowOff>
    </xdr:from>
    <xdr:ext cx="762000" cy="259045"/>
    <xdr:sp macro="" textlink="">
      <xdr:nvSpPr>
        <xdr:cNvPr id="430" name="テキスト ボックス 429"/>
        <xdr:cNvSpPr txBox="1"/>
      </xdr:nvSpPr>
      <xdr:spPr>
        <a:xfrm>
          <a:off x="14401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136144</xdr:rowOff>
    </xdr:from>
    <xdr:to>
      <xdr:col>20</xdr:col>
      <xdr:colOff>158750</xdr:colOff>
      <xdr:row>72</xdr:row>
      <xdr:rowOff>145288</xdr:rowOff>
    </xdr:to>
    <xdr:cxnSp macro="">
      <xdr:nvCxnSpPr>
        <xdr:cNvPr id="431" name="直線コネクタ 430"/>
        <xdr:cNvCxnSpPr/>
      </xdr:nvCxnSpPr>
      <xdr:spPr>
        <a:xfrm>
          <a:off x="13004800" y="124805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137922</xdr:rowOff>
    </xdr:from>
    <xdr:to>
      <xdr:col>20</xdr:col>
      <xdr:colOff>209550</xdr:colOff>
      <xdr:row>76</xdr:row>
      <xdr:rowOff>68072</xdr:rowOff>
    </xdr:to>
    <xdr:sp macro="" textlink="">
      <xdr:nvSpPr>
        <xdr:cNvPr id="432" name="フローチャート : 判断 431"/>
        <xdr:cNvSpPr/>
      </xdr:nvSpPr>
      <xdr:spPr>
        <a:xfrm>
          <a:off x="13843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52849</xdr:rowOff>
    </xdr:from>
    <xdr:ext cx="762000" cy="259045"/>
    <xdr:sp macro="" textlink="">
      <xdr:nvSpPr>
        <xdr:cNvPr id="433" name="テキスト ボックス 432"/>
        <xdr:cNvSpPr txBox="1"/>
      </xdr:nvSpPr>
      <xdr:spPr>
        <a:xfrm>
          <a:off x="13512800" y="1308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131064</xdr:rowOff>
    </xdr:from>
    <xdr:to>
      <xdr:col>19</xdr:col>
      <xdr:colOff>6350</xdr:colOff>
      <xdr:row>76</xdr:row>
      <xdr:rowOff>61215</xdr:rowOff>
    </xdr:to>
    <xdr:sp macro="" textlink="">
      <xdr:nvSpPr>
        <xdr:cNvPr id="434" name="フローチャート : 判断 433"/>
        <xdr:cNvSpPr/>
      </xdr:nvSpPr>
      <xdr:spPr>
        <a:xfrm>
          <a:off x="12954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45990</xdr:rowOff>
    </xdr:from>
    <xdr:ext cx="762000" cy="259045"/>
    <xdr:sp macro="" textlink="">
      <xdr:nvSpPr>
        <xdr:cNvPr id="435" name="テキスト ボックス 434"/>
        <xdr:cNvSpPr txBox="1"/>
      </xdr:nvSpPr>
      <xdr:spPr>
        <a:xfrm>
          <a:off x="12623800" y="1307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9906</xdr:rowOff>
    </xdr:from>
    <xdr:to>
      <xdr:col>24</xdr:col>
      <xdr:colOff>82550</xdr:colOff>
      <xdr:row>74</xdr:row>
      <xdr:rowOff>111506</xdr:rowOff>
    </xdr:to>
    <xdr:sp macro="" textlink="">
      <xdr:nvSpPr>
        <xdr:cNvPr id="441" name="円/楕円 440"/>
        <xdr:cNvSpPr/>
      </xdr:nvSpPr>
      <xdr:spPr>
        <a:xfrm>
          <a:off x="16459200" y="1269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26433</xdr:rowOff>
    </xdr:from>
    <xdr:ext cx="762000" cy="259045"/>
    <xdr:sp macro="" textlink="">
      <xdr:nvSpPr>
        <xdr:cNvPr id="442" name="公債費以外該当値テキスト"/>
        <xdr:cNvSpPr txBox="1"/>
      </xdr:nvSpPr>
      <xdr:spPr>
        <a:xfrm>
          <a:off x="16598900" y="1254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128778</xdr:rowOff>
    </xdr:from>
    <xdr:to>
      <xdr:col>22</xdr:col>
      <xdr:colOff>615950</xdr:colOff>
      <xdr:row>74</xdr:row>
      <xdr:rowOff>58928</xdr:rowOff>
    </xdr:to>
    <xdr:sp macro="" textlink="">
      <xdr:nvSpPr>
        <xdr:cNvPr id="443" name="円/楕円 442"/>
        <xdr:cNvSpPr/>
      </xdr:nvSpPr>
      <xdr:spPr>
        <a:xfrm>
          <a:off x="15621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69105</xdr:rowOff>
    </xdr:from>
    <xdr:ext cx="736600" cy="259045"/>
    <xdr:sp macro="" textlink="">
      <xdr:nvSpPr>
        <xdr:cNvPr id="444" name="テキスト ボックス 443"/>
        <xdr:cNvSpPr txBox="1"/>
      </xdr:nvSpPr>
      <xdr:spPr>
        <a:xfrm>
          <a:off x="15290800" y="1241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83058</xdr:rowOff>
    </xdr:from>
    <xdr:to>
      <xdr:col>21</xdr:col>
      <xdr:colOff>412750</xdr:colOff>
      <xdr:row>74</xdr:row>
      <xdr:rowOff>13208</xdr:rowOff>
    </xdr:to>
    <xdr:sp macro="" textlink="">
      <xdr:nvSpPr>
        <xdr:cNvPr id="445" name="円/楕円 444"/>
        <xdr:cNvSpPr/>
      </xdr:nvSpPr>
      <xdr:spPr>
        <a:xfrm>
          <a:off x="147320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23385</xdr:rowOff>
    </xdr:from>
    <xdr:ext cx="762000" cy="259045"/>
    <xdr:sp macro="" textlink="">
      <xdr:nvSpPr>
        <xdr:cNvPr id="446" name="テキスト ボックス 445"/>
        <xdr:cNvSpPr txBox="1"/>
      </xdr:nvSpPr>
      <xdr:spPr>
        <a:xfrm>
          <a:off x="14401800" y="1236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94488</xdr:rowOff>
    </xdr:from>
    <xdr:to>
      <xdr:col>20</xdr:col>
      <xdr:colOff>209550</xdr:colOff>
      <xdr:row>73</xdr:row>
      <xdr:rowOff>24638</xdr:rowOff>
    </xdr:to>
    <xdr:sp macro="" textlink="">
      <xdr:nvSpPr>
        <xdr:cNvPr id="447" name="円/楕円 446"/>
        <xdr:cNvSpPr/>
      </xdr:nvSpPr>
      <xdr:spPr>
        <a:xfrm>
          <a:off x="13843000" y="1243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34815</xdr:rowOff>
    </xdr:from>
    <xdr:ext cx="762000" cy="259045"/>
    <xdr:sp macro="" textlink="">
      <xdr:nvSpPr>
        <xdr:cNvPr id="448" name="テキスト ボックス 447"/>
        <xdr:cNvSpPr txBox="1"/>
      </xdr:nvSpPr>
      <xdr:spPr>
        <a:xfrm>
          <a:off x="13512800" y="1220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85344</xdr:rowOff>
    </xdr:from>
    <xdr:to>
      <xdr:col>19</xdr:col>
      <xdr:colOff>6350</xdr:colOff>
      <xdr:row>73</xdr:row>
      <xdr:rowOff>15494</xdr:rowOff>
    </xdr:to>
    <xdr:sp macro="" textlink="">
      <xdr:nvSpPr>
        <xdr:cNvPr id="449" name="円/楕円 448"/>
        <xdr:cNvSpPr/>
      </xdr:nvSpPr>
      <xdr:spPr>
        <a:xfrm>
          <a:off x="12954000" y="1242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25671</xdr:rowOff>
    </xdr:from>
    <xdr:ext cx="762000" cy="259045"/>
    <xdr:sp macro="" textlink="">
      <xdr:nvSpPr>
        <xdr:cNvPr id="450" name="テキスト ボックス 449"/>
        <xdr:cNvSpPr txBox="1"/>
      </xdr:nvSpPr>
      <xdr:spPr>
        <a:xfrm>
          <a:off x="12623800" y="1219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鹿児島県十島村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142070</xdr:rowOff>
    </xdr:from>
    <xdr:to>
      <xdr:col>4</xdr:col>
      <xdr:colOff>1117600</xdr:colOff>
      <xdr:row>11</xdr:row>
      <xdr:rowOff>142107</xdr:rowOff>
    </xdr:to>
    <xdr:cxnSp macro="">
      <xdr:nvCxnSpPr>
        <xdr:cNvPr id="47" name="直線コネクタ 46"/>
        <xdr:cNvCxnSpPr/>
      </xdr:nvCxnSpPr>
      <xdr:spPr bwMode="auto">
        <a:xfrm>
          <a:off x="5003800" y="2075645"/>
          <a:ext cx="647700" cy="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142070</xdr:rowOff>
    </xdr:from>
    <xdr:to>
      <xdr:col>4</xdr:col>
      <xdr:colOff>469900</xdr:colOff>
      <xdr:row>11</xdr:row>
      <xdr:rowOff>156870</xdr:rowOff>
    </xdr:to>
    <xdr:cxnSp macro="">
      <xdr:nvCxnSpPr>
        <xdr:cNvPr id="50" name="直線コネクタ 49"/>
        <xdr:cNvCxnSpPr/>
      </xdr:nvCxnSpPr>
      <xdr:spPr bwMode="auto">
        <a:xfrm flipV="1">
          <a:off x="4305300" y="2075645"/>
          <a:ext cx="698500" cy="14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156870</xdr:rowOff>
    </xdr:from>
    <xdr:to>
      <xdr:col>3</xdr:col>
      <xdr:colOff>904875</xdr:colOff>
      <xdr:row>12</xdr:row>
      <xdr:rowOff>20425</xdr:rowOff>
    </xdr:to>
    <xdr:cxnSp macro="">
      <xdr:nvCxnSpPr>
        <xdr:cNvPr id="53" name="直線コネクタ 52"/>
        <xdr:cNvCxnSpPr/>
      </xdr:nvCxnSpPr>
      <xdr:spPr bwMode="auto">
        <a:xfrm flipV="1">
          <a:off x="3606800" y="2090445"/>
          <a:ext cx="698500" cy="35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92795</xdr:rowOff>
    </xdr:from>
    <xdr:to>
      <xdr:col>3</xdr:col>
      <xdr:colOff>206375</xdr:colOff>
      <xdr:row>12</xdr:row>
      <xdr:rowOff>20425</xdr:rowOff>
    </xdr:to>
    <xdr:cxnSp macro="">
      <xdr:nvCxnSpPr>
        <xdr:cNvPr id="56" name="直線コネクタ 55"/>
        <xdr:cNvCxnSpPr/>
      </xdr:nvCxnSpPr>
      <xdr:spPr bwMode="auto">
        <a:xfrm>
          <a:off x="2908300" y="2026370"/>
          <a:ext cx="698500" cy="99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11</xdr:row>
      <xdr:rowOff>91307</xdr:rowOff>
    </xdr:from>
    <xdr:to>
      <xdr:col>5</xdr:col>
      <xdr:colOff>34925</xdr:colOff>
      <xdr:row>12</xdr:row>
      <xdr:rowOff>21457</xdr:rowOff>
    </xdr:to>
    <xdr:sp macro="" textlink="">
      <xdr:nvSpPr>
        <xdr:cNvPr id="66" name="円/楕円 65"/>
        <xdr:cNvSpPr/>
      </xdr:nvSpPr>
      <xdr:spPr bwMode="auto">
        <a:xfrm>
          <a:off x="5600700" y="2024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11592</xdr:rowOff>
    </xdr:from>
    <xdr:ext cx="762000" cy="259045"/>
    <xdr:sp macro="" textlink="">
      <xdr:nvSpPr>
        <xdr:cNvPr id="67" name="人口1人当たり決算額の推移該当値テキスト130"/>
        <xdr:cNvSpPr txBox="1"/>
      </xdr:nvSpPr>
      <xdr:spPr>
        <a:xfrm>
          <a:off x="5740400" y="194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614,225</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91270</xdr:rowOff>
    </xdr:from>
    <xdr:to>
      <xdr:col>4</xdr:col>
      <xdr:colOff>520700</xdr:colOff>
      <xdr:row>12</xdr:row>
      <xdr:rowOff>21420</xdr:rowOff>
    </xdr:to>
    <xdr:sp macro="" textlink="">
      <xdr:nvSpPr>
        <xdr:cNvPr id="68" name="円/楕円 67"/>
        <xdr:cNvSpPr/>
      </xdr:nvSpPr>
      <xdr:spPr bwMode="auto">
        <a:xfrm>
          <a:off x="4953000" y="2024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31597</xdr:rowOff>
    </xdr:from>
    <xdr:ext cx="736600" cy="259045"/>
    <xdr:sp macro="" textlink="">
      <xdr:nvSpPr>
        <xdr:cNvPr id="69" name="テキスト ボックス 68"/>
        <xdr:cNvSpPr txBox="1"/>
      </xdr:nvSpPr>
      <xdr:spPr>
        <a:xfrm>
          <a:off x="4622800" y="1793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614,241</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106070</xdr:rowOff>
    </xdr:from>
    <xdr:to>
      <xdr:col>3</xdr:col>
      <xdr:colOff>955675</xdr:colOff>
      <xdr:row>12</xdr:row>
      <xdr:rowOff>36220</xdr:rowOff>
    </xdr:to>
    <xdr:sp macro="" textlink="">
      <xdr:nvSpPr>
        <xdr:cNvPr id="70" name="円/楕円 69"/>
        <xdr:cNvSpPr/>
      </xdr:nvSpPr>
      <xdr:spPr bwMode="auto">
        <a:xfrm>
          <a:off x="4254500" y="2039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46397</xdr:rowOff>
    </xdr:from>
    <xdr:ext cx="762000" cy="259045"/>
    <xdr:sp macro="" textlink="">
      <xdr:nvSpPr>
        <xdr:cNvPr id="71" name="テキスト ボックス 70"/>
        <xdr:cNvSpPr txBox="1"/>
      </xdr:nvSpPr>
      <xdr:spPr>
        <a:xfrm>
          <a:off x="3924300" y="180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607,767</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141075</xdr:rowOff>
    </xdr:from>
    <xdr:to>
      <xdr:col>3</xdr:col>
      <xdr:colOff>257175</xdr:colOff>
      <xdr:row>12</xdr:row>
      <xdr:rowOff>71225</xdr:rowOff>
    </xdr:to>
    <xdr:sp macro="" textlink="">
      <xdr:nvSpPr>
        <xdr:cNvPr id="72" name="円/楕円 71"/>
        <xdr:cNvSpPr/>
      </xdr:nvSpPr>
      <xdr:spPr bwMode="auto">
        <a:xfrm>
          <a:off x="3556000" y="2074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81402</xdr:rowOff>
    </xdr:from>
    <xdr:ext cx="762000" cy="259045"/>
    <xdr:sp macro="" textlink="">
      <xdr:nvSpPr>
        <xdr:cNvPr id="73" name="テキスト ボックス 72"/>
        <xdr:cNvSpPr txBox="1"/>
      </xdr:nvSpPr>
      <xdr:spPr>
        <a:xfrm>
          <a:off x="3225800" y="184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592,454</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41995</xdr:rowOff>
    </xdr:from>
    <xdr:to>
      <xdr:col>2</xdr:col>
      <xdr:colOff>692150</xdr:colOff>
      <xdr:row>11</xdr:row>
      <xdr:rowOff>143595</xdr:rowOff>
    </xdr:to>
    <xdr:sp macro="" textlink="">
      <xdr:nvSpPr>
        <xdr:cNvPr id="74" name="円/楕円 73"/>
        <xdr:cNvSpPr/>
      </xdr:nvSpPr>
      <xdr:spPr bwMode="auto">
        <a:xfrm>
          <a:off x="2857500" y="1975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9</xdr:row>
      <xdr:rowOff>153772</xdr:rowOff>
    </xdr:from>
    <xdr:ext cx="762000" cy="259045"/>
    <xdr:sp macro="" textlink="">
      <xdr:nvSpPr>
        <xdr:cNvPr id="75" name="テキスト ボックス 74"/>
        <xdr:cNvSpPr txBox="1"/>
      </xdr:nvSpPr>
      <xdr:spPr>
        <a:xfrm>
          <a:off x="2527300" y="174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635,796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156297</xdr:rowOff>
    </xdr:from>
    <xdr:ext cx="762000" cy="259045"/>
    <xdr:sp macro="" textlink="">
      <xdr:nvSpPr>
        <xdr:cNvPr id="102" name="人口1人当たり決算額の推移最小値テキスト445"/>
        <xdr:cNvSpPr txBox="1"/>
      </xdr:nvSpPr>
      <xdr:spPr>
        <a:xfrm>
          <a:off x="5740400" y="72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206676</xdr:rowOff>
    </xdr:from>
    <xdr:to>
      <xdr:col>4</xdr:col>
      <xdr:colOff>1117600</xdr:colOff>
      <xdr:row>37</xdr:row>
      <xdr:rowOff>146120</xdr:rowOff>
    </xdr:to>
    <xdr:cxnSp macro="">
      <xdr:nvCxnSpPr>
        <xdr:cNvPr id="106" name="直線コネクタ 105"/>
        <xdr:cNvCxnSpPr/>
      </xdr:nvCxnSpPr>
      <xdr:spPr bwMode="auto">
        <a:xfrm>
          <a:off x="5003800" y="6474126"/>
          <a:ext cx="647700" cy="796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182294</xdr:rowOff>
    </xdr:from>
    <xdr:to>
      <xdr:col>4</xdr:col>
      <xdr:colOff>469900</xdr:colOff>
      <xdr:row>34</xdr:row>
      <xdr:rowOff>206676</xdr:rowOff>
    </xdr:to>
    <xdr:cxnSp macro="">
      <xdr:nvCxnSpPr>
        <xdr:cNvPr id="109" name="直線コネクタ 108"/>
        <xdr:cNvCxnSpPr/>
      </xdr:nvCxnSpPr>
      <xdr:spPr bwMode="auto">
        <a:xfrm>
          <a:off x="4305300" y="6449744"/>
          <a:ext cx="698500" cy="24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182294</xdr:rowOff>
    </xdr:from>
    <xdr:to>
      <xdr:col>3</xdr:col>
      <xdr:colOff>904875</xdr:colOff>
      <xdr:row>34</xdr:row>
      <xdr:rowOff>316976</xdr:rowOff>
    </xdr:to>
    <xdr:cxnSp macro="">
      <xdr:nvCxnSpPr>
        <xdr:cNvPr id="112" name="直線コネクタ 111"/>
        <xdr:cNvCxnSpPr/>
      </xdr:nvCxnSpPr>
      <xdr:spPr bwMode="auto">
        <a:xfrm flipV="1">
          <a:off x="3606800" y="6449744"/>
          <a:ext cx="698500" cy="134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316976</xdr:rowOff>
    </xdr:from>
    <xdr:to>
      <xdr:col>3</xdr:col>
      <xdr:colOff>206375</xdr:colOff>
      <xdr:row>36</xdr:row>
      <xdr:rowOff>19723</xdr:rowOff>
    </xdr:to>
    <xdr:cxnSp macro="">
      <xdr:nvCxnSpPr>
        <xdr:cNvPr id="115" name="直線コネクタ 114"/>
        <xdr:cNvCxnSpPr/>
      </xdr:nvCxnSpPr>
      <xdr:spPr bwMode="auto">
        <a:xfrm flipV="1">
          <a:off x="2908300" y="6584426"/>
          <a:ext cx="698500" cy="388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95320</xdr:rowOff>
    </xdr:from>
    <xdr:to>
      <xdr:col>5</xdr:col>
      <xdr:colOff>34925</xdr:colOff>
      <xdr:row>37</xdr:row>
      <xdr:rowOff>196920</xdr:rowOff>
    </xdr:to>
    <xdr:sp macro="" textlink="">
      <xdr:nvSpPr>
        <xdr:cNvPr id="125" name="円/楕円 124"/>
        <xdr:cNvSpPr/>
      </xdr:nvSpPr>
      <xdr:spPr bwMode="auto">
        <a:xfrm>
          <a:off x="5600700" y="7220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3897</xdr:rowOff>
    </xdr:from>
    <xdr:ext cx="762000" cy="259045"/>
    <xdr:sp macro="" textlink="">
      <xdr:nvSpPr>
        <xdr:cNvPr id="126" name="人口1人当たり決算額の推移該当値テキスト445"/>
        <xdr:cNvSpPr txBox="1"/>
      </xdr:nvSpPr>
      <xdr:spPr>
        <a:xfrm>
          <a:off x="5740400" y="71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-54,182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155876</xdr:rowOff>
    </xdr:from>
    <xdr:to>
      <xdr:col>4</xdr:col>
      <xdr:colOff>520700</xdr:colOff>
      <xdr:row>34</xdr:row>
      <xdr:rowOff>257476</xdr:rowOff>
    </xdr:to>
    <xdr:sp macro="" textlink="">
      <xdr:nvSpPr>
        <xdr:cNvPr id="127" name="円/楕円 126"/>
        <xdr:cNvSpPr/>
      </xdr:nvSpPr>
      <xdr:spPr bwMode="auto">
        <a:xfrm>
          <a:off x="4953000" y="6423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267653</xdr:rowOff>
    </xdr:from>
    <xdr:ext cx="736600" cy="259045"/>
    <xdr:sp macro="" textlink="">
      <xdr:nvSpPr>
        <xdr:cNvPr id="128" name="テキスト ボックス 127"/>
        <xdr:cNvSpPr txBox="1"/>
      </xdr:nvSpPr>
      <xdr:spPr>
        <a:xfrm>
          <a:off x="4622800" y="619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120,073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131494</xdr:rowOff>
    </xdr:from>
    <xdr:to>
      <xdr:col>3</xdr:col>
      <xdr:colOff>955675</xdr:colOff>
      <xdr:row>34</xdr:row>
      <xdr:rowOff>233094</xdr:rowOff>
    </xdr:to>
    <xdr:sp macro="" textlink="">
      <xdr:nvSpPr>
        <xdr:cNvPr id="129" name="円/楕円 128"/>
        <xdr:cNvSpPr/>
      </xdr:nvSpPr>
      <xdr:spPr bwMode="auto">
        <a:xfrm>
          <a:off x="4254500" y="6398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243271</xdr:rowOff>
    </xdr:from>
    <xdr:ext cx="762000" cy="259045"/>
    <xdr:sp macro="" textlink="">
      <xdr:nvSpPr>
        <xdr:cNvPr id="130" name="テキスト ボックス 129"/>
        <xdr:cNvSpPr txBox="1"/>
      </xdr:nvSpPr>
      <xdr:spPr>
        <a:xfrm>
          <a:off x="3924300" y="616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125,406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266176</xdr:rowOff>
    </xdr:from>
    <xdr:to>
      <xdr:col>3</xdr:col>
      <xdr:colOff>257175</xdr:colOff>
      <xdr:row>35</xdr:row>
      <xdr:rowOff>24876</xdr:rowOff>
    </xdr:to>
    <xdr:sp macro="" textlink="">
      <xdr:nvSpPr>
        <xdr:cNvPr id="131" name="円/楕円 130"/>
        <xdr:cNvSpPr/>
      </xdr:nvSpPr>
      <xdr:spPr bwMode="auto">
        <a:xfrm>
          <a:off x="3556000" y="6533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35053</xdr:rowOff>
    </xdr:from>
    <xdr:ext cx="762000" cy="259045"/>
    <xdr:sp macro="" textlink="">
      <xdr:nvSpPr>
        <xdr:cNvPr id="132" name="テキスト ボックス 131"/>
        <xdr:cNvSpPr txBox="1"/>
      </xdr:nvSpPr>
      <xdr:spPr>
        <a:xfrm>
          <a:off x="3225800" y="630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95,948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311823</xdr:rowOff>
    </xdr:from>
    <xdr:to>
      <xdr:col>2</xdr:col>
      <xdr:colOff>692150</xdr:colOff>
      <xdr:row>36</xdr:row>
      <xdr:rowOff>70523</xdr:rowOff>
    </xdr:to>
    <xdr:sp macro="" textlink="">
      <xdr:nvSpPr>
        <xdr:cNvPr id="133" name="円/楕円 132"/>
        <xdr:cNvSpPr/>
      </xdr:nvSpPr>
      <xdr:spPr bwMode="auto">
        <a:xfrm>
          <a:off x="2857500" y="6922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55300</xdr:rowOff>
    </xdr:from>
    <xdr:ext cx="762000" cy="259045"/>
    <xdr:sp macro="" textlink="">
      <xdr:nvSpPr>
        <xdr:cNvPr id="134" name="テキスト ボックス 133"/>
        <xdr:cNvSpPr txBox="1"/>
      </xdr:nvSpPr>
      <xdr:spPr>
        <a:xfrm>
          <a:off x="2527300" y="7008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鹿児島県十島村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719
718
101.14
5,937,189
5,778,902
97,801
1,512,542
4,384,305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79777</xdr:rowOff>
    </xdr:from>
    <xdr:to>
      <xdr:col>6</xdr:col>
      <xdr:colOff>510540</xdr:colOff>
      <xdr:row>37</xdr:row>
      <xdr:rowOff>134342</xdr:rowOff>
    </xdr:to>
    <xdr:cxnSp macro="">
      <xdr:nvCxnSpPr>
        <xdr:cNvPr id="53" name="直線コネクタ 52"/>
        <xdr:cNvCxnSpPr/>
      </xdr:nvCxnSpPr>
      <xdr:spPr>
        <a:xfrm flipV="1">
          <a:off x="4633595" y="5394727"/>
          <a:ext cx="1270" cy="1083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138168</xdr:rowOff>
    </xdr:from>
    <xdr:ext cx="534377" cy="259045"/>
    <xdr:sp macro="" textlink="">
      <xdr:nvSpPr>
        <xdr:cNvPr id="54" name="人件費最小値テキスト"/>
        <xdr:cNvSpPr txBox="1"/>
      </xdr:nvSpPr>
      <xdr:spPr>
        <a:xfrm>
          <a:off x="4686300" y="648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37</xdr:row>
      <xdr:rowOff>134342</xdr:rowOff>
    </xdr:from>
    <xdr:to>
      <xdr:col>6</xdr:col>
      <xdr:colOff>600075</xdr:colOff>
      <xdr:row>37</xdr:row>
      <xdr:rowOff>134342</xdr:rowOff>
    </xdr:to>
    <xdr:cxnSp macro="">
      <xdr:nvCxnSpPr>
        <xdr:cNvPr id="55" name="直線コネクタ 54"/>
        <xdr:cNvCxnSpPr/>
      </xdr:nvCxnSpPr>
      <xdr:spPr>
        <a:xfrm>
          <a:off x="4546600" y="64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26454</xdr:rowOff>
    </xdr:from>
    <xdr:ext cx="599010" cy="259045"/>
    <xdr:sp macro="" textlink="">
      <xdr:nvSpPr>
        <xdr:cNvPr id="56" name="人件費最大値テキスト"/>
        <xdr:cNvSpPr txBox="1"/>
      </xdr:nvSpPr>
      <xdr:spPr>
        <a:xfrm>
          <a:off x="4686300" y="516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31</xdr:row>
      <xdr:rowOff>79777</xdr:rowOff>
    </xdr:from>
    <xdr:to>
      <xdr:col>6</xdr:col>
      <xdr:colOff>600075</xdr:colOff>
      <xdr:row>31</xdr:row>
      <xdr:rowOff>79777</xdr:rowOff>
    </xdr:to>
    <xdr:cxnSp macro="">
      <xdr:nvCxnSpPr>
        <xdr:cNvPr id="57" name="直線コネクタ 56"/>
        <xdr:cNvCxnSpPr/>
      </xdr:nvCxnSpPr>
      <xdr:spPr>
        <a:xfrm>
          <a:off x="4546600" y="53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62090</xdr:rowOff>
    </xdr:from>
    <xdr:to>
      <xdr:col>6</xdr:col>
      <xdr:colOff>511175</xdr:colOff>
      <xdr:row>31</xdr:row>
      <xdr:rowOff>79777</xdr:rowOff>
    </xdr:to>
    <xdr:cxnSp macro="">
      <xdr:nvCxnSpPr>
        <xdr:cNvPr id="58" name="直線コネクタ 57"/>
        <xdr:cNvCxnSpPr/>
      </xdr:nvCxnSpPr>
      <xdr:spPr>
        <a:xfrm>
          <a:off x="3797300" y="5377040"/>
          <a:ext cx="838200" cy="1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148032</xdr:rowOff>
    </xdr:from>
    <xdr:ext cx="599010" cy="259045"/>
    <xdr:sp macro="" textlink="">
      <xdr:nvSpPr>
        <xdr:cNvPr id="59" name="人件費平均値テキスト"/>
        <xdr:cNvSpPr txBox="1"/>
      </xdr:nvSpPr>
      <xdr:spPr>
        <a:xfrm>
          <a:off x="4686300" y="614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169605</xdr:rowOff>
    </xdr:from>
    <xdr:to>
      <xdr:col>6</xdr:col>
      <xdr:colOff>561975</xdr:colOff>
      <xdr:row>36</xdr:row>
      <xdr:rowOff>99755</xdr:rowOff>
    </xdr:to>
    <xdr:sp macro="" textlink="">
      <xdr:nvSpPr>
        <xdr:cNvPr id="60" name="フローチャート : 判断 59"/>
        <xdr:cNvSpPr/>
      </xdr:nvSpPr>
      <xdr:spPr>
        <a:xfrm>
          <a:off x="45847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62090</xdr:rowOff>
    </xdr:from>
    <xdr:to>
      <xdr:col>5</xdr:col>
      <xdr:colOff>358775</xdr:colOff>
      <xdr:row>31</xdr:row>
      <xdr:rowOff>89447</xdr:rowOff>
    </xdr:to>
    <xdr:cxnSp macro="">
      <xdr:nvCxnSpPr>
        <xdr:cNvPr id="61" name="直線コネクタ 60"/>
        <xdr:cNvCxnSpPr/>
      </xdr:nvCxnSpPr>
      <xdr:spPr>
        <a:xfrm flipV="1">
          <a:off x="2908300" y="5377040"/>
          <a:ext cx="889000" cy="2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3964</xdr:rowOff>
    </xdr:from>
    <xdr:to>
      <xdr:col>5</xdr:col>
      <xdr:colOff>409575</xdr:colOff>
      <xdr:row>36</xdr:row>
      <xdr:rowOff>105564</xdr:rowOff>
    </xdr:to>
    <xdr:sp macro="" textlink="">
      <xdr:nvSpPr>
        <xdr:cNvPr id="62" name="フローチャート : 判断 61"/>
        <xdr:cNvSpPr/>
      </xdr:nvSpPr>
      <xdr:spPr>
        <a:xfrm>
          <a:off x="3746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96691</xdr:rowOff>
    </xdr:from>
    <xdr:ext cx="599010" cy="259045"/>
    <xdr:sp macro="" textlink="">
      <xdr:nvSpPr>
        <xdr:cNvPr id="63" name="テキスト ボックス 62"/>
        <xdr:cNvSpPr txBox="1"/>
      </xdr:nvSpPr>
      <xdr:spPr>
        <a:xfrm>
          <a:off x="3497794"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89447</xdr:rowOff>
    </xdr:from>
    <xdr:to>
      <xdr:col>4</xdr:col>
      <xdr:colOff>155575</xdr:colOff>
      <xdr:row>31</xdr:row>
      <xdr:rowOff>122946</xdr:rowOff>
    </xdr:to>
    <xdr:cxnSp macro="">
      <xdr:nvCxnSpPr>
        <xdr:cNvPr id="64" name="直線コネクタ 63"/>
        <xdr:cNvCxnSpPr/>
      </xdr:nvCxnSpPr>
      <xdr:spPr>
        <a:xfrm flipV="1">
          <a:off x="2019300" y="5404397"/>
          <a:ext cx="889000" cy="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170215</xdr:rowOff>
    </xdr:from>
    <xdr:to>
      <xdr:col>4</xdr:col>
      <xdr:colOff>206375</xdr:colOff>
      <xdr:row>36</xdr:row>
      <xdr:rowOff>100365</xdr:rowOff>
    </xdr:to>
    <xdr:sp macro="" textlink="">
      <xdr:nvSpPr>
        <xdr:cNvPr id="65" name="フローチャート : 判断 64"/>
        <xdr:cNvSpPr/>
      </xdr:nvSpPr>
      <xdr:spPr>
        <a:xfrm>
          <a:off x="2857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91492</xdr:rowOff>
    </xdr:from>
    <xdr:ext cx="599010" cy="259045"/>
    <xdr:sp macro="" textlink="">
      <xdr:nvSpPr>
        <xdr:cNvPr id="66" name="テキスト ボックス 65"/>
        <xdr:cNvSpPr txBox="1"/>
      </xdr:nvSpPr>
      <xdr:spPr>
        <a:xfrm>
          <a:off x="2608794"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161609</xdr:rowOff>
    </xdr:from>
    <xdr:to>
      <xdr:col>2</xdr:col>
      <xdr:colOff>638175</xdr:colOff>
      <xdr:row>31</xdr:row>
      <xdr:rowOff>122946</xdr:rowOff>
    </xdr:to>
    <xdr:cxnSp macro="">
      <xdr:nvCxnSpPr>
        <xdr:cNvPr id="67" name="直線コネクタ 66"/>
        <xdr:cNvCxnSpPr/>
      </xdr:nvCxnSpPr>
      <xdr:spPr>
        <a:xfrm>
          <a:off x="1130300" y="5305109"/>
          <a:ext cx="889000" cy="13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11562</xdr:rowOff>
    </xdr:from>
    <xdr:to>
      <xdr:col>3</xdr:col>
      <xdr:colOff>3175</xdr:colOff>
      <xdr:row>36</xdr:row>
      <xdr:rowOff>113162</xdr:rowOff>
    </xdr:to>
    <xdr:sp macro="" textlink="">
      <xdr:nvSpPr>
        <xdr:cNvPr id="68" name="フローチャート : 判断 67"/>
        <xdr:cNvSpPr/>
      </xdr:nvSpPr>
      <xdr:spPr>
        <a:xfrm>
          <a:off x="1968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104289</xdr:rowOff>
    </xdr:from>
    <xdr:ext cx="599010" cy="259045"/>
    <xdr:sp macro="" textlink="">
      <xdr:nvSpPr>
        <xdr:cNvPr id="69" name="テキスト ボックス 68"/>
        <xdr:cNvSpPr txBox="1"/>
      </xdr:nvSpPr>
      <xdr:spPr>
        <a:xfrm>
          <a:off x="1719794"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17508</xdr:rowOff>
    </xdr:from>
    <xdr:to>
      <xdr:col>1</xdr:col>
      <xdr:colOff>485775</xdr:colOff>
      <xdr:row>36</xdr:row>
      <xdr:rowOff>119108</xdr:rowOff>
    </xdr:to>
    <xdr:sp macro="" textlink="">
      <xdr:nvSpPr>
        <xdr:cNvPr id="70" name="フローチャート : 判断 69"/>
        <xdr:cNvSpPr/>
      </xdr:nvSpPr>
      <xdr:spPr>
        <a:xfrm>
          <a:off x="1079500" y="618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110235</xdr:rowOff>
    </xdr:from>
    <xdr:ext cx="599010" cy="259045"/>
    <xdr:sp macro="" textlink="">
      <xdr:nvSpPr>
        <xdr:cNvPr id="71" name="テキスト ボックス 70"/>
        <xdr:cNvSpPr txBox="1"/>
      </xdr:nvSpPr>
      <xdr:spPr>
        <a:xfrm>
          <a:off x="830794" y="628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28977</xdr:rowOff>
    </xdr:from>
    <xdr:to>
      <xdr:col>6</xdr:col>
      <xdr:colOff>561975</xdr:colOff>
      <xdr:row>31</xdr:row>
      <xdr:rowOff>130577</xdr:rowOff>
    </xdr:to>
    <xdr:sp macro="" textlink="">
      <xdr:nvSpPr>
        <xdr:cNvPr id="77" name="円/楕円 76"/>
        <xdr:cNvSpPr/>
      </xdr:nvSpPr>
      <xdr:spPr>
        <a:xfrm>
          <a:off x="4584700" y="534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153454</xdr:rowOff>
    </xdr:from>
    <xdr:ext cx="599010" cy="259045"/>
    <xdr:sp macro="" textlink="">
      <xdr:nvSpPr>
        <xdr:cNvPr id="78" name="人件費該当値テキスト"/>
        <xdr:cNvSpPr txBox="1"/>
      </xdr:nvSpPr>
      <xdr:spPr>
        <a:xfrm>
          <a:off x="4686300" y="529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551,213</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11290</xdr:rowOff>
    </xdr:from>
    <xdr:to>
      <xdr:col>5</xdr:col>
      <xdr:colOff>409575</xdr:colOff>
      <xdr:row>31</xdr:row>
      <xdr:rowOff>112890</xdr:rowOff>
    </xdr:to>
    <xdr:sp macro="" textlink="">
      <xdr:nvSpPr>
        <xdr:cNvPr id="79" name="円/楕円 78"/>
        <xdr:cNvSpPr/>
      </xdr:nvSpPr>
      <xdr:spPr>
        <a:xfrm>
          <a:off x="3746500" y="532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129417</xdr:rowOff>
    </xdr:from>
    <xdr:ext cx="599010" cy="259045"/>
    <xdr:sp macro="" textlink="">
      <xdr:nvSpPr>
        <xdr:cNvPr id="80" name="テキスト ボックス 79"/>
        <xdr:cNvSpPr txBox="1"/>
      </xdr:nvSpPr>
      <xdr:spPr>
        <a:xfrm>
          <a:off x="3497794" y="510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558,950</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38647</xdr:rowOff>
    </xdr:from>
    <xdr:to>
      <xdr:col>4</xdr:col>
      <xdr:colOff>206375</xdr:colOff>
      <xdr:row>31</xdr:row>
      <xdr:rowOff>140247</xdr:rowOff>
    </xdr:to>
    <xdr:sp macro="" textlink="">
      <xdr:nvSpPr>
        <xdr:cNvPr id="81" name="円/楕円 80"/>
        <xdr:cNvSpPr/>
      </xdr:nvSpPr>
      <xdr:spPr>
        <a:xfrm>
          <a:off x="2857500" y="535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156774</xdr:rowOff>
    </xdr:from>
    <xdr:ext cx="599010" cy="259045"/>
    <xdr:sp macro="" textlink="">
      <xdr:nvSpPr>
        <xdr:cNvPr id="82" name="テキスト ボックス 81"/>
        <xdr:cNvSpPr txBox="1"/>
      </xdr:nvSpPr>
      <xdr:spPr>
        <a:xfrm>
          <a:off x="2608794" y="512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546,983</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72146</xdr:rowOff>
    </xdr:from>
    <xdr:to>
      <xdr:col>3</xdr:col>
      <xdr:colOff>3175</xdr:colOff>
      <xdr:row>32</xdr:row>
      <xdr:rowOff>2296</xdr:rowOff>
    </xdr:to>
    <xdr:sp macro="" textlink="">
      <xdr:nvSpPr>
        <xdr:cNvPr id="83" name="円/楕円 82"/>
        <xdr:cNvSpPr/>
      </xdr:nvSpPr>
      <xdr:spPr>
        <a:xfrm>
          <a:off x="1968500" y="538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18823</xdr:rowOff>
    </xdr:from>
    <xdr:ext cx="599010" cy="259045"/>
    <xdr:sp macro="" textlink="">
      <xdr:nvSpPr>
        <xdr:cNvPr id="84" name="テキスト ボックス 83"/>
        <xdr:cNvSpPr txBox="1"/>
      </xdr:nvSpPr>
      <xdr:spPr>
        <a:xfrm>
          <a:off x="1719794" y="516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532,329</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110809</xdr:rowOff>
    </xdr:from>
    <xdr:to>
      <xdr:col>1</xdr:col>
      <xdr:colOff>485775</xdr:colOff>
      <xdr:row>31</xdr:row>
      <xdr:rowOff>40959</xdr:rowOff>
    </xdr:to>
    <xdr:sp macro="" textlink="">
      <xdr:nvSpPr>
        <xdr:cNvPr id="85" name="円/楕円 84"/>
        <xdr:cNvSpPr/>
      </xdr:nvSpPr>
      <xdr:spPr>
        <a:xfrm>
          <a:off x="1079500" y="525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57486</xdr:rowOff>
    </xdr:from>
    <xdr:ext cx="599010" cy="259045"/>
    <xdr:sp macro="" textlink="">
      <xdr:nvSpPr>
        <xdr:cNvPr id="86" name="テキスト ボックス 85"/>
        <xdr:cNvSpPr txBox="1"/>
      </xdr:nvSpPr>
      <xdr:spPr>
        <a:xfrm>
          <a:off x="830794" y="502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590,416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2" name="直線コネクタ 111"/>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3"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4" name="直線コネクタ 113"/>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15"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16" name="直線コネクタ 115"/>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92290</xdr:rowOff>
    </xdr:from>
    <xdr:to>
      <xdr:col>6</xdr:col>
      <xdr:colOff>511175</xdr:colOff>
      <xdr:row>52</xdr:row>
      <xdr:rowOff>143860</xdr:rowOff>
    </xdr:to>
    <xdr:cxnSp macro="">
      <xdr:nvCxnSpPr>
        <xdr:cNvPr id="117" name="直線コネクタ 116"/>
        <xdr:cNvCxnSpPr/>
      </xdr:nvCxnSpPr>
      <xdr:spPr>
        <a:xfrm>
          <a:off x="3797300" y="9007690"/>
          <a:ext cx="838200" cy="5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18"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19" name="フローチャート : 判断 118"/>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92290</xdr:rowOff>
    </xdr:from>
    <xdr:to>
      <xdr:col>5</xdr:col>
      <xdr:colOff>358775</xdr:colOff>
      <xdr:row>53</xdr:row>
      <xdr:rowOff>22729</xdr:rowOff>
    </xdr:to>
    <xdr:cxnSp macro="">
      <xdr:nvCxnSpPr>
        <xdr:cNvPr id="120" name="直線コネクタ 119"/>
        <xdr:cNvCxnSpPr/>
      </xdr:nvCxnSpPr>
      <xdr:spPr>
        <a:xfrm flipV="1">
          <a:off x="2908300" y="9007690"/>
          <a:ext cx="889000" cy="10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1" name="フローチャート : 判断 120"/>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2" name="テキスト ボックス 121"/>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22729</xdr:rowOff>
    </xdr:from>
    <xdr:to>
      <xdr:col>4</xdr:col>
      <xdr:colOff>155575</xdr:colOff>
      <xdr:row>53</xdr:row>
      <xdr:rowOff>60768</xdr:rowOff>
    </xdr:to>
    <xdr:cxnSp macro="">
      <xdr:nvCxnSpPr>
        <xdr:cNvPr id="123" name="直線コネクタ 122"/>
        <xdr:cNvCxnSpPr/>
      </xdr:nvCxnSpPr>
      <xdr:spPr>
        <a:xfrm flipV="1">
          <a:off x="2019300" y="9109579"/>
          <a:ext cx="889000" cy="3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4" name="フローチャート : 判断 123"/>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25" name="テキスト ボックス 124"/>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60768</xdr:rowOff>
    </xdr:from>
    <xdr:to>
      <xdr:col>2</xdr:col>
      <xdr:colOff>638175</xdr:colOff>
      <xdr:row>53</xdr:row>
      <xdr:rowOff>120159</xdr:rowOff>
    </xdr:to>
    <xdr:cxnSp macro="">
      <xdr:nvCxnSpPr>
        <xdr:cNvPr id="126" name="直線コネクタ 125"/>
        <xdr:cNvCxnSpPr/>
      </xdr:nvCxnSpPr>
      <xdr:spPr>
        <a:xfrm flipV="1">
          <a:off x="1130300" y="9147618"/>
          <a:ext cx="889000" cy="5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27" name="フローチャート : 判断 126"/>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28" name="テキスト ボックス 127"/>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29" name="フローチャート : 判断 128"/>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0" name="テキスト ボックス 129"/>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93060</xdr:rowOff>
    </xdr:from>
    <xdr:to>
      <xdr:col>6</xdr:col>
      <xdr:colOff>561975</xdr:colOff>
      <xdr:row>53</xdr:row>
      <xdr:rowOff>23210</xdr:rowOff>
    </xdr:to>
    <xdr:sp macro="" textlink="">
      <xdr:nvSpPr>
        <xdr:cNvPr id="136" name="円/楕円 135"/>
        <xdr:cNvSpPr/>
      </xdr:nvSpPr>
      <xdr:spPr>
        <a:xfrm>
          <a:off x="4584700" y="900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115937</xdr:rowOff>
    </xdr:from>
    <xdr:ext cx="599010" cy="259045"/>
    <xdr:sp macro="" textlink="">
      <xdr:nvSpPr>
        <xdr:cNvPr id="137" name="物件費該当値テキスト"/>
        <xdr:cNvSpPr txBox="1"/>
      </xdr:nvSpPr>
      <xdr:spPr>
        <a:xfrm>
          <a:off x="4686300" y="885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707,452</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41490</xdr:rowOff>
    </xdr:from>
    <xdr:to>
      <xdr:col>5</xdr:col>
      <xdr:colOff>409575</xdr:colOff>
      <xdr:row>52</xdr:row>
      <xdr:rowOff>143090</xdr:rowOff>
    </xdr:to>
    <xdr:sp macro="" textlink="">
      <xdr:nvSpPr>
        <xdr:cNvPr id="138" name="円/楕円 137"/>
        <xdr:cNvSpPr/>
      </xdr:nvSpPr>
      <xdr:spPr>
        <a:xfrm>
          <a:off x="3746500" y="89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50</xdr:row>
      <xdr:rowOff>159617</xdr:rowOff>
    </xdr:from>
    <xdr:ext cx="599010" cy="259045"/>
    <xdr:sp macro="" textlink="">
      <xdr:nvSpPr>
        <xdr:cNvPr id="139" name="テキスト ボックス 138"/>
        <xdr:cNvSpPr txBox="1"/>
      </xdr:nvSpPr>
      <xdr:spPr>
        <a:xfrm>
          <a:off x="3497794" y="873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739,035</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143379</xdr:rowOff>
    </xdr:from>
    <xdr:to>
      <xdr:col>4</xdr:col>
      <xdr:colOff>206375</xdr:colOff>
      <xdr:row>53</xdr:row>
      <xdr:rowOff>73529</xdr:rowOff>
    </xdr:to>
    <xdr:sp macro="" textlink="">
      <xdr:nvSpPr>
        <xdr:cNvPr id="140" name="円/楕円 139"/>
        <xdr:cNvSpPr/>
      </xdr:nvSpPr>
      <xdr:spPr>
        <a:xfrm>
          <a:off x="2857500" y="905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90056</xdr:rowOff>
    </xdr:from>
    <xdr:ext cx="599010" cy="259045"/>
    <xdr:sp macro="" textlink="">
      <xdr:nvSpPr>
        <xdr:cNvPr id="141" name="テキスト ボックス 140"/>
        <xdr:cNvSpPr txBox="1"/>
      </xdr:nvSpPr>
      <xdr:spPr>
        <a:xfrm>
          <a:off x="2608794" y="883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676,636</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9968</xdr:rowOff>
    </xdr:from>
    <xdr:to>
      <xdr:col>3</xdr:col>
      <xdr:colOff>3175</xdr:colOff>
      <xdr:row>53</xdr:row>
      <xdr:rowOff>111568</xdr:rowOff>
    </xdr:to>
    <xdr:sp macro="" textlink="">
      <xdr:nvSpPr>
        <xdr:cNvPr id="142" name="円/楕円 141"/>
        <xdr:cNvSpPr/>
      </xdr:nvSpPr>
      <xdr:spPr>
        <a:xfrm>
          <a:off x="1968500" y="90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51</xdr:row>
      <xdr:rowOff>128095</xdr:rowOff>
    </xdr:from>
    <xdr:ext cx="599010" cy="259045"/>
    <xdr:sp macro="" textlink="">
      <xdr:nvSpPr>
        <xdr:cNvPr id="143" name="テキスト ボックス 142"/>
        <xdr:cNvSpPr txBox="1"/>
      </xdr:nvSpPr>
      <xdr:spPr>
        <a:xfrm>
          <a:off x="1719794" y="887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653,340</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69359</xdr:rowOff>
    </xdr:from>
    <xdr:to>
      <xdr:col>1</xdr:col>
      <xdr:colOff>485775</xdr:colOff>
      <xdr:row>53</xdr:row>
      <xdr:rowOff>170959</xdr:rowOff>
    </xdr:to>
    <xdr:sp macro="" textlink="">
      <xdr:nvSpPr>
        <xdr:cNvPr id="144" name="円/楕円 143"/>
        <xdr:cNvSpPr/>
      </xdr:nvSpPr>
      <xdr:spPr>
        <a:xfrm>
          <a:off x="1079500" y="915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16036</xdr:rowOff>
    </xdr:from>
    <xdr:ext cx="599010" cy="259045"/>
    <xdr:sp macro="" textlink="">
      <xdr:nvSpPr>
        <xdr:cNvPr id="145" name="テキスト ボックス 144"/>
        <xdr:cNvSpPr txBox="1"/>
      </xdr:nvSpPr>
      <xdr:spPr>
        <a:xfrm>
          <a:off x="830794" y="893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616,967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69" name="直線コネクタ 168"/>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2"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3" name="直線コネクタ 172"/>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124561</xdr:rowOff>
    </xdr:from>
    <xdr:to>
      <xdr:col>6</xdr:col>
      <xdr:colOff>511175</xdr:colOff>
      <xdr:row>78</xdr:row>
      <xdr:rowOff>165875</xdr:rowOff>
    </xdr:to>
    <xdr:cxnSp macro="">
      <xdr:nvCxnSpPr>
        <xdr:cNvPr id="174" name="直線コネクタ 173"/>
        <xdr:cNvCxnSpPr/>
      </xdr:nvCxnSpPr>
      <xdr:spPr>
        <a:xfrm flipV="1">
          <a:off x="3797300" y="13497661"/>
          <a:ext cx="838200" cy="4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75"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76" name="フローチャート : 判断 175"/>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156463</xdr:rowOff>
    </xdr:from>
    <xdr:to>
      <xdr:col>5</xdr:col>
      <xdr:colOff>358775</xdr:colOff>
      <xdr:row>78</xdr:row>
      <xdr:rowOff>165875</xdr:rowOff>
    </xdr:to>
    <xdr:cxnSp macro="">
      <xdr:nvCxnSpPr>
        <xdr:cNvPr id="177" name="直線コネクタ 176"/>
        <xdr:cNvCxnSpPr/>
      </xdr:nvCxnSpPr>
      <xdr:spPr>
        <a:xfrm>
          <a:off x="2908300" y="13529563"/>
          <a:ext cx="889000" cy="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78" name="フローチャート : 判断 177"/>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79" name="テキスト ボックス 178"/>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63703</xdr:rowOff>
    </xdr:from>
    <xdr:to>
      <xdr:col>4</xdr:col>
      <xdr:colOff>155575</xdr:colOff>
      <xdr:row>78</xdr:row>
      <xdr:rowOff>156463</xdr:rowOff>
    </xdr:to>
    <xdr:cxnSp macro="">
      <xdr:nvCxnSpPr>
        <xdr:cNvPr id="180" name="直線コネクタ 179"/>
        <xdr:cNvCxnSpPr/>
      </xdr:nvCxnSpPr>
      <xdr:spPr>
        <a:xfrm>
          <a:off x="2019300" y="13436803"/>
          <a:ext cx="889000" cy="9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1" name="フローチャート : 判断 180"/>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2" name="テキスト ボックス 181"/>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53811</xdr:rowOff>
    </xdr:from>
    <xdr:to>
      <xdr:col>2</xdr:col>
      <xdr:colOff>638175</xdr:colOff>
      <xdr:row>78</xdr:row>
      <xdr:rowOff>63703</xdr:rowOff>
    </xdr:to>
    <xdr:cxnSp macro="">
      <xdr:nvCxnSpPr>
        <xdr:cNvPr id="183" name="直線コネクタ 182"/>
        <xdr:cNvCxnSpPr/>
      </xdr:nvCxnSpPr>
      <xdr:spPr>
        <a:xfrm>
          <a:off x="1130300" y="13426911"/>
          <a:ext cx="889000" cy="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4" name="フローチャート : 判断 183"/>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85" name="テキスト ボックス 184"/>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86" name="フローチャート : 判断 185"/>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87" name="テキスト ボックス 186"/>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73761</xdr:rowOff>
    </xdr:from>
    <xdr:to>
      <xdr:col>6</xdr:col>
      <xdr:colOff>561975</xdr:colOff>
      <xdr:row>79</xdr:row>
      <xdr:rowOff>3911</xdr:rowOff>
    </xdr:to>
    <xdr:sp macro="" textlink="">
      <xdr:nvSpPr>
        <xdr:cNvPr id="193" name="円/楕円 192"/>
        <xdr:cNvSpPr/>
      </xdr:nvSpPr>
      <xdr:spPr>
        <a:xfrm>
          <a:off x="4584700" y="1344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160138</xdr:rowOff>
    </xdr:from>
    <xdr:ext cx="469744" cy="259045"/>
    <xdr:sp macro="" textlink="">
      <xdr:nvSpPr>
        <xdr:cNvPr id="194" name="維持補修費該当値テキスト"/>
        <xdr:cNvSpPr txBox="1"/>
      </xdr:nvSpPr>
      <xdr:spPr>
        <a:xfrm>
          <a:off x="4686300" y="133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115075</xdr:rowOff>
    </xdr:from>
    <xdr:to>
      <xdr:col>5</xdr:col>
      <xdr:colOff>409575</xdr:colOff>
      <xdr:row>79</xdr:row>
      <xdr:rowOff>45225</xdr:rowOff>
    </xdr:to>
    <xdr:sp macro="" textlink="">
      <xdr:nvSpPr>
        <xdr:cNvPr id="195" name="円/楕円 194"/>
        <xdr:cNvSpPr/>
      </xdr:nvSpPr>
      <xdr:spPr>
        <a:xfrm>
          <a:off x="3746500" y="134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36352</xdr:rowOff>
    </xdr:from>
    <xdr:ext cx="469744" cy="259045"/>
    <xdr:sp macro="" textlink="">
      <xdr:nvSpPr>
        <xdr:cNvPr id="196" name="テキスト ボックス 195"/>
        <xdr:cNvSpPr txBox="1"/>
      </xdr:nvSpPr>
      <xdr:spPr>
        <a:xfrm>
          <a:off x="3562427" y="1358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105663</xdr:rowOff>
    </xdr:from>
    <xdr:to>
      <xdr:col>4</xdr:col>
      <xdr:colOff>206375</xdr:colOff>
      <xdr:row>79</xdr:row>
      <xdr:rowOff>35813</xdr:rowOff>
    </xdr:to>
    <xdr:sp macro="" textlink="">
      <xdr:nvSpPr>
        <xdr:cNvPr id="197" name="円/楕円 196"/>
        <xdr:cNvSpPr/>
      </xdr:nvSpPr>
      <xdr:spPr>
        <a:xfrm>
          <a:off x="2857500" y="134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26940</xdr:rowOff>
    </xdr:from>
    <xdr:ext cx="469744" cy="259045"/>
    <xdr:sp macro="" textlink="">
      <xdr:nvSpPr>
        <xdr:cNvPr id="198" name="テキスト ボックス 197"/>
        <xdr:cNvSpPr txBox="1"/>
      </xdr:nvSpPr>
      <xdr:spPr>
        <a:xfrm>
          <a:off x="2673427" y="1357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12903</xdr:rowOff>
    </xdr:from>
    <xdr:to>
      <xdr:col>3</xdr:col>
      <xdr:colOff>3175</xdr:colOff>
      <xdr:row>78</xdr:row>
      <xdr:rowOff>114503</xdr:rowOff>
    </xdr:to>
    <xdr:sp macro="" textlink="">
      <xdr:nvSpPr>
        <xdr:cNvPr id="199" name="円/楕円 198"/>
        <xdr:cNvSpPr/>
      </xdr:nvSpPr>
      <xdr:spPr>
        <a:xfrm>
          <a:off x="1968500" y="1338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105630</xdr:rowOff>
    </xdr:from>
    <xdr:ext cx="534377" cy="259045"/>
    <xdr:sp macro="" textlink="">
      <xdr:nvSpPr>
        <xdr:cNvPr id="200" name="テキスト ボックス 199"/>
        <xdr:cNvSpPr txBox="1"/>
      </xdr:nvSpPr>
      <xdr:spPr>
        <a:xfrm>
          <a:off x="1752111" y="134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3011</xdr:rowOff>
    </xdr:from>
    <xdr:to>
      <xdr:col>1</xdr:col>
      <xdr:colOff>485775</xdr:colOff>
      <xdr:row>78</xdr:row>
      <xdr:rowOff>104611</xdr:rowOff>
    </xdr:to>
    <xdr:sp macro="" textlink="">
      <xdr:nvSpPr>
        <xdr:cNvPr id="201" name="円/楕円 200"/>
        <xdr:cNvSpPr/>
      </xdr:nvSpPr>
      <xdr:spPr>
        <a:xfrm>
          <a:off x="1079500" y="133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95738</xdr:rowOff>
    </xdr:from>
    <xdr:ext cx="534377" cy="259045"/>
    <xdr:sp macro="" textlink="">
      <xdr:nvSpPr>
        <xdr:cNvPr id="202" name="テキスト ボックス 201"/>
        <xdr:cNvSpPr txBox="1"/>
      </xdr:nvSpPr>
      <xdr:spPr>
        <a:xfrm>
          <a:off x="863111" y="1346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29" name="直線コネクタ 228"/>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0"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1" name="直線コネクタ 230"/>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2"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3" name="直線コネクタ 232"/>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98116</xdr:rowOff>
    </xdr:from>
    <xdr:to>
      <xdr:col>6</xdr:col>
      <xdr:colOff>511175</xdr:colOff>
      <xdr:row>97</xdr:row>
      <xdr:rowOff>126061</xdr:rowOff>
    </xdr:to>
    <xdr:cxnSp macro="">
      <xdr:nvCxnSpPr>
        <xdr:cNvPr id="234" name="直線コネクタ 233"/>
        <xdr:cNvCxnSpPr/>
      </xdr:nvCxnSpPr>
      <xdr:spPr>
        <a:xfrm flipV="1">
          <a:off x="3797300" y="16728766"/>
          <a:ext cx="838200" cy="2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35"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36" name="フローチャート : 判断 235"/>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63663</xdr:rowOff>
    </xdr:from>
    <xdr:to>
      <xdr:col>5</xdr:col>
      <xdr:colOff>358775</xdr:colOff>
      <xdr:row>97</xdr:row>
      <xdr:rowOff>126061</xdr:rowOff>
    </xdr:to>
    <xdr:cxnSp macro="">
      <xdr:nvCxnSpPr>
        <xdr:cNvPr id="237" name="直線コネクタ 236"/>
        <xdr:cNvCxnSpPr/>
      </xdr:nvCxnSpPr>
      <xdr:spPr>
        <a:xfrm>
          <a:off x="2908300" y="16694313"/>
          <a:ext cx="889000" cy="6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38" name="フローチャート : 判断 237"/>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39" name="テキスト ボックス 238"/>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63663</xdr:rowOff>
    </xdr:from>
    <xdr:to>
      <xdr:col>4</xdr:col>
      <xdr:colOff>155575</xdr:colOff>
      <xdr:row>97</xdr:row>
      <xdr:rowOff>102732</xdr:rowOff>
    </xdr:to>
    <xdr:cxnSp macro="">
      <xdr:nvCxnSpPr>
        <xdr:cNvPr id="240" name="直線コネクタ 239"/>
        <xdr:cNvCxnSpPr/>
      </xdr:nvCxnSpPr>
      <xdr:spPr>
        <a:xfrm flipV="1">
          <a:off x="2019300" y="16694313"/>
          <a:ext cx="889000" cy="3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1" name="フローチャート : 判断 240"/>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2" name="テキスト ボックス 241"/>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48902</xdr:rowOff>
    </xdr:from>
    <xdr:to>
      <xdr:col>2</xdr:col>
      <xdr:colOff>638175</xdr:colOff>
      <xdr:row>97</xdr:row>
      <xdr:rowOff>102732</xdr:rowOff>
    </xdr:to>
    <xdr:cxnSp macro="">
      <xdr:nvCxnSpPr>
        <xdr:cNvPr id="243" name="直線コネクタ 242"/>
        <xdr:cNvCxnSpPr/>
      </xdr:nvCxnSpPr>
      <xdr:spPr>
        <a:xfrm>
          <a:off x="1130300" y="16679552"/>
          <a:ext cx="889000" cy="5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4" name="フローチャート : 判断 243"/>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45" name="テキスト ボックス 244"/>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46" name="フローチャート : 判断 245"/>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47" name="テキスト ボックス 246"/>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47316</xdr:rowOff>
    </xdr:from>
    <xdr:to>
      <xdr:col>6</xdr:col>
      <xdr:colOff>561975</xdr:colOff>
      <xdr:row>97</xdr:row>
      <xdr:rowOff>148916</xdr:rowOff>
    </xdr:to>
    <xdr:sp macro="" textlink="">
      <xdr:nvSpPr>
        <xdr:cNvPr id="253" name="円/楕円 252"/>
        <xdr:cNvSpPr/>
      </xdr:nvSpPr>
      <xdr:spPr>
        <a:xfrm>
          <a:off x="4584700" y="166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25743</xdr:rowOff>
    </xdr:from>
    <xdr:ext cx="534377" cy="259045"/>
    <xdr:sp macro="" textlink="">
      <xdr:nvSpPr>
        <xdr:cNvPr id="254" name="扶助費該当値テキスト"/>
        <xdr:cNvSpPr txBox="1"/>
      </xdr:nvSpPr>
      <xdr:spPr>
        <a:xfrm>
          <a:off x="4686300" y="166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61,570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75261</xdr:rowOff>
    </xdr:from>
    <xdr:to>
      <xdr:col>5</xdr:col>
      <xdr:colOff>409575</xdr:colOff>
      <xdr:row>98</xdr:row>
      <xdr:rowOff>5411</xdr:rowOff>
    </xdr:to>
    <xdr:sp macro="" textlink="">
      <xdr:nvSpPr>
        <xdr:cNvPr id="255" name="円/楕円 254"/>
        <xdr:cNvSpPr/>
      </xdr:nvSpPr>
      <xdr:spPr>
        <a:xfrm>
          <a:off x="3746500" y="1670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167988</xdr:rowOff>
    </xdr:from>
    <xdr:ext cx="534377" cy="259045"/>
    <xdr:sp macro="" textlink="">
      <xdr:nvSpPr>
        <xdr:cNvPr id="256" name="テキスト ボックス 255"/>
        <xdr:cNvSpPr txBox="1"/>
      </xdr:nvSpPr>
      <xdr:spPr>
        <a:xfrm>
          <a:off x="3530111" y="1679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59,003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12863</xdr:rowOff>
    </xdr:from>
    <xdr:to>
      <xdr:col>4</xdr:col>
      <xdr:colOff>206375</xdr:colOff>
      <xdr:row>97</xdr:row>
      <xdr:rowOff>114463</xdr:rowOff>
    </xdr:to>
    <xdr:sp macro="" textlink="">
      <xdr:nvSpPr>
        <xdr:cNvPr id="257" name="円/楕円 256"/>
        <xdr:cNvSpPr/>
      </xdr:nvSpPr>
      <xdr:spPr>
        <a:xfrm>
          <a:off x="2857500" y="1664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130990</xdr:rowOff>
    </xdr:from>
    <xdr:ext cx="534377" cy="259045"/>
    <xdr:sp macro="" textlink="">
      <xdr:nvSpPr>
        <xdr:cNvPr id="258" name="テキスト ボックス 257"/>
        <xdr:cNvSpPr txBox="1"/>
      </xdr:nvSpPr>
      <xdr:spPr>
        <a:xfrm>
          <a:off x="2641111" y="1641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64,735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51932</xdr:rowOff>
    </xdr:from>
    <xdr:to>
      <xdr:col>3</xdr:col>
      <xdr:colOff>3175</xdr:colOff>
      <xdr:row>97</xdr:row>
      <xdr:rowOff>153532</xdr:rowOff>
    </xdr:to>
    <xdr:sp macro="" textlink="">
      <xdr:nvSpPr>
        <xdr:cNvPr id="259" name="円/楕円 258"/>
        <xdr:cNvSpPr/>
      </xdr:nvSpPr>
      <xdr:spPr>
        <a:xfrm>
          <a:off x="1968500" y="1668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170059</xdr:rowOff>
    </xdr:from>
    <xdr:ext cx="534377" cy="259045"/>
    <xdr:sp macro="" textlink="">
      <xdr:nvSpPr>
        <xdr:cNvPr id="260" name="テキスト ボックス 259"/>
        <xdr:cNvSpPr txBox="1"/>
      </xdr:nvSpPr>
      <xdr:spPr>
        <a:xfrm>
          <a:off x="1752111" y="164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61,146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169552</xdr:rowOff>
    </xdr:from>
    <xdr:to>
      <xdr:col>1</xdr:col>
      <xdr:colOff>485775</xdr:colOff>
      <xdr:row>97</xdr:row>
      <xdr:rowOff>99702</xdr:rowOff>
    </xdr:to>
    <xdr:sp macro="" textlink="">
      <xdr:nvSpPr>
        <xdr:cNvPr id="261" name="円/楕円 260"/>
        <xdr:cNvSpPr/>
      </xdr:nvSpPr>
      <xdr:spPr>
        <a:xfrm>
          <a:off x="1079500" y="1662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116229</xdr:rowOff>
    </xdr:from>
    <xdr:ext cx="534377" cy="259045"/>
    <xdr:sp macro="" textlink="">
      <xdr:nvSpPr>
        <xdr:cNvPr id="262" name="テキスト ボックス 261"/>
        <xdr:cNvSpPr txBox="1"/>
      </xdr:nvSpPr>
      <xdr:spPr>
        <a:xfrm>
          <a:off x="863111" y="164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88" name="直線コネクタ 287"/>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89"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0" name="直線コネクタ 289"/>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1"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2" name="直線コネクタ 291"/>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31347</xdr:rowOff>
    </xdr:from>
    <xdr:to>
      <xdr:col>15</xdr:col>
      <xdr:colOff>180975</xdr:colOff>
      <xdr:row>33</xdr:row>
      <xdr:rowOff>56166</xdr:rowOff>
    </xdr:to>
    <xdr:cxnSp macro="">
      <xdr:nvCxnSpPr>
        <xdr:cNvPr id="293" name="直線コネクタ 292"/>
        <xdr:cNvCxnSpPr/>
      </xdr:nvCxnSpPr>
      <xdr:spPr>
        <a:xfrm flipV="1">
          <a:off x="9639300" y="5689197"/>
          <a:ext cx="8382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4"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295" name="フローチャート : 判断 294"/>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56166</xdr:rowOff>
    </xdr:from>
    <xdr:to>
      <xdr:col>14</xdr:col>
      <xdr:colOff>28575</xdr:colOff>
      <xdr:row>33</xdr:row>
      <xdr:rowOff>80496</xdr:rowOff>
    </xdr:to>
    <xdr:cxnSp macro="">
      <xdr:nvCxnSpPr>
        <xdr:cNvPr id="296" name="直線コネクタ 295"/>
        <xdr:cNvCxnSpPr/>
      </xdr:nvCxnSpPr>
      <xdr:spPr>
        <a:xfrm flipV="1">
          <a:off x="8750300" y="5714016"/>
          <a:ext cx="889000" cy="2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297" name="フローチャート : 判断 296"/>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298" name="テキスト ボックス 297"/>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80496</xdr:rowOff>
    </xdr:from>
    <xdr:to>
      <xdr:col>12</xdr:col>
      <xdr:colOff>511175</xdr:colOff>
      <xdr:row>34</xdr:row>
      <xdr:rowOff>6148</xdr:rowOff>
    </xdr:to>
    <xdr:cxnSp macro="">
      <xdr:nvCxnSpPr>
        <xdr:cNvPr id="299" name="直線コネクタ 298"/>
        <xdr:cNvCxnSpPr/>
      </xdr:nvCxnSpPr>
      <xdr:spPr>
        <a:xfrm flipV="1">
          <a:off x="7861300" y="5738346"/>
          <a:ext cx="889000" cy="9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0" name="フローチャート : 判断 299"/>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1" name="テキスト ボックス 300"/>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126490</xdr:rowOff>
    </xdr:from>
    <xdr:to>
      <xdr:col>11</xdr:col>
      <xdr:colOff>307975</xdr:colOff>
      <xdr:row>34</xdr:row>
      <xdr:rowOff>6148</xdr:rowOff>
    </xdr:to>
    <xdr:cxnSp macro="">
      <xdr:nvCxnSpPr>
        <xdr:cNvPr id="302" name="直線コネクタ 301"/>
        <xdr:cNvCxnSpPr/>
      </xdr:nvCxnSpPr>
      <xdr:spPr>
        <a:xfrm>
          <a:off x="6972300" y="5784340"/>
          <a:ext cx="8890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3" name="フローチャート : 判断 302"/>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4" name="テキスト ボックス 303"/>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05" name="フローチャート : 判断 304"/>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06" name="テキスト ボックス 305"/>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151997</xdr:rowOff>
    </xdr:from>
    <xdr:to>
      <xdr:col>15</xdr:col>
      <xdr:colOff>231775</xdr:colOff>
      <xdr:row>33</xdr:row>
      <xdr:rowOff>82147</xdr:rowOff>
    </xdr:to>
    <xdr:sp macro="" textlink="">
      <xdr:nvSpPr>
        <xdr:cNvPr id="312" name="円/楕円 311"/>
        <xdr:cNvSpPr/>
      </xdr:nvSpPr>
      <xdr:spPr>
        <a:xfrm>
          <a:off x="10426700" y="56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3424</xdr:rowOff>
    </xdr:from>
    <xdr:ext cx="599010" cy="259045"/>
    <xdr:sp macro="" textlink="">
      <xdr:nvSpPr>
        <xdr:cNvPr id="313" name="補助費等該当値テキスト"/>
        <xdr:cNvSpPr txBox="1"/>
      </xdr:nvSpPr>
      <xdr:spPr>
        <a:xfrm>
          <a:off x="10528300" y="548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335,679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5366</xdr:rowOff>
    </xdr:from>
    <xdr:to>
      <xdr:col>14</xdr:col>
      <xdr:colOff>79375</xdr:colOff>
      <xdr:row>33</xdr:row>
      <xdr:rowOff>106966</xdr:rowOff>
    </xdr:to>
    <xdr:sp macro="" textlink="">
      <xdr:nvSpPr>
        <xdr:cNvPr id="314" name="円/楕円 313"/>
        <xdr:cNvSpPr/>
      </xdr:nvSpPr>
      <xdr:spPr>
        <a:xfrm>
          <a:off x="9588500" y="566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123493</xdr:rowOff>
    </xdr:from>
    <xdr:ext cx="599010" cy="259045"/>
    <xdr:sp macro="" textlink="">
      <xdr:nvSpPr>
        <xdr:cNvPr id="315" name="テキスト ボックス 314"/>
        <xdr:cNvSpPr txBox="1"/>
      </xdr:nvSpPr>
      <xdr:spPr>
        <a:xfrm>
          <a:off x="9339794" y="543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328,079</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29696</xdr:rowOff>
    </xdr:from>
    <xdr:to>
      <xdr:col>12</xdr:col>
      <xdr:colOff>561975</xdr:colOff>
      <xdr:row>33</xdr:row>
      <xdr:rowOff>131296</xdr:rowOff>
    </xdr:to>
    <xdr:sp macro="" textlink="">
      <xdr:nvSpPr>
        <xdr:cNvPr id="316" name="円/楕円 315"/>
        <xdr:cNvSpPr/>
      </xdr:nvSpPr>
      <xdr:spPr>
        <a:xfrm>
          <a:off x="8699500" y="568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147823</xdr:rowOff>
    </xdr:from>
    <xdr:ext cx="599010" cy="259045"/>
    <xdr:sp macro="" textlink="">
      <xdr:nvSpPr>
        <xdr:cNvPr id="317" name="テキスト ボックス 316"/>
        <xdr:cNvSpPr txBox="1"/>
      </xdr:nvSpPr>
      <xdr:spPr>
        <a:xfrm>
          <a:off x="8450794" y="546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320,629</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126798</xdr:rowOff>
    </xdr:from>
    <xdr:to>
      <xdr:col>11</xdr:col>
      <xdr:colOff>358775</xdr:colOff>
      <xdr:row>34</xdr:row>
      <xdr:rowOff>56948</xdr:rowOff>
    </xdr:to>
    <xdr:sp macro="" textlink="">
      <xdr:nvSpPr>
        <xdr:cNvPr id="318" name="円/楕円 317"/>
        <xdr:cNvSpPr/>
      </xdr:nvSpPr>
      <xdr:spPr>
        <a:xfrm>
          <a:off x="7810500" y="57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73475</xdr:rowOff>
    </xdr:from>
    <xdr:ext cx="599010" cy="259045"/>
    <xdr:sp macro="" textlink="">
      <xdr:nvSpPr>
        <xdr:cNvPr id="319" name="テキスト ボックス 318"/>
        <xdr:cNvSpPr txBox="1"/>
      </xdr:nvSpPr>
      <xdr:spPr>
        <a:xfrm>
          <a:off x="7561794" y="555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290,895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75690</xdr:rowOff>
    </xdr:from>
    <xdr:to>
      <xdr:col>10</xdr:col>
      <xdr:colOff>155575</xdr:colOff>
      <xdr:row>34</xdr:row>
      <xdr:rowOff>5840</xdr:rowOff>
    </xdr:to>
    <xdr:sp macro="" textlink="">
      <xdr:nvSpPr>
        <xdr:cNvPr id="320" name="円/楕円 319"/>
        <xdr:cNvSpPr/>
      </xdr:nvSpPr>
      <xdr:spPr>
        <a:xfrm>
          <a:off x="6921500" y="5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22367</xdr:rowOff>
    </xdr:from>
    <xdr:ext cx="599010" cy="259045"/>
    <xdr:sp macro="" textlink="">
      <xdr:nvSpPr>
        <xdr:cNvPr id="321" name="テキスト ボックス 320"/>
        <xdr:cNvSpPr txBox="1"/>
      </xdr:nvSpPr>
      <xdr:spPr>
        <a:xfrm>
          <a:off x="6672794" y="550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35" name="テキスト ボックス 334"/>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9" name="テキスト ボックス 338"/>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1" name="テキスト ボックス 340"/>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45" name="直線コネクタ 344"/>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46"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47" name="直線コネクタ 346"/>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48"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49" name="直線コネクタ 348"/>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11805</xdr:rowOff>
    </xdr:from>
    <xdr:to>
      <xdr:col>15</xdr:col>
      <xdr:colOff>180975</xdr:colOff>
      <xdr:row>55</xdr:row>
      <xdr:rowOff>93149</xdr:rowOff>
    </xdr:to>
    <xdr:cxnSp macro="">
      <xdr:nvCxnSpPr>
        <xdr:cNvPr id="350" name="直線コネクタ 349"/>
        <xdr:cNvCxnSpPr/>
      </xdr:nvCxnSpPr>
      <xdr:spPr>
        <a:xfrm flipV="1">
          <a:off x="9639300" y="8755755"/>
          <a:ext cx="838200" cy="76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1"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2" name="フローチャート : 判断 351"/>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41792</xdr:rowOff>
    </xdr:from>
    <xdr:to>
      <xdr:col>14</xdr:col>
      <xdr:colOff>28575</xdr:colOff>
      <xdr:row>55</xdr:row>
      <xdr:rowOff>93149</xdr:rowOff>
    </xdr:to>
    <xdr:cxnSp macro="">
      <xdr:nvCxnSpPr>
        <xdr:cNvPr id="353" name="直線コネクタ 352"/>
        <xdr:cNvCxnSpPr/>
      </xdr:nvCxnSpPr>
      <xdr:spPr>
        <a:xfrm>
          <a:off x="8750300" y="8957192"/>
          <a:ext cx="889000" cy="56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4" name="フローチャート : 判断 353"/>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55" name="テキスト ボックス 354"/>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41792</xdr:rowOff>
    </xdr:from>
    <xdr:to>
      <xdr:col>12</xdr:col>
      <xdr:colOff>511175</xdr:colOff>
      <xdr:row>52</xdr:row>
      <xdr:rowOff>169641</xdr:rowOff>
    </xdr:to>
    <xdr:cxnSp macro="">
      <xdr:nvCxnSpPr>
        <xdr:cNvPr id="356" name="直線コネクタ 355"/>
        <xdr:cNvCxnSpPr/>
      </xdr:nvCxnSpPr>
      <xdr:spPr>
        <a:xfrm flipV="1">
          <a:off x="7861300" y="8957192"/>
          <a:ext cx="889000" cy="12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57" name="フローチャート : 判断 356"/>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58" name="テキスト ボックス 357"/>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2938</xdr:rowOff>
    </xdr:from>
    <xdr:to>
      <xdr:col>11</xdr:col>
      <xdr:colOff>307975</xdr:colOff>
      <xdr:row>52</xdr:row>
      <xdr:rowOff>169641</xdr:rowOff>
    </xdr:to>
    <xdr:cxnSp macro="">
      <xdr:nvCxnSpPr>
        <xdr:cNvPr id="359" name="直線コネクタ 358"/>
        <xdr:cNvCxnSpPr/>
      </xdr:nvCxnSpPr>
      <xdr:spPr>
        <a:xfrm>
          <a:off x="6972300" y="8918338"/>
          <a:ext cx="889000" cy="16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0" name="フローチャート : 判断 359"/>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1" name="テキスト ボックス 360"/>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2" name="フローチャート : 判断 361"/>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63" name="テキスト ボックス 362"/>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50</xdr:row>
      <xdr:rowOff>132455</xdr:rowOff>
    </xdr:from>
    <xdr:to>
      <xdr:col>15</xdr:col>
      <xdr:colOff>231775</xdr:colOff>
      <xdr:row>51</xdr:row>
      <xdr:rowOff>62605</xdr:rowOff>
    </xdr:to>
    <xdr:sp macro="" textlink="">
      <xdr:nvSpPr>
        <xdr:cNvPr id="369" name="円/楕円 368"/>
        <xdr:cNvSpPr/>
      </xdr:nvSpPr>
      <xdr:spPr>
        <a:xfrm>
          <a:off x="10426700" y="870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85482</xdr:rowOff>
    </xdr:from>
    <xdr:ext cx="690189" cy="259045"/>
    <xdr:sp macro="" textlink="">
      <xdr:nvSpPr>
        <xdr:cNvPr id="370" name="普通建設事業費該当値テキスト"/>
        <xdr:cNvSpPr txBox="1"/>
      </xdr:nvSpPr>
      <xdr:spPr>
        <a:xfrm>
          <a:off x="10528300" y="8657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3,685,683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42349</xdr:rowOff>
    </xdr:from>
    <xdr:to>
      <xdr:col>14</xdr:col>
      <xdr:colOff>79375</xdr:colOff>
      <xdr:row>55</xdr:row>
      <xdr:rowOff>143949</xdr:rowOff>
    </xdr:to>
    <xdr:sp macro="" textlink="">
      <xdr:nvSpPr>
        <xdr:cNvPr id="371" name="円/楕円 370"/>
        <xdr:cNvSpPr/>
      </xdr:nvSpPr>
      <xdr:spPr>
        <a:xfrm>
          <a:off x="9588500" y="947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53</xdr:row>
      <xdr:rowOff>160476</xdr:rowOff>
    </xdr:from>
    <xdr:ext cx="690189" cy="259045"/>
    <xdr:sp macro="" textlink="">
      <xdr:nvSpPr>
        <xdr:cNvPr id="372" name="テキスト ボックス 371"/>
        <xdr:cNvSpPr txBox="1"/>
      </xdr:nvSpPr>
      <xdr:spPr>
        <a:xfrm>
          <a:off x="9294204" y="92473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1,672,180</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162442</xdr:rowOff>
    </xdr:from>
    <xdr:to>
      <xdr:col>12</xdr:col>
      <xdr:colOff>561975</xdr:colOff>
      <xdr:row>52</xdr:row>
      <xdr:rowOff>92592</xdr:rowOff>
    </xdr:to>
    <xdr:sp macro="" textlink="">
      <xdr:nvSpPr>
        <xdr:cNvPr id="373" name="円/楕円 372"/>
        <xdr:cNvSpPr/>
      </xdr:nvSpPr>
      <xdr:spPr>
        <a:xfrm>
          <a:off x="8699500" y="890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50</xdr:row>
      <xdr:rowOff>109119</xdr:rowOff>
    </xdr:from>
    <xdr:ext cx="690189" cy="259045"/>
    <xdr:sp macro="" textlink="">
      <xdr:nvSpPr>
        <xdr:cNvPr id="374" name="テキスト ボックス 373"/>
        <xdr:cNvSpPr txBox="1"/>
      </xdr:nvSpPr>
      <xdr:spPr>
        <a:xfrm>
          <a:off x="8405204" y="86816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3,156,976</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118841</xdr:rowOff>
    </xdr:from>
    <xdr:to>
      <xdr:col>11</xdr:col>
      <xdr:colOff>358775</xdr:colOff>
      <xdr:row>53</xdr:row>
      <xdr:rowOff>48991</xdr:rowOff>
    </xdr:to>
    <xdr:sp macro="" textlink="">
      <xdr:nvSpPr>
        <xdr:cNvPr id="375" name="円/楕円 374"/>
        <xdr:cNvSpPr/>
      </xdr:nvSpPr>
      <xdr:spPr>
        <a:xfrm>
          <a:off x="7810500" y="903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51</xdr:row>
      <xdr:rowOff>65518</xdr:rowOff>
    </xdr:from>
    <xdr:ext cx="690189" cy="259045"/>
    <xdr:sp macro="" textlink="">
      <xdr:nvSpPr>
        <xdr:cNvPr id="376" name="テキスト ボックス 375"/>
        <xdr:cNvSpPr txBox="1"/>
      </xdr:nvSpPr>
      <xdr:spPr>
        <a:xfrm>
          <a:off x="7516204" y="88094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2,821,415</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123588</xdr:rowOff>
    </xdr:from>
    <xdr:to>
      <xdr:col>10</xdr:col>
      <xdr:colOff>155575</xdr:colOff>
      <xdr:row>52</xdr:row>
      <xdr:rowOff>53738</xdr:rowOff>
    </xdr:to>
    <xdr:sp macro="" textlink="">
      <xdr:nvSpPr>
        <xdr:cNvPr id="377" name="円/楕円 376"/>
        <xdr:cNvSpPr/>
      </xdr:nvSpPr>
      <xdr:spPr>
        <a:xfrm>
          <a:off x="6921500" y="886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445479</xdr:colOff>
      <xdr:row>50</xdr:row>
      <xdr:rowOff>70265</xdr:rowOff>
    </xdr:from>
    <xdr:ext cx="690189" cy="259045"/>
    <xdr:sp macro="" textlink="">
      <xdr:nvSpPr>
        <xdr:cNvPr id="378" name="テキスト ボックス 377"/>
        <xdr:cNvSpPr txBox="1"/>
      </xdr:nvSpPr>
      <xdr:spPr>
        <a:xfrm>
          <a:off x="6627204" y="8642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3,258,955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8" name="テキスト ボックス 397"/>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2" name="直線コネクタ 401"/>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05"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06" name="直線コネクタ 405"/>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121750</xdr:rowOff>
    </xdr:from>
    <xdr:to>
      <xdr:col>15</xdr:col>
      <xdr:colOff>180975</xdr:colOff>
      <xdr:row>72</xdr:row>
      <xdr:rowOff>81056</xdr:rowOff>
    </xdr:to>
    <xdr:cxnSp macro="">
      <xdr:nvCxnSpPr>
        <xdr:cNvPr id="407" name="直線コネクタ 406"/>
        <xdr:cNvCxnSpPr/>
      </xdr:nvCxnSpPr>
      <xdr:spPr>
        <a:xfrm flipV="1">
          <a:off x="9639300" y="12294700"/>
          <a:ext cx="838200" cy="13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08" name="普通建設事業費 （ うち新規整備　）平均値テキスト"/>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09" name="フローチャート : 判断 408"/>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81056</xdr:rowOff>
    </xdr:from>
    <xdr:to>
      <xdr:col>14</xdr:col>
      <xdr:colOff>28575</xdr:colOff>
      <xdr:row>73</xdr:row>
      <xdr:rowOff>16604</xdr:rowOff>
    </xdr:to>
    <xdr:cxnSp macro="">
      <xdr:nvCxnSpPr>
        <xdr:cNvPr id="410" name="直線コネクタ 409"/>
        <xdr:cNvCxnSpPr/>
      </xdr:nvCxnSpPr>
      <xdr:spPr>
        <a:xfrm flipV="1">
          <a:off x="8750300" y="12425456"/>
          <a:ext cx="889000" cy="10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1" name="フローチャート : 判断 410"/>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2" name="テキスト ボックス 411"/>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3" name="フローチャート : 判断 412"/>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57269</xdr:rowOff>
    </xdr:from>
    <xdr:ext cx="599010" cy="259045"/>
    <xdr:sp macro="" textlink="">
      <xdr:nvSpPr>
        <xdr:cNvPr id="414" name="テキスト ボックス 413"/>
        <xdr:cNvSpPr txBox="1"/>
      </xdr:nvSpPr>
      <xdr:spPr>
        <a:xfrm>
          <a:off x="8450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70950</xdr:rowOff>
    </xdr:from>
    <xdr:to>
      <xdr:col>15</xdr:col>
      <xdr:colOff>231775</xdr:colOff>
      <xdr:row>72</xdr:row>
      <xdr:rowOff>1100</xdr:rowOff>
    </xdr:to>
    <xdr:sp macro="" textlink="">
      <xdr:nvSpPr>
        <xdr:cNvPr id="420" name="円/楕円 419"/>
        <xdr:cNvSpPr/>
      </xdr:nvSpPr>
      <xdr:spPr>
        <a:xfrm>
          <a:off x="10426700" y="1224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23977</xdr:rowOff>
    </xdr:from>
    <xdr:ext cx="690189" cy="259045"/>
    <xdr:sp macro="" textlink="">
      <xdr:nvSpPr>
        <xdr:cNvPr id="421" name="普通建設事業費 （ うち新規整備　）該当値テキスト"/>
        <xdr:cNvSpPr txBox="1"/>
      </xdr:nvSpPr>
      <xdr:spPr>
        <a:xfrm>
          <a:off x="10528300" y="12196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1,019,134</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30256</xdr:rowOff>
    </xdr:from>
    <xdr:to>
      <xdr:col>14</xdr:col>
      <xdr:colOff>79375</xdr:colOff>
      <xdr:row>72</xdr:row>
      <xdr:rowOff>131856</xdr:rowOff>
    </xdr:to>
    <xdr:sp macro="" textlink="">
      <xdr:nvSpPr>
        <xdr:cNvPr id="422" name="円/楕円 421"/>
        <xdr:cNvSpPr/>
      </xdr:nvSpPr>
      <xdr:spPr>
        <a:xfrm>
          <a:off x="9588500" y="1237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70</xdr:row>
      <xdr:rowOff>148383</xdr:rowOff>
    </xdr:from>
    <xdr:ext cx="599010" cy="259045"/>
    <xdr:sp macro="" textlink="">
      <xdr:nvSpPr>
        <xdr:cNvPr id="423" name="テキスト ボックス 422"/>
        <xdr:cNvSpPr txBox="1"/>
      </xdr:nvSpPr>
      <xdr:spPr>
        <a:xfrm>
          <a:off x="9339794" y="12149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916,177</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137254</xdr:rowOff>
    </xdr:from>
    <xdr:to>
      <xdr:col>12</xdr:col>
      <xdr:colOff>561975</xdr:colOff>
      <xdr:row>73</xdr:row>
      <xdr:rowOff>67404</xdr:rowOff>
    </xdr:to>
    <xdr:sp macro="" textlink="">
      <xdr:nvSpPr>
        <xdr:cNvPr id="424" name="円/楕円 423"/>
        <xdr:cNvSpPr/>
      </xdr:nvSpPr>
      <xdr:spPr>
        <a:xfrm>
          <a:off x="8699500" y="124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71</xdr:row>
      <xdr:rowOff>83931</xdr:rowOff>
    </xdr:from>
    <xdr:ext cx="599010" cy="259045"/>
    <xdr:sp macro="" textlink="">
      <xdr:nvSpPr>
        <xdr:cNvPr id="425" name="テキスト ボックス 424"/>
        <xdr:cNvSpPr txBox="1"/>
      </xdr:nvSpPr>
      <xdr:spPr>
        <a:xfrm>
          <a:off x="8450794" y="122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831,926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9" name="テキスト ボックス 438"/>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3" name="テキスト ボックス 442"/>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5" name="テキスト ボックス 444"/>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49" name="直線コネクタ 448"/>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1" name="直線コネクタ 45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2"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3" name="直線コネクタ 452"/>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73467</xdr:rowOff>
    </xdr:from>
    <xdr:to>
      <xdr:col>15</xdr:col>
      <xdr:colOff>180975</xdr:colOff>
      <xdr:row>97</xdr:row>
      <xdr:rowOff>111471</xdr:rowOff>
    </xdr:to>
    <xdr:cxnSp macro="">
      <xdr:nvCxnSpPr>
        <xdr:cNvPr id="454" name="直線コネクタ 453"/>
        <xdr:cNvCxnSpPr/>
      </xdr:nvCxnSpPr>
      <xdr:spPr>
        <a:xfrm flipV="1">
          <a:off x="9639300" y="16018317"/>
          <a:ext cx="838200" cy="72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55"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56" name="フローチャート : 判断 455"/>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30409</xdr:rowOff>
    </xdr:from>
    <xdr:to>
      <xdr:col>14</xdr:col>
      <xdr:colOff>28575</xdr:colOff>
      <xdr:row>97</xdr:row>
      <xdr:rowOff>111471</xdr:rowOff>
    </xdr:to>
    <xdr:cxnSp macro="">
      <xdr:nvCxnSpPr>
        <xdr:cNvPr id="457" name="直線コネクタ 456"/>
        <xdr:cNvCxnSpPr/>
      </xdr:nvCxnSpPr>
      <xdr:spPr>
        <a:xfrm>
          <a:off x="8750300" y="16146709"/>
          <a:ext cx="889000" cy="59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58" name="フローチャート : 判断 457"/>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59" name="テキスト ボックス 458"/>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0" name="フローチャート : 判断 459"/>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35912</xdr:rowOff>
    </xdr:from>
    <xdr:ext cx="599010" cy="259045"/>
    <xdr:sp macro="" textlink="">
      <xdr:nvSpPr>
        <xdr:cNvPr id="461" name="テキスト ボックス 460"/>
        <xdr:cNvSpPr txBox="1"/>
      </xdr:nvSpPr>
      <xdr:spPr>
        <a:xfrm>
          <a:off x="8450794" y="17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22667</xdr:rowOff>
    </xdr:from>
    <xdr:to>
      <xdr:col>15</xdr:col>
      <xdr:colOff>231775</xdr:colOff>
      <xdr:row>93</xdr:row>
      <xdr:rowOff>124267</xdr:rowOff>
    </xdr:to>
    <xdr:sp macro="" textlink="">
      <xdr:nvSpPr>
        <xdr:cNvPr id="467" name="円/楕円 466"/>
        <xdr:cNvSpPr/>
      </xdr:nvSpPr>
      <xdr:spPr>
        <a:xfrm>
          <a:off x="10426700" y="159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45544</xdr:rowOff>
    </xdr:from>
    <xdr:ext cx="690189" cy="259045"/>
    <xdr:sp macro="" textlink="">
      <xdr:nvSpPr>
        <xdr:cNvPr id="468" name="普通建設事業費 （ うち更新整備　）該当値テキスト"/>
        <xdr:cNvSpPr txBox="1"/>
      </xdr:nvSpPr>
      <xdr:spPr>
        <a:xfrm>
          <a:off x="10528300" y="158189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2,623,841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60671</xdr:rowOff>
    </xdr:from>
    <xdr:to>
      <xdr:col>14</xdr:col>
      <xdr:colOff>79375</xdr:colOff>
      <xdr:row>97</xdr:row>
      <xdr:rowOff>162271</xdr:rowOff>
    </xdr:to>
    <xdr:sp macro="" textlink="">
      <xdr:nvSpPr>
        <xdr:cNvPr id="469" name="円/楕円 468"/>
        <xdr:cNvSpPr/>
      </xdr:nvSpPr>
      <xdr:spPr>
        <a:xfrm>
          <a:off x="9588500" y="1669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7348</xdr:rowOff>
    </xdr:from>
    <xdr:ext cx="599010" cy="259045"/>
    <xdr:sp macro="" textlink="">
      <xdr:nvSpPr>
        <xdr:cNvPr id="470" name="テキスト ボックス 469"/>
        <xdr:cNvSpPr txBox="1"/>
      </xdr:nvSpPr>
      <xdr:spPr>
        <a:xfrm>
          <a:off x="9339794" y="1646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724,092</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151059</xdr:rowOff>
    </xdr:from>
    <xdr:to>
      <xdr:col>12</xdr:col>
      <xdr:colOff>561975</xdr:colOff>
      <xdr:row>94</xdr:row>
      <xdr:rowOff>81209</xdr:rowOff>
    </xdr:to>
    <xdr:sp macro="" textlink="">
      <xdr:nvSpPr>
        <xdr:cNvPr id="471" name="円/楕円 470"/>
        <xdr:cNvSpPr/>
      </xdr:nvSpPr>
      <xdr:spPr>
        <a:xfrm>
          <a:off x="8699500" y="1609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92</xdr:row>
      <xdr:rowOff>97736</xdr:rowOff>
    </xdr:from>
    <xdr:ext cx="690189" cy="259045"/>
    <xdr:sp macro="" textlink="">
      <xdr:nvSpPr>
        <xdr:cNvPr id="472" name="テキスト ボックス 471"/>
        <xdr:cNvSpPr txBox="1"/>
      </xdr:nvSpPr>
      <xdr:spPr>
        <a:xfrm>
          <a:off x="8405204" y="158711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2,286,851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6" name="テキスト ボックス 485"/>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8" name="テキスト ボックス 48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0" name="テキスト ボックス 489"/>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2" name="テキスト ボックス 49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496" name="直線コネクタ 495"/>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8" name="直線コネクタ 49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499"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0" name="直線コネクタ 499"/>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60597</xdr:rowOff>
    </xdr:from>
    <xdr:to>
      <xdr:col>23</xdr:col>
      <xdr:colOff>517525</xdr:colOff>
      <xdr:row>35</xdr:row>
      <xdr:rowOff>47993</xdr:rowOff>
    </xdr:to>
    <xdr:cxnSp macro="">
      <xdr:nvCxnSpPr>
        <xdr:cNvPr id="501" name="直線コネクタ 500"/>
        <xdr:cNvCxnSpPr/>
      </xdr:nvCxnSpPr>
      <xdr:spPr>
        <a:xfrm flipV="1">
          <a:off x="15481300" y="5375547"/>
          <a:ext cx="838200" cy="67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72631</xdr:rowOff>
    </xdr:from>
    <xdr:ext cx="534377" cy="259045"/>
    <xdr:sp macro="" textlink="">
      <xdr:nvSpPr>
        <xdr:cNvPr id="502" name="災害復旧事業費平均値テキスト"/>
        <xdr:cNvSpPr txBox="1"/>
      </xdr:nvSpPr>
      <xdr:spPr>
        <a:xfrm>
          <a:off x="16370300" y="6587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3" name="フローチャート : 判断 502"/>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47993</xdr:rowOff>
    </xdr:from>
    <xdr:to>
      <xdr:col>22</xdr:col>
      <xdr:colOff>365125</xdr:colOff>
      <xdr:row>38</xdr:row>
      <xdr:rowOff>120821</xdr:rowOff>
    </xdr:to>
    <xdr:cxnSp macro="">
      <xdr:nvCxnSpPr>
        <xdr:cNvPr id="504" name="直線コネクタ 503"/>
        <xdr:cNvCxnSpPr/>
      </xdr:nvCxnSpPr>
      <xdr:spPr>
        <a:xfrm flipV="1">
          <a:off x="14592300" y="6048743"/>
          <a:ext cx="889000" cy="58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05" name="フローチャート : 判断 504"/>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30999</xdr:rowOff>
    </xdr:from>
    <xdr:ext cx="534377" cy="259045"/>
    <xdr:sp macro="" textlink="">
      <xdr:nvSpPr>
        <xdr:cNvPr id="506" name="テキスト ボックス 505"/>
        <xdr:cNvSpPr txBox="1"/>
      </xdr:nvSpPr>
      <xdr:spPr>
        <a:xfrm>
          <a:off x="15214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120821</xdr:rowOff>
    </xdr:from>
    <xdr:to>
      <xdr:col>21</xdr:col>
      <xdr:colOff>161925</xdr:colOff>
      <xdr:row>38</xdr:row>
      <xdr:rowOff>168126</xdr:rowOff>
    </xdr:to>
    <xdr:cxnSp macro="">
      <xdr:nvCxnSpPr>
        <xdr:cNvPr id="507" name="直線コネクタ 506"/>
        <xdr:cNvCxnSpPr/>
      </xdr:nvCxnSpPr>
      <xdr:spPr>
        <a:xfrm flipV="1">
          <a:off x="13703300" y="6635921"/>
          <a:ext cx="889000" cy="4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08" name="フローチャート : 判断 507"/>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17301</xdr:rowOff>
    </xdr:from>
    <xdr:ext cx="534377" cy="259045"/>
    <xdr:sp macro="" textlink="">
      <xdr:nvSpPr>
        <xdr:cNvPr id="509" name="テキスト ボックス 508"/>
        <xdr:cNvSpPr txBox="1"/>
      </xdr:nvSpPr>
      <xdr:spPr>
        <a:xfrm>
          <a:off x="14325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62654</xdr:rowOff>
    </xdr:from>
    <xdr:to>
      <xdr:col>19</xdr:col>
      <xdr:colOff>644525</xdr:colOff>
      <xdr:row>38</xdr:row>
      <xdr:rowOff>168126</xdr:rowOff>
    </xdr:to>
    <xdr:cxnSp macro="">
      <xdr:nvCxnSpPr>
        <xdr:cNvPr id="510" name="直線コネクタ 509"/>
        <xdr:cNvCxnSpPr/>
      </xdr:nvCxnSpPr>
      <xdr:spPr>
        <a:xfrm>
          <a:off x="12814300" y="6406304"/>
          <a:ext cx="889000" cy="27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1" name="フローチャート : 判断 510"/>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2" name="テキスト ボックス 511"/>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3" name="フローチャート : 判断 512"/>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3594</xdr:rowOff>
    </xdr:from>
    <xdr:ext cx="534377" cy="259045"/>
    <xdr:sp macro="" textlink="">
      <xdr:nvSpPr>
        <xdr:cNvPr id="514" name="テキスト ボックス 513"/>
        <xdr:cNvSpPr txBox="1"/>
      </xdr:nvSpPr>
      <xdr:spPr>
        <a:xfrm>
          <a:off x="12547111" y="669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31</xdr:row>
      <xdr:rowOff>9797</xdr:rowOff>
    </xdr:from>
    <xdr:to>
      <xdr:col>23</xdr:col>
      <xdr:colOff>568325</xdr:colOff>
      <xdr:row>31</xdr:row>
      <xdr:rowOff>111397</xdr:rowOff>
    </xdr:to>
    <xdr:sp macro="" textlink="">
      <xdr:nvSpPr>
        <xdr:cNvPr id="520" name="円/楕円 519"/>
        <xdr:cNvSpPr/>
      </xdr:nvSpPr>
      <xdr:spPr>
        <a:xfrm>
          <a:off x="16268700" y="532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134274</xdr:rowOff>
    </xdr:from>
    <xdr:ext cx="599010" cy="259045"/>
    <xdr:sp macro="" textlink="">
      <xdr:nvSpPr>
        <xdr:cNvPr id="521" name="災害復旧事業費該当値テキスト"/>
        <xdr:cNvSpPr txBox="1"/>
      </xdr:nvSpPr>
      <xdr:spPr>
        <a:xfrm>
          <a:off x="16370300" y="5277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355,762</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168643</xdr:rowOff>
    </xdr:from>
    <xdr:to>
      <xdr:col>22</xdr:col>
      <xdr:colOff>415925</xdr:colOff>
      <xdr:row>35</xdr:row>
      <xdr:rowOff>98793</xdr:rowOff>
    </xdr:to>
    <xdr:sp macro="" textlink="">
      <xdr:nvSpPr>
        <xdr:cNvPr id="522" name="円/楕円 521"/>
        <xdr:cNvSpPr/>
      </xdr:nvSpPr>
      <xdr:spPr>
        <a:xfrm>
          <a:off x="15430500" y="599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33</xdr:row>
      <xdr:rowOff>115320</xdr:rowOff>
    </xdr:from>
    <xdr:ext cx="599010" cy="259045"/>
    <xdr:sp macro="" textlink="">
      <xdr:nvSpPr>
        <xdr:cNvPr id="523" name="テキスト ボックス 522"/>
        <xdr:cNvSpPr txBox="1"/>
      </xdr:nvSpPr>
      <xdr:spPr>
        <a:xfrm>
          <a:off x="15181794" y="577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179,070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70021</xdr:rowOff>
    </xdr:from>
    <xdr:to>
      <xdr:col>21</xdr:col>
      <xdr:colOff>212725</xdr:colOff>
      <xdr:row>39</xdr:row>
      <xdr:rowOff>171</xdr:rowOff>
    </xdr:to>
    <xdr:sp macro="" textlink="">
      <xdr:nvSpPr>
        <xdr:cNvPr id="524" name="円/楕円 523"/>
        <xdr:cNvSpPr/>
      </xdr:nvSpPr>
      <xdr:spPr>
        <a:xfrm>
          <a:off x="14541500" y="658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16698</xdr:rowOff>
    </xdr:from>
    <xdr:ext cx="534377" cy="259045"/>
    <xdr:sp macro="" textlink="">
      <xdr:nvSpPr>
        <xdr:cNvPr id="525" name="テキスト ボックス 524"/>
        <xdr:cNvSpPr txBox="1"/>
      </xdr:nvSpPr>
      <xdr:spPr>
        <a:xfrm>
          <a:off x="14325111" y="63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117326</xdr:rowOff>
    </xdr:from>
    <xdr:to>
      <xdr:col>20</xdr:col>
      <xdr:colOff>9525</xdr:colOff>
      <xdr:row>39</xdr:row>
      <xdr:rowOff>47476</xdr:rowOff>
    </xdr:to>
    <xdr:sp macro="" textlink="">
      <xdr:nvSpPr>
        <xdr:cNvPr id="526" name="円/楕円 525"/>
        <xdr:cNvSpPr/>
      </xdr:nvSpPr>
      <xdr:spPr>
        <a:xfrm>
          <a:off x="13652500" y="663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38603</xdr:rowOff>
    </xdr:from>
    <xdr:ext cx="534377" cy="259045"/>
    <xdr:sp macro="" textlink="">
      <xdr:nvSpPr>
        <xdr:cNvPr id="527" name="テキスト ボックス 526"/>
        <xdr:cNvSpPr txBox="1"/>
      </xdr:nvSpPr>
      <xdr:spPr>
        <a:xfrm>
          <a:off x="13436111" y="672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11854</xdr:rowOff>
    </xdr:from>
    <xdr:to>
      <xdr:col>18</xdr:col>
      <xdr:colOff>492125</xdr:colOff>
      <xdr:row>37</xdr:row>
      <xdr:rowOff>113454</xdr:rowOff>
    </xdr:to>
    <xdr:sp macro="" textlink="">
      <xdr:nvSpPr>
        <xdr:cNvPr id="528" name="円/楕円 527"/>
        <xdr:cNvSpPr/>
      </xdr:nvSpPr>
      <xdr:spPr>
        <a:xfrm>
          <a:off x="12763500" y="635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129981</xdr:rowOff>
    </xdr:from>
    <xdr:ext cx="534377" cy="259045"/>
    <xdr:sp macro="" textlink="">
      <xdr:nvSpPr>
        <xdr:cNvPr id="529" name="テキスト ボックス 528"/>
        <xdr:cNvSpPr txBox="1"/>
      </xdr:nvSpPr>
      <xdr:spPr>
        <a:xfrm>
          <a:off x="12547111" y="613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0" name="直線コネクタ 53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1" name="テキスト ボックス 54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2" name="直線コネクタ 54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3" name="テキスト ボックス 54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4" name="直線コネクタ 54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45" name="テキスト ボックス 54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6" name="直線コネクタ 54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47" name="テキスト ボックス 54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9" name="テキスト ボックス 54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1" name="直線コネクタ 550"/>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2"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3" name="直線コネクタ 55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4"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55" name="直線コネクタ 554"/>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56" name="直線コネクタ 55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57"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58" name="フローチャート : 判断 557"/>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9" name="直線コネクタ 55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0" name="フローチャート : 判断 559"/>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1" name="テキスト ボックス 560"/>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2" name="直線コネクタ 56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3" name="フローチャート : 判断 562"/>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4" name="テキスト ボックス 563"/>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65" name="直線コネクタ 56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66" name="フローチャート : 判断 565"/>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67" name="テキスト ボックス 566"/>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68" name="フローチャート : 判断 567"/>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69" name="テキスト ボックス 568"/>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75" name="円/楕円 57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76"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77" name="円/楕円 57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8" name="テキスト ボックス 57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9" name="円/楕円 57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0" name="テキスト ボックス 57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1" name="円/楕円 58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2" name="テキスト ボックス 58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3" name="円/楕円 58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4" name="テキスト ボックス 58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8" name="テキスト ボックス 59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0" name="テキスト ボックス 59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2" name="テキスト ボックス 60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4" name="テキスト ボックス 603"/>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6" name="テキスト ボックス 60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08" name="直線コネクタ 607"/>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09"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0" name="直線コネクタ 609"/>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1"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2" name="直線コネクタ 611"/>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130602</xdr:rowOff>
    </xdr:from>
    <xdr:to>
      <xdr:col>23</xdr:col>
      <xdr:colOff>517525</xdr:colOff>
      <xdr:row>73</xdr:row>
      <xdr:rowOff>30883</xdr:rowOff>
    </xdr:to>
    <xdr:cxnSp macro="">
      <xdr:nvCxnSpPr>
        <xdr:cNvPr id="613" name="直線コネクタ 612"/>
        <xdr:cNvCxnSpPr/>
      </xdr:nvCxnSpPr>
      <xdr:spPr>
        <a:xfrm flipV="1">
          <a:off x="15481300" y="12303552"/>
          <a:ext cx="838200" cy="2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4"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15" name="フローチャート : 判断 614"/>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132494</xdr:rowOff>
    </xdr:from>
    <xdr:to>
      <xdr:col>22</xdr:col>
      <xdr:colOff>365125</xdr:colOff>
      <xdr:row>73</xdr:row>
      <xdr:rowOff>30883</xdr:rowOff>
    </xdr:to>
    <xdr:cxnSp macro="">
      <xdr:nvCxnSpPr>
        <xdr:cNvPr id="616" name="直線コネクタ 615"/>
        <xdr:cNvCxnSpPr/>
      </xdr:nvCxnSpPr>
      <xdr:spPr>
        <a:xfrm>
          <a:off x="14592300" y="12476894"/>
          <a:ext cx="889000" cy="6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17" name="フローチャート : 判断 616"/>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18" name="テキスト ボックス 617"/>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103038</xdr:rowOff>
    </xdr:from>
    <xdr:to>
      <xdr:col>21</xdr:col>
      <xdr:colOff>161925</xdr:colOff>
      <xdr:row>72</xdr:row>
      <xdr:rowOff>132494</xdr:rowOff>
    </xdr:to>
    <xdr:cxnSp macro="">
      <xdr:nvCxnSpPr>
        <xdr:cNvPr id="619" name="直線コネクタ 618"/>
        <xdr:cNvCxnSpPr/>
      </xdr:nvCxnSpPr>
      <xdr:spPr>
        <a:xfrm>
          <a:off x="13703300" y="12447438"/>
          <a:ext cx="889000" cy="2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0" name="フローチャート : 判断 619"/>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1" name="テキスト ボックス 620"/>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103038</xdr:rowOff>
    </xdr:from>
    <xdr:to>
      <xdr:col>19</xdr:col>
      <xdr:colOff>644525</xdr:colOff>
      <xdr:row>72</xdr:row>
      <xdr:rowOff>106048</xdr:rowOff>
    </xdr:to>
    <xdr:cxnSp macro="">
      <xdr:nvCxnSpPr>
        <xdr:cNvPr id="622" name="直線コネクタ 621"/>
        <xdr:cNvCxnSpPr/>
      </xdr:nvCxnSpPr>
      <xdr:spPr>
        <a:xfrm flipV="1">
          <a:off x="12814300" y="12447438"/>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3" name="フローチャート : 判断 622"/>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4" name="テキスト ボックス 623"/>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25" name="フローチャート : 判断 624"/>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26" name="テキスト ボックス 625"/>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79802</xdr:rowOff>
    </xdr:from>
    <xdr:to>
      <xdr:col>23</xdr:col>
      <xdr:colOff>568325</xdr:colOff>
      <xdr:row>72</xdr:row>
      <xdr:rowOff>9952</xdr:rowOff>
    </xdr:to>
    <xdr:sp macro="" textlink="">
      <xdr:nvSpPr>
        <xdr:cNvPr id="632" name="円/楕円 631"/>
        <xdr:cNvSpPr/>
      </xdr:nvSpPr>
      <xdr:spPr>
        <a:xfrm>
          <a:off x="16268700" y="122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32829</xdr:rowOff>
    </xdr:from>
    <xdr:ext cx="690189" cy="259045"/>
    <xdr:sp macro="" textlink="">
      <xdr:nvSpPr>
        <xdr:cNvPr id="633" name="公債費該当値テキスト"/>
        <xdr:cNvSpPr txBox="1"/>
      </xdr:nvSpPr>
      <xdr:spPr>
        <a:xfrm>
          <a:off x="16370300" y="12205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1,012,164</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151533</xdr:rowOff>
    </xdr:from>
    <xdr:to>
      <xdr:col>22</xdr:col>
      <xdr:colOff>415925</xdr:colOff>
      <xdr:row>73</xdr:row>
      <xdr:rowOff>81683</xdr:rowOff>
    </xdr:to>
    <xdr:sp macro="" textlink="">
      <xdr:nvSpPr>
        <xdr:cNvPr id="634" name="円/楕円 633"/>
        <xdr:cNvSpPr/>
      </xdr:nvSpPr>
      <xdr:spPr>
        <a:xfrm>
          <a:off x="15430500" y="1249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98210</xdr:rowOff>
    </xdr:from>
    <xdr:ext cx="599010" cy="259045"/>
    <xdr:sp macro="" textlink="">
      <xdr:nvSpPr>
        <xdr:cNvPr id="635" name="テキスト ボックス 634"/>
        <xdr:cNvSpPr txBox="1"/>
      </xdr:nvSpPr>
      <xdr:spPr>
        <a:xfrm>
          <a:off x="15181794" y="12271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820,683</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81694</xdr:rowOff>
    </xdr:from>
    <xdr:to>
      <xdr:col>21</xdr:col>
      <xdr:colOff>212725</xdr:colOff>
      <xdr:row>73</xdr:row>
      <xdr:rowOff>11844</xdr:rowOff>
    </xdr:to>
    <xdr:sp macro="" textlink="">
      <xdr:nvSpPr>
        <xdr:cNvPr id="636" name="円/楕円 635"/>
        <xdr:cNvSpPr/>
      </xdr:nvSpPr>
      <xdr:spPr>
        <a:xfrm>
          <a:off x="14541500" y="1242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28371</xdr:rowOff>
    </xdr:from>
    <xdr:ext cx="599010" cy="259045"/>
    <xdr:sp macro="" textlink="">
      <xdr:nvSpPr>
        <xdr:cNvPr id="637" name="テキスト ボックス 636"/>
        <xdr:cNvSpPr txBox="1"/>
      </xdr:nvSpPr>
      <xdr:spPr>
        <a:xfrm>
          <a:off x="14292794" y="1220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875,674</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52238</xdr:rowOff>
    </xdr:from>
    <xdr:to>
      <xdr:col>20</xdr:col>
      <xdr:colOff>9525</xdr:colOff>
      <xdr:row>72</xdr:row>
      <xdr:rowOff>153838</xdr:rowOff>
    </xdr:to>
    <xdr:sp macro="" textlink="">
      <xdr:nvSpPr>
        <xdr:cNvPr id="638" name="円/楕円 637"/>
        <xdr:cNvSpPr/>
      </xdr:nvSpPr>
      <xdr:spPr>
        <a:xfrm>
          <a:off x="13652500" y="123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70</xdr:row>
      <xdr:rowOff>170365</xdr:rowOff>
    </xdr:from>
    <xdr:ext cx="599010" cy="259045"/>
    <xdr:sp macro="" textlink="">
      <xdr:nvSpPr>
        <xdr:cNvPr id="639" name="テキスト ボックス 638"/>
        <xdr:cNvSpPr txBox="1"/>
      </xdr:nvSpPr>
      <xdr:spPr>
        <a:xfrm>
          <a:off x="13403794" y="1217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898,868</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55248</xdr:rowOff>
    </xdr:from>
    <xdr:to>
      <xdr:col>18</xdr:col>
      <xdr:colOff>492125</xdr:colOff>
      <xdr:row>72</xdr:row>
      <xdr:rowOff>156848</xdr:rowOff>
    </xdr:to>
    <xdr:sp macro="" textlink="">
      <xdr:nvSpPr>
        <xdr:cNvPr id="640" name="円/楕円 639"/>
        <xdr:cNvSpPr/>
      </xdr:nvSpPr>
      <xdr:spPr>
        <a:xfrm>
          <a:off x="12763500" y="1239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1925</xdr:rowOff>
    </xdr:from>
    <xdr:ext cx="599010" cy="259045"/>
    <xdr:sp macro="" textlink="">
      <xdr:nvSpPr>
        <xdr:cNvPr id="641" name="テキスト ボックス 640"/>
        <xdr:cNvSpPr txBox="1"/>
      </xdr:nvSpPr>
      <xdr:spPr>
        <a:xfrm>
          <a:off x="12514794" y="1217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896,498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5" name="テキスト ボックス 65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57" name="テキスト ボックス 656"/>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59" name="テキスト ボックス 658"/>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1" name="テキスト ボックス 66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3" name="直線コネクタ 662"/>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4"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65" name="直線コネクタ 664"/>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66"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67" name="直線コネクタ 666"/>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78462</xdr:rowOff>
    </xdr:from>
    <xdr:to>
      <xdr:col>23</xdr:col>
      <xdr:colOff>517525</xdr:colOff>
      <xdr:row>96</xdr:row>
      <xdr:rowOff>105434</xdr:rowOff>
    </xdr:to>
    <xdr:cxnSp macro="">
      <xdr:nvCxnSpPr>
        <xdr:cNvPr id="668" name="直線コネクタ 667"/>
        <xdr:cNvCxnSpPr/>
      </xdr:nvCxnSpPr>
      <xdr:spPr>
        <a:xfrm flipV="1">
          <a:off x="15481300" y="15851862"/>
          <a:ext cx="838200" cy="71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69"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0" name="フローチャート : 判断 669"/>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105434</xdr:rowOff>
    </xdr:from>
    <xdr:to>
      <xdr:col>22</xdr:col>
      <xdr:colOff>365125</xdr:colOff>
      <xdr:row>96</xdr:row>
      <xdr:rowOff>115963</xdr:rowOff>
    </xdr:to>
    <xdr:cxnSp macro="">
      <xdr:nvCxnSpPr>
        <xdr:cNvPr id="671" name="直線コネクタ 670"/>
        <xdr:cNvCxnSpPr/>
      </xdr:nvCxnSpPr>
      <xdr:spPr>
        <a:xfrm flipV="1">
          <a:off x="14592300" y="16564634"/>
          <a:ext cx="889000" cy="1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2" name="フローチャート : 判断 671"/>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3" name="テキスト ボックス 672"/>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87593</xdr:rowOff>
    </xdr:from>
    <xdr:to>
      <xdr:col>21</xdr:col>
      <xdr:colOff>161925</xdr:colOff>
      <xdr:row>96</xdr:row>
      <xdr:rowOff>115963</xdr:rowOff>
    </xdr:to>
    <xdr:cxnSp macro="">
      <xdr:nvCxnSpPr>
        <xdr:cNvPr id="674" name="直線コネクタ 673"/>
        <xdr:cNvCxnSpPr/>
      </xdr:nvCxnSpPr>
      <xdr:spPr>
        <a:xfrm>
          <a:off x="13703300" y="16375343"/>
          <a:ext cx="889000" cy="19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75" name="フローチャート : 判断 674"/>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121260</xdr:rowOff>
    </xdr:from>
    <xdr:ext cx="534377" cy="259045"/>
    <xdr:sp macro="" textlink="">
      <xdr:nvSpPr>
        <xdr:cNvPr id="676" name="テキスト ボックス 675"/>
        <xdr:cNvSpPr txBox="1"/>
      </xdr:nvSpPr>
      <xdr:spPr>
        <a:xfrm>
          <a:off x="14325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87593</xdr:rowOff>
    </xdr:from>
    <xdr:to>
      <xdr:col>19</xdr:col>
      <xdr:colOff>644525</xdr:colOff>
      <xdr:row>96</xdr:row>
      <xdr:rowOff>151405</xdr:rowOff>
    </xdr:to>
    <xdr:cxnSp macro="">
      <xdr:nvCxnSpPr>
        <xdr:cNvPr id="677" name="直線コネクタ 676"/>
        <xdr:cNvCxnSpPr/>
      </xdr:nvCxnSpPr>
      <xdr:spPr>
        <a:xfrm flipV="1">
          <a:off x="12814300" y="16375343"/>
          <a:ext cx="889000" cy="23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78" name="フローチャート : 判断 677"/>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79" name="テキスト ボックス 678"/>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0" name="フローチャート : 判断 679"/>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82757</xdr:rowOff>
    </xdr:from>
    <xdr:ext cx="599010" cy="259045"/>
    <xdr:sp macro="" textlink="">
      <xdr:nvSpPr>
        <xdr:cNvPr id="681" name="テキスト ボックス 680"/>
        <xdr:cNvSpPr txBox="1"/>
      </xdr:nvSpPr>
      <xdr:spPr>
        <a:xfrm>
          <a:off x="12514794" y="1688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27662</xdr:rowOff>
    </xdr:from>
    <xdr:to>
      <xdr:col>23</xdr:col>
      <xdr:colOff>568325</xdr:colOff>
      <xdr:row>92</xdr:row>
      <xdr:rowOff>129262</xdr:rowOff>
    </xdr:to>
    <xdr:sp macro="" textlink="">
      <xdr:nvSpPr>
        <xdr:cNvPr id="687" name="円/楕円 686"/>
        <xdr:cNvSpPr/>
      </xdr:nvSpPr>
      <xdr:spPr>
        <a:xfrm>
          <a:off x="16268700" y="1580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50539</xdr:rowOff>
    </xdr:from>
    <xdr:ext cx="690189" cy="259045"/>
    <xdr:sp macro="" textlink="">
      <xdr:nvSpPr>
        <xdr:cNvPr id="688" name="積立金該当値テキスト"/>
        <xdr:cNvSpPr txBox="1"/>
      </xdr:nvSpPr>
      <xdr:spPr>
        <a:xfrm>
          <a:off x="16370300" y="15652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1,191,971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54634</xdr:rowOff>
    </xdr:from>
    <xdr:to>
      <xdr:col>22</xdr:col>
      <xdr:colOff>415925</xdr:colOff>
      <xdr:row>96</xdr:row>
      <xdr:rowOff>156234</xdr:rowOff>
    </xdr:to>
    <xdr:sp macro="" textlink="">
      <xdr:nvSpPr>
        <xdr:cNvPr id="689" name="円/楕円 688"/>
        <xdr:cNvSpPr/>
      </xdr:nvSpPr>
      <xdr:spPr>
        <a:xfrm>
          <a:off x="15430500" y="1651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1311</xdr:rowOff>
    </xdr:from>
    <xdr:ext cx="599010" cy="259045"/>
    <xdr:sp macro="" textlink="">
      <xdr:nvSpPr>
        <xdr:cNvPr id="690" name="テキスト ボックス 689"/>
        <xdr:cNvSpPr txBox="1"/>
      </xdr:nvSpPr>
      <xdr:spPr>
        <a:xfrm>
          <a:off x="15181794" y="1628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412,474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65163</xdr:rowOff>
    </xdr:from>
    <xdr:to>
      <xdr:col>21</xdr:col>
      <xdr:colOff>212725</xdr:colOff>
      <xdr:row>96</xdr:row>
      <xdr:rowOff>166763</xdr:rowOff>
    </xdr:to>
    <xdr:sp macro="" textlink="">
      <xdr:nvSpPr>
        <xdr:cNvPr id="691" name="円/楕円 690"/>
        <xdr:cNvSpPr/>
      </xdr:nvSpPr>
      <xdr:spPr>
        <a:xfrm>
          <a:off x="14541500" y="1652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11840</xdr:rowOff>
    </xdr:from>
    <xdr:ext cx="599010" cy="259045"/>
    <xdr:sp macro="" textlink="">
      <xdr:nvSpPr>
        <xdr:cNvPr id="692" name="テキスト ボックス 691"/>
        <xdr:cNvSpPr txBox="1"/>
      </xdr:nvSpPr>
      <xdr:spPr>
        <a:xfrm>
          <a:off x="14292794" y="1629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400,958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36793</xdr:rowOff>
    </xdr:from>
    <xdr:to>
      <xdr:col>20</xdr:col>
      <xdr:colOff>9525</xdr:colOff>
      <xdr:row>95</xdr:row>
      <xdr:rowOff>138393</xdr:rowOff>
    </xdr:to>
    <xdr:sp macro="" textlink="">
      <xdr:nvSpPr>
        <xdr:cNvPr id="693" name="円/楕円 692"/>
        <xdr:cNvSpPr/>
      </xdr:nvSpPr>
      <xdr:spPr>
        <a:xfrm>
          <a:off x="13652500" y="1632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154920</xdr:rowOff>
    </xdr:from>
    <xdr:ext cx="599010" cy="259045"/>
    <xdr:sp macro="" textlink="">
      <xdr:nvSpPr>
        <xdr:cNvPr id="694" name="テキスト ボックス 693"/>
        <xdr:cNvSpPr txBox="1"/>
      </xdr:nvSpPr>
      <xdr:spPr>
        <a:xfrm>
          <a:off x="13403794" y="1609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619,484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100605</xdr:rowOff>
    </xdr:from>
    <xdr:to>
      <xdr:col>18</xdr:col>
      <xdr:colOff>492125</xdr:colOff>
      <xdr:row>97</xdr:row>
      <xdr:rowOff>30755</xdr:rowOff>
    </xdr:to>
    <xdr:sp macro="" textlink="">
      <xdr:nvSpPr>
        <xdr:cNvPr id="695" name="円/楕円 694"/>
        <xdr:cNvSpPr/>
      </xdr:nvSpPr>
      <xdr:spPr>
        <a:xfrm>
          <a:off x="12763500" y="165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47282</xdr:rowOff>
    </xdr:from>
    <xdr:ext cx="599010" cy="259045"/>
    <xdr:sp macro="" textlink="">
      <xdr:nvSpPr>
        <xdr:cNvPr id="696" name="テキスト ボックス 695"/>
        <xdr:cNvSpPr txBox="1"/>
      </xdr:nvSpPr>
      <xdr:spPr>
        <a:xfrm>
          <a:off x="12514794" y="1633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0" name="直線コネクタ 719"/>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3"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4" name="直線コネクタ 723"/>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26"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27" name="フローチャート : 判断 726"/>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29" name="フローチャート : 判断 728"/>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0" name="テキスト ボックス 729"/>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2" name="フローチャート : 判断 731"/>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3" name="テキスト ボックス 732"/>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35" name="フローチャート : 判断 734"/>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36" name="テキスト ボックス 735"/>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37" name="フローチャート : 判断 736"/>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38" name="テキスト ボックス 737"/>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4" name="直線コネクタ 76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5" name="テキスト ボックス 76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6" name="直線コネクタ 76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7" name="テキスト ボックス 76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8" name="直線コネクタ 76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9" name="テキスト ボックス 76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0" name="直線コネクタ 76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1" name="テキスト ボックス 77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75" name="直線コネクタ 774"/>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7" name="直線コネクタ 77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78"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79" name="直線コネクタ 778"/>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0" name="直線コネクタ 77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1"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2" name="フローチャート : 判断 781"/>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3" name="直線コネクタ 78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4" name="フローチャート : 判断 783"/>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85" name="テキスト ボックス 784"/>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86" name="直線コネクタ 78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87" name="フローチャート : 判断 786"/>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88" name="テキスト ボックス 787"/>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9" name="直線コネクタ 78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0" name="フローチャート : 判断 789"/>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1" name="テキスト ボックス 790"/>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2" name="フローチャート : 判断 791"/>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3" name="テキスト ボックス 792"/>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9" name="円/楕円 79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1" name="円/楕円 80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2" name="テキスト ボックス 801"/>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3" name="円/楕円 80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4" name="テキスト ボックス 80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05" name="円/楕円 80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6" name="テキスト ボックス 80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7" name="円/楕円 80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8" name="テキスト ボックス 80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9" name="直線コネクタ 81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0" name="テキスト ボックス 81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1" name="直線コネクタ 82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2" name="テキスト ボックス 82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3" name="直線コネクタ 82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4" name="テキスト ボックス 82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5" name="直線コネクタ 82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6" name="テキスト ボックス 82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8" name="テキスト ボックス 82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0" name="直線コネクタ 829"/>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1"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2" name="直線コネクタ 831"/>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3"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4" name="直線コネクタ 833"/>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65497</xdr:rowOff>
    </xdr:from>
    <xdr:to>
      <xdr:col>32</xdr:col>
      <xdr:colOff>187325</xdr:colOff>
      <xdr:row>75</xdr:row>
      <xdr:rowOff>155918</xdr:rowOff>
    </xdr:to>
    <xdr:cxnSp macro="">
      <xdr:nvCxnSpPr>
        <xdr:cNvPr id="835" name="直線コネクタ 834"/>
        <xdr:cNvCxnSpPr/>
      </xdr:nvCxnSpPr>
      <xdr:spPr>
        <a:xfrm flipV="1">
          <a:off x="21323300" y="12924247"/>
          <a:ext cx="838200" cy="9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36"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37" name="フローチャート : 判断 836"/>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98767</xdr:rowOff>
    </xdr:from>
    <xdr:to>
      <xdr:col>31</xdr:col>
      <xdr:colOff>34925</xdr:colOff>
      <xdr:row>75</xdr:row>
      <xdr:rowOff>155918</xdr:rowOff>
    </xdr:to>
    <xdr:cxnSp macro="">
      <xdr:nvCxnSpPr>
        <xdr:cNvPr id="838" name="直線コネクタ 837"/>
        <xdr:cNvCxnSpPr/>
      </xdr:nvCxnSpPr>
      <xdr:spPr>
        <a:xfrm>
          <a:off x="20434300" y="12614617"/>
          <a:ext cx="889000" cy="40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39" name="フローチャート : 判断 838"/>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0" name="テキスト ボックス 839"/>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98767</xdr:rowOff>
    </xdr:from>
    <xdr:to>
      <xdr:col>29</xdr:col>
      <xdr:colOff>517525</xdr:colOff>
      <xdr:row>75</xdr:row>
      <xdr:rowOff>18565</xdr:rowOff>
    </xdr:to>
    <xdr:cxnSp macro="">
      <xdr:nvCxnSpPr>
        <xdr:cNvPr id="841" name="直線コネクタ 840"/>
        <xdr:cNvCxnSpPr/>
      </xdr:nvCxnSpPr>
      <xdr:spPr>
        <a:xfrm flipV="1">
          <a:off x="19545300" y="12614617"/>
          <a:ext cx="889000" cy="26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2" name="フローチャート : 判断 841"/>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3" name="テキスト ボックス 842"/>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18565</xdr:rowOff>
    </xdr:from>
    <xdr:to>
      <xdr:col>28</xdr:col>
      <xdr:colOff>314325</xdr:colOff>
      <xdr:row>75</xdr:row>
      <xdr:rowOff>104056</xdr:rowOff>
    </xdr:to>
    <xdr:cxnSp macro="">
      <xdr:nvCxnSpPr>
        <xdr:cNvPr id="844" name="直線コネクタ 843"/>
        <xdr:cNvCxnSpPr/>
      </xdr:nvCxnSpPr>
      <xdr:spPr>
        <a:xfrm flipV="1">
          <a:off x="18656300" y="12877315"/>
          <a:ext cx="889000" cy="8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45" name="フローチャート : 判断 844"/>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46" name="テキスト ボックス 845"/>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47" name="フローチャート : 判断 846"/>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48" name="テキスト ボックス 847"/>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14697</xdr:rowOff>
    </xdr:from>
    <xdr:to>
      <xdr:col>32</xdr:col>
      <xdr:colOff>238125</xdr:colOff>
      <xdr:row>75</xdr:row>
      <xdr:rowOff>116297</xdr:rowOff>
    </xdr:to>
    <xdr:sp macro="" textlink="">
      <xdr:nvSpPr>
        <xdr:cNvPr id="854" name="円/楕円 853"/>
        <xdr:cNvSpPr/>
      </xdr:nvSpPr>
      <xdr:spPr>
        <a:xfrm>
          <a:off x="22110700" y="1287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37574</xdr:rowOff>
    </xdr:from>
    <xdr:ext cx="599010" cy="259045"/>
    <xdr:sp macro="" textlink="">
      <xdr:nvSpPr>
        <xdr:cNvPr id="855" name="繰出金該当値テキスト"/>
        <xdr:cNvSpPr txBox="1"/>
      </xdr:nvSpPr>
      <xdr:spPr>
        <a:xfrm>
          <a:off x="22212300" y="1272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128,730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105117</xdr:rowOff>
    </xdr:from>
    <xdr:to>
      <xdr:col>31</xdr:col>
      <xdr:colOff>85725</xdr:colOff>
      <xdr:row>76</xdr:row>
      <xdr:rowOff>35266</xdr:rowOff>
    </xdr:to>
    <xdr:sp macro="" textlink="">
      <xdr:nvSpPr>
        <xdr:cNvPr id="856" name="円/楕円 855"/>
        <xdr:cNvSpPr/>
      </xdr:nvSpPr>
      <xdr:spPr>
        <a:xfrm>
          <a:off x="21272500" y="129638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51794</xdr:rowOff>
    </xdr:from>
    <xdr:ext cx="599010" cy="259045"/>
    <xdr:sp macro="" textlink="">
      <xdr:nvSpPr>
        <xdr:cNvPr id="857" name="テキスト ボックス 856"/>
        <xdr:cNvSpPr txBox="1"/>
      </xdr:nvSpPr>
      <xdr:spPr>
        <a:xfrm>
          <a:off x="21023794" y="1273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108,953</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47967</xdr:rowOff>
    </xdr:from>
    <xdr:to>
      <xdr:col>29</xdr:col>
      <xdr:colOff>568325</xdr:colOff>
      <xdr:row>73</xdr:row>
      <xdr:rowOff>149567</xdr:rowOff>
    </xdr:to>
    <xdr:sp macro="" textlink="">
      <xdr:nvSpPr>
        <xdr:cNvPr id="858" name="円/楕円 857"/>
        <xdr:cNvSpPr/>
      </xdr:nvSpPr>
      <xdr:spPr>
        <a:xfrm>
          <a:off x="20383500" y="125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71</xdr:row>
      <xdr:rowOff>166094</xdr:rowOff>
    </xdr:from>
    <xdr:ext cx="599010" cy="259045"/>
    <xdr:sp macro="" textlink="">
      <xdr:nvSpPr>
        <xdr:cNvPr id="859" name="テキスト ボックス 858"/>
        <xdr:cNvSpPr txBox="1"/>
      </xdr:nvSpPr>
      <xdr:spPr>
        <a:xfrm>
          <a:off x="20134794" y="1233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196,453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139215</xdr:rowOff>
    </xdr:from>
    <xdr:to>
      <xdr:col>28</xdr:col>
      <xdr:colOff>365125</xdr:colOff>
      <xdr:row>75</xdr:row>
      <xdr:rowOff>69365</xdr:rowOff>
    </xdr:to>
    <xdr:sp macro="" textlink="">
      <xdr:nvSpPr>
        <xdr:cNvPr id="860" name="円/楕円 859"/>
        <xdr:cNvSpPr/>
      </xdr:nvSpPr>
      <xdr:spPr>
        <a:xfrm>
          <a:off x="19494500" y="1282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85892</xdr:rowOff>
    </xdr:from>
    <xdr:ext cx="599010" cy="259045"/>
    <xdr:sp macro="" textlink="">
      <xdr:nvSpPr>
        <xdr:cNvPr id="861" name="テキスト ボックス 860"/>
        <xdr:cNvSpPr txBox="1"/>
      </xdr:nvSpPr>
      <xdr:spPr>
        <a:xfrm>
          <a:off x="19245794" y="1260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138,995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53256</xdr:rowOff>
    </xdr:from>
    <xdr:to>
      <xdr:col>27</xdr:col>
      <xdr:colOff>161925</xdr:colOff>
      <xdr:row>75</xdr:row>
      <xdr:rowOff>154856</xdr:rowOff>
    </xdr:to>
    <xdr:sp macro="" textlink="">
      <xdr:nvSpPr>
        <xdr:cNvPr id="862" name="円/楕円 861"/>
        <xdr:cNvSpPr/>
      </xdr:nvSpPr>
      <xdr:spPr>
        <a:xfrm>
          <a:off x="18605500" y="1291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171383</xdr:rowOff>
    </xdr:from>
    <xdr:ext cx="599010" cy="259045"/>
    <xdr:sp macro="" textlink="">
      <xdr:nvSpPr>
        <xdr:cNvPr id="863" name="テキスト ボックス 862"/>
        <xdr:cNvSpPr txBox="1"/>
      </xdr:nvSpPr>
      <xdr:spPr>
        <a:xfrm>
          <a:off x="18356794" y="12687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120,296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4" name="直線コネクタ 87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5" name="テキスト ボックス 87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6" name="直線コネクタ 87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7" name="テキスト ボックス 87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9" name="直線コネクタ 87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4" name="直線コネクタ 88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6" name="フローチャート : 判断 88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7" name="直線コネクタ 88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8" name="フローチャート : 判断 88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9" name="テキスト ボックス 88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0" name="直線コネクタ 88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1" name="フローチャート : 判断 89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2" name="テキスト ボックス 89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3" name="直線コネクタ 89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4" name="フローチャート : 判断 89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5" name="テキスト ボックス 89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6" name="フローチャート : 判断 89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7" name="テキスト ボックス 89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8" name="テキスト ボックス 89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9" name="テキスト ボックス 89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0" name="テキスト ボックス 89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1" name="テキスト ボックス 90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2" name="テキスト ボックス 90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3" name="円/楕円 90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5" name="円/楕円 90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6" name="テキスト ボックス 90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7" name="円/楕円 90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8" name="テキスト ボックス 90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9" name="円/楕円 90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0" name="テキスト ボックス 90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1" name="円/楕円 91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2" name="テキスト ボックス 91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3" name="正方形/長方形 9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4" name="正方形/長方形 9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5" name="テキスト ボックス 9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地理的な要件</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有人７島にまたがり、かつ外海離島に存在する点）、交通的な要件（週２便の村営定期船のみ本土と往来している点）、企業的な要素（島内に企業が存在しない点）などから、本土の市町村、類似市町村と比較しても行政コストがよりかかることは明白である。行政コストに対して、分母となる人口が少数であることから、維持補修費、扶助費、</a:t>
          </a:r>
          <a:r>
            <a:rPr lang="ja-JP" altLang="en-US" sz="1100" b="0" i="0" baseline="0">
              <a:solidFill>
                <a:schemeClr val="dk1"/>
              </a:solidFill>
              <a:effectLst/>
              <a:latin typeface="+mn-lt"/>
              <a:ea typeface="+mn-ea"/>
              <a:cs typeface="+mn-cs"/>
            </a:rPr>
            <a:t>失業対策費、</a:t>
          </a:r>
          <a:r>
            <a:rPr lang="ja-JP" altLang="ja-JP" sz="1100" b="0" i="0" baseline="0">
              <a:solidFill>
                <a:schemeClr val="dk1"/>
              </a:solidFill>
              <a:effectLst/>
              <a:latin typeface="+mn-lt"/>
              <a:ea typeface="+mn-ea"/>
              <a:cs typeface="+mn-cs"/>
            </a:rPr>
            <a:t>投資及び出資金、貸付金以外</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類似団体平均を大きく上回っている。人件費及び物件費等については、地理的な要件等から住民一人あたりの行政コストは類似団体と比較し大幅に多い状況にある。</a:t>
          </a:r>
          <a:r>
            <a:rPr lang="ja-JP" altLang="en-US" sz="1100" b="0" i="0" baseline="0">
              <a:solidFill>
                <a:schemeClr val="dk1"/>
              </a:solidFill>
              <a:effectLst/>
              <a:latin typeface="+mn-lt"/>
              <a:ea typeface="+mn-ea"/>
              <a:cs typeface="+mn-cs"/>
            </a:rPr>
            <a:t>子育て支援関係、高齢者支援関係、医療関係等、これまで脆弱であった所に力を入れ定住促進につなげていく必要があることから、人件費及び物件費については、今後も上昇傾向にある。</a:t>
          </a:r>
          <a:r>
            <a:rPr lang="ja-JP" altLang="ja-JP" sz="1100" b="0" i="0" baseline="0">
              <a:solidFill>
                <a:schemeClr val="dk1"/>
              </a:solidFill>
              <a:effectLst/>
              <a:latin typeface="+mn-lt"/>
              <a:ea typeface="+mn-ea"/>
              <a:cs typeface="+mn-cs"/>
            </a:rPr>
            <a:t>普通建設事業費については、地理的・交通的な要件として、有人</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島に港湾を１０（うち県管理港湾が１つ）抱えている点、土木・建設に携わる企業が存在しないため、普通建設事業の住民一人あたりのコストが類似団体よりかなり多い状況である。</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からﾌﾞﾛｰﾄﾞﾊﾞﾝﾄﾞ再整備や防災行政無線のﾃﾞｼﾞﾀル化、庁舎等耐震化など大型公共事業が控えており、今後数年は今以上に普通建設事業の割合は高くなると考えらえる。積立金については、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年度に未利用基金等の再編を行なったことにより積立金が大幅に増加している。</a:t>
          </a:r>
          <a:r>
            <a:rPr lang="ja-JP" altLang="ja-JP" sz="1100" b="0" i="0" baseline="0">
              <a:solidFill>
                <a:schemeClr val="dk1"/>
              </a:solidFill>
              <a:effectLst/>
              <a:latin typeface="+mn-lt"/>
              <a:ea typeface="+mn-ea"/>
              <a:cs typeface="+mn-cs"/>
            </a:rPr>
            <a:t>十島村においては、社会保障というよりは、条件不利地域の観点から補助費の方が比率が高くなる傾向にある。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鹿児島県十島村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719
718
101.14
5,937,189
5,778,902
97,801
1,512,542
4,384,305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66624</xdr:rowOff>
    </xdr:from>
    <xdr:to>
      <xdr:col>6</xdr:col>
      <xdr:colOff>511175</xdr:colOff>
      <xdr:row>32</xdr:row>
      <xdr:rowOff>82550</xdr:rowOff>
    </xdr:to>
    <xdr:cxnSp macro="">
      <xdr:nvCxnSpPr>
        <xdr:cNvPr id="60" name="直線コネクタ 59"/>
        <xdr:cNvCxnSpPr/>
      </xdr:nvCxnSpPr>
      <xdr:spPr>
        <a:xfrm>
          <a:off x="3797300" y="5381574"/>
          <a:ext cx="838200" cy="18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66624</xdr:rowOff>
    </xdr:from>
    <xdr:to>
      <xdr:col>5</xdr:col>
      <xdr:colOff>358775</xdr:colOff>
      <xdr:row>31</xdr:row>
      <xdr:rowOff>124403</xdr:rowOff>
    </xdr:to>
    <xdr:cxnSp macro="">
      <xdr:nvCxnSpPr>
        <xdr:cNvPr id="63" name="直線コネクタ 62"/>
        <xdr:cNvCxnSpPr/>
      </xdr:nvCxnSpPr>
      <xdr:spPr>
        <a:xfrm flipV="1">
          <a:off x="2908300" y="5381574"/>
          <a:ext cx="889000" cy="5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110954</xdr:rowOff>
    </xdr:from>
    <xdr:to>
      <xdr:col>4</xdr:col>
      <xdr:colOff>155575</xdr:colOff>
      <xdr:row>31</xdr:row>
      <xdr:rowOff>124403</xdr:rowOff>
    </xdr:to>
    <xdr:cxnSp macro="">
      <xdr:nvCxnSpPr>
        <xdr:cNvPr id="66" name="直線コネクタ 65"/>
        <xdr:cNvCxnSpPr/>
      </xdr:nvCxnSpPr>
      <xdr:spPr>
        <a:xfrm>
          <a:off x="2019300" y="5425904"/>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161531</xdr:rowOff>
    </xdr:from>
    <xdr:to>
      <xdr:col>2</xdr:col>
      <xdr:colOff>638175</xdr:colOff>
      <xdr:row>31</xdr:row>
      <xdr:rowOff>110954</xdr:rowOff>
    </xdr:to>
    <xdr:cxnSp macro="">
      <xdr:nvCxnSpPr>
        <xdr:cNvPr id="69" name="直線コネクタ 68"/>
        <xdr:cNvCxnSpPr/>
      </xdr:nvCxnSpPr>
      <xdr:spPr>
        <a:xfrm>
          <a:off x="1130300" y="5305031"/>
          <a:ext cx="889000" cy="12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31750</xdr:rowOff>
    </xdr:from>
    <xdr:to>
      <xdr:col>6</xdr:col>
      <xdr:colOff>561975</xdr:colOff>
      <xdr:row>32</xdr:row>
      <xdr:rowOff>133350</xdr:rowOff>
    </xdr:to>
    <xdr:sp macro="" textlink="">
      <xdr:nvSpPr>
        <xdr:cNvPr id="79" name="円/楕円 78"/>
        <xdr:cNvSpPr/>
      </xdr:nvSpPr>
      <xdr:spPr>
        <a:xfrm>
          <a:off x="4584700" y="55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54627</xdr:rowOff>
    </xdr:from>
    <xdr:ext cx="534377" cy="259045"/>
    <xdr:sp macro="" textlink="">
      <xdr:nvSpPr>
        <xdr:cNvPr id="80" name="議会費該当値テキスト"/>
        <xdr:cNvSpPr txBox="1"/>
      </xdr:nvSpPr>
      <xdr:spPr>
        <a:xfrm>
          <a:off x="4686300" y="536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61,000</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15824</xdr:rowOff>
    </xdr:from>
    <xdr:to>
      <xdr:col>5</xdr:col>
      <xdr:colOff>409575</xdr:colOff>
      <xdr:row>31</xdr:row>
      <xdr:rowOff>117424</xdr:rowOff>
    </xdr:to>
    <xdr:sp macro="" textlink="">
      <xdr:nvSpPr>
        <xdr:cNvPr id="81" name="円/楕円 80"/>
        <xdr:cNvSpPr/>
      </xdr:nvSpPr>
      <xdr:spPr>
        <a:xfrm>
          <a:off x="3746500" y="533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133951</xdr:rowOff>
    </xdr:from>
    <xdr:ext cx="534377" cy="259045"/>
    <xdr:sp macro="" textlink="">
      <xdr:nvSpPr>
        <xdr:cNvPr id="82" name="テキスト ボックス 81"/>
        <xdr:cNvSpPr txBox="1"/>
      </xdr:nvSpPr>
      <xdr:spPr>
        <a:xfrm>
          <a:off x="3530111" y="51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70,836</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73603</xdr:rowOff>
    </xdr:from>
    <xdr:to>
      <xdr:col>4</xdr:col>
      <xdr:colOff>206375</xdr:colOff>
      <xdr:row>32</xdr:row>
      <xdr:rowOff>3753</xdr:rowOff>
    </xdr:to>
    <xdr:sp macro="" textlink="">
      <xdr:nvSpPr>
        <xdr:cNvPr id="83" name="円/楕円 82"/>
        <xdr:cNvSpPr/>
      </xdr:nvSpPr>
      <xdr:spPr>
        <a:xfrm>
          <a:off x="2857500" y="538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20280</xdr:rowOff>
    </xdr:from>
    <xdr:ext cx="534377" cy="259045"/>
    <xdr:sp macro="" textlink="">
      <xdr:nvSpPr>
        <xdr:cNvPr id="84" name="テキスト ボックス 83"/>
        <xdr:cNvSpPr txBox="1"/>
      </xdr:nvSpPr>
      <xdr:spPr>
        <a:xfrm>
          <a:off x="2641111" y="516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67,803</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60154</xdr:rowOff>
    </xdr:from>
    <xdr:to>
      <xdr:col>3</xdr:col>
      <xdr:colOff>3175</xdr:colOff>
      <xdr:row>31</xdr:row>
      <xdr:rowOff>161754</xdr:rowOff>
    </xdr:to>
    <xdr:sp macro="" textlink="">
      <xdr:nvSpPr>
        <xdr:cNvPr id="85" name="円/楕円 84"/>
        <xdr:cNvSpPr/>
      </xdr:nvSpPr>
      <xdr:spPr>
        <a:xfrm>
          <a:off x="1968500" y="537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6831</xdr:rowOff>
    </xdr:from>
    <xdr:ext cx="534377" cy="259045"/>
    <xdr:sp macro="" textlink="">
      <xdr:nvSpPr>
        <xdr:cNvPr id="86" name="テキスト ボックス 85"/>
        <xdr:cNvSpPr txBox="1"/>
      </xdr:nvSpPr>
      <xdr:spPr>
        <a:xfrm>
          <a:off x="1752111" y="515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68,509</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110731</xdr:rowOff>
    </xdr:from>
    <xdr:to>
      <xdr:col>1</xdr:col>
      <xdr:colOff>485775</xdr:colOff>
      <xdr:row>31</xdr:row>
      <xdr:rowOff>40881</xdr:rowOff>
    </xdr:to>
    <xdr:sp macro="" textlink="">
      <xdr:nvSpPr>
        <xdr:cNvPr id="87" name="円/楕円 86"/>
        <xdr:cNvSpPr/>
      </xdr:nvSpPr>
      <xdr:spPr>
        <a:xfrm>
          <a:off x="1079500" y="525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57408</xdr:rowOff>
    </xdr:from>
    <xdr:ext cx="534377" cy="259045"/>
    <xdr:sp macro="" textlink="">
      <xdr:nvSpPr>
        <xdr:cNvPr id="88" name="テキスト ボックス 87"/>
        <xdr:cNvSpPr txBox="1"/>
      </xdr:nvSpPr>
      <xdr:spPr>
        <a:xfrm>
          <a:off x="863111" y="502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99618</xdr:rowOff>
    </xdr:from>
    <xdr:to>
      <xdr:col>6</xdr:col>
      <xdr:colOff>511175</xdr:colOff>
      <xdr:row>55</xdr:row>
      <xdr:rowOff>22109</xdr:rowOff>
    </xdr:to>
    <xdr:cxnSp macro="">
      <xdr:nvCxnSpPr>
        <xdr:cNvPr id="117" name="直線コネクタ 116"/>
        <xdr:cNvCxnSpPr/>
      </xdr:nvCxnSpPr>
      <xdr:spPr>
        <a:xfrm flipV="1">
          <a:off x="3797300" y="8843568"/>
          <a:ext cx="838200" cy="60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22109</xdr:rowOff>
    </xdr:from>
    <xdr:to>
      <xdr:col>5</xdr:col>
      <xdr:colOff>358775</xdr:colOff>
      <xdr:row>55</xdr:row>
      <xdr:rowOff>43107</xdr:rowOff>
    </xdr:to>
    <xdr:cxnSp macro="">
      <xdr:nvCxnSpPr>
        <xdr:cNvPr id="120" name="直線コネクタ 119"/>
        <xdr:cNvCxnSpPr/>
      </xdr:nvCxnSpPr>
      <xdr:spPr>
        <a:xfrm flipV="1">
          <a:off x="2908300" y="9451859"/>
          <a:ext cx="889000" cy="2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47177</xdr:rowOff>
    </xdr:from>
    <xdr:to>
      <xdr:col>4</xdr:col>
      <xdr:colOff>155575</xdr:colOff>
      <xdr:row>55</xdr:row>
      <xdr:rowOff>43107</xdr:rowOff>
    </xdr:to>
    <xdr:cxnSp macro="">
      <xdr:nvCxnSpPr>
        <xdr:cNvPr id="123" name="直線コネクタ 122"/>
        <xdr:cNvCxnSpPr/>
      </xdr:nvCxnSpPr>
      <xdr:spPr>
        <a:xfrm>
          <a:off x="2019300" y="9305477"/>
          <a:ext cx="889000" cy="16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47177</xdr:rowOff>
    </xdr:from>
    <xdr:to>
      <xdr:col>2</xdr:col>
      <xdr:colOff>638175</xdr:colOff>
      <xdr:row>55</xdr:row>
      <xdr:rowOff>77715</xdr:rowOff>
    </xdr:to>
    <xdr:cxnSp macro="">
      <xdr:nvCxnSpPr>
        <xdr:cNvPr id="126" name="直線コネクタ 125"/>
        <xdr:cNvCxnSpPr/>
      </xdr:nvCxnSpPr>
      <xdr:spPr>
        <a:xfrm flipV="1">
          <a:off x="1130300" y="9305477"/>
          <a:ext cx="889000" cy="20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51</xdr:row>
      <xdr:rowOff>48818</xdr:rowOff>
    </xdr:from>
    <xdr:to>
      <xdr:col>6</xdr:col>
      <xdr:colOff>561975</xdr:colOff>
      <xdr:row>51</xdr:row>
      <xdr:rowOff>150418</xdr:rowOff>
    </xdr:to>
    <xdr:sp macro="" textlink="">
      <xdr:nvSpPr>
        <xdr:cNvPr id="136" name="円/楕円 135"/>
        <xdr:cNvSpPr/>
      </xdr:nvSpPr>
      <xdr:spPr>
        <a:xfrm>
          <a:off x="4584700" y="879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71695</xdr:rowOff>
    </xdr:from>
    <xdr:ext cx="690189" cy="259045"/>
    <xdr:sp macro="" textlink="">
      <xdr:nvSpPr>
        <xdr:cNvPr id="137" name="総務費該当値テキスト"/>
        <xdr:cNvSpPr txBox="1"/>
      </xdr:nvSpPr>
      <xdr:spPr>
        <a:xfrm>
          <a:off x="4686300" y="86441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1,727,601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142759</xdr:rowOff>
    </xdr:from>
    <xdr:to>
      <xdr:col>5</xdr:col>
      <xdr:colOff>409575</xdr:colOff>
      <xdr:row>55</xdr:row>
      <xdr:rowOff>72909</xdr:rowOff>
    </xdr:to>
    <xdr:sp macro="" textlink="">
      <xdr:nvSpPr>
        <xdr:cNvPr id="138" name="円/楕円 137"/>
        <xdr:cNvSpPr/>
      </xdr:nvSpPr>
      <xdr:spPr>
        <a:xfrm>
          <a:off x="3746500" y="940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89436</xdr:rowOff>
    </xdr:from>
    <xdr:ext cx="599010" cy="259045"/>
    <xdr:sp macro="" textlink="">
      <xdr:nvSpPr>
        <xdr:cNvPr id="139" name="テキスト ボックス 138"/>
        <xdr:cNvSpPr txBox="1"/>
      </xdr:nvSpPr>
      <xdr:spPr>
        <a:xfrm>
          <a:off x="3497794" y="917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929,319</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163757</xdr:rowOff>
    </xdr:from>
    <xdr:to>
      <xdr:col>4</xdr:col>
      <xdr:colOff>206375</xdr:colOff>
      <xdr:row>55</xdr:row>
      <xdr:rowOff>93907</xdr:rowOff>
    </xdr:to>
    <xdr:sp macro="" textlink="">
      <xdr:nvSpPr>
        <xdr:cNvPr id="140" name="円/楕円 139"/>
        <xdr:cNvSpPr/>
      </xdr:nvSpPr>
      <xdr:spPr>
        <a:xfrm>
          <a:off x="2857500" y="942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110434</xdr:rowOff>
    </xdr:from>
    <xdr:ext cx="599010" cy="259045"/>
    <xdr:sp macro="" textlink="">
      <xdr:nvSpPr>
        <xdr:cNvPr id="141" name="テキスト ボックス 140"/>
        <xdr:cNvSpPr txBox="1"/>
      </xdr:nvSpPr>
      <xdr:spPr>
        <a:xfrm>
          <a:off x="2608794" y="919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901,762</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167827</xdr:rowOff>
    </xdr:from>
    <xdr:to>
      <xdr:col>3</xdr:col>
      <xdr:colOff>3175</xdr:colOff>
      <xdr:row>54</xdr:row>
      <xdr:rowOff>97977</xdr:rowOff>
    </xdr:to>
    <xdr:sp macro="" textlink="">
      <xdr:nvSpPr>
        <xdr:cNvPr id="142" name="円/楕円 141"/>
        <xdr:cNvSpPr/>
      </xdr:nvSpPr>
      <xdr:spPr>
        <a:xfrm>
          <a:off x="1968500" y="925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52</xdr:row>
      <xdr:rowOff>114504</xdr:rowOff>
    </xdr:from>
    <xdr:ext cx="690189" cy="259045"/>
    <xdr:sp macro="" textlink="">
      <xdr:nvSpPr>
        <xdr:cNvPr id="143" name="テキスト ボックス 142"/>
        <xdr:cNvSpPr txBox="1"/>
      </xdr:nvSpPr>
      <xdr:spPr>
        <a:xfrm>
          <a:off x="1674204" y="9029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1,121,421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26915</xdr:rowOff>
    </xdr:from>
    <xdr:to>
      <xdr:col>1</xdr:col>
      <xdr:colOff>485775</xdr:colOff>
      <xdr:row>55</xdr:row>
      <xdr:rowOff>128515</xdr:rowOff>
    </xdr:to>
    <xdr:sp macro="" textlink="">
      <xdr:nvSpPr>
        <xdr:cNvPr id="144" name="円/楕円 143"/>
        <xdr:cNvSpPr/>
      </xdr:nvSpPr>
      <xdr:spPr>
        <a:xfrm>
          <a:off x="1079500" y="94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145042</xdr:rowOff>
    </xdr:from>
    <xdr:ext cx="599010" cy="259045"/>
    <xdr:sp macro="" textlink="">
      <xdr:nvSpPr>
        <xdr:cNvPr id="145" name="テキスト ボックス 144"/>
        <xdr:cNvSpPr txBox="1"/>
      </xdr:nvSpPr>
      <xdr:spPr>
        <a:xfrm>
          <a:off x="830794" y="923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856,346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165808</xdr:rowOff>
    </xdr:from>
    <xdr:to>
      <xdr:col>6</xdr:col>
      <xdr:colOff>511175</xdr:colOff>
      <xdr:row>75</xdr:row>
      <xdr:rowOff>48939</xdr:rowOff>
    </xdr:to>
    <xdr:cxnSp macro="">
      <xdr:nvCxnSpPr>
        <xdr:cNvPr id="172" name="直線コネクタ 171"/>
        <xdr:cNvCxnSpPr/>
      </xdr:nvCxnSpPr>
      <xdr:spPr>
        <a:xfrm flipV="1">
          <a:off x="3797300" y="12681658"/>
          <a:ext cx="838200" cy="22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156029</xdr:rowOff>
    </xdr:from>
    <xdr:to>
      <xdr:col>5</xdr:col>
      <xdr:colOff>358775</xdr:colOff>
      <xdr:row>75</xdr:row>
      <xdr:rowOff>48939</xdr:rowOff>
    </xdr:to>
    <xdr:cxnSp macro="">
      <xdr:nvCxnSpPr>
        <xdr:cNvPr id="175" name="直線コネクタ 174"/>
        <xdr:cNvCxnSpPr/>
      </xdr:nvCxnSpPr>
      <xdr:spPr>
        <a:xfrm>
          <a:off x="2908300" y="12843329"/>
          <a:ext cx="889000" cy="6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156029</xdr:rowOff>
    </xdr:from>
    <xdr:to>
      <xdr:col>4</xdr:col>
      <xdr:colOff>155575</xdr:colOff>
      <xdr:row>75</xdr:row>
      <xdr:rowOff>95055</xdr:rowOff>
    </xdr:to>
    <xdr:cxnSp macro="">
      <xdr:nvCxnSpPr>
        <xdr:cNvPr id="178" name="直線コネクタ 177"/>
        <xdr:cNvCxnSpPr/>
      </xdr:nvCxnSpPr>
      <xdr:spPr>
        <a:xfrm flipV="1">
          <a:off x="2019300" y="12843329"/>
          <a:ext cx="889000" cy="11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169535</xdr:rowOff>
    </xdr:from>
    <xdr:to>
      <xdr:col>2</xdr:col>
      <xdr:colOff>638175</xdr:colOff>
      <xdr:row>75</xdr:row>
      <xdr:rowOff>95055</xdr:rowOff>
    </xdr:to>
    <xdr:cxnSp macro="">
      <xdr:nvCxnSpPr>
        <xdr:cNvPr id="181" name="直線コネクタ 180"/>
        <xdr:cNvCxnSpPr/>
      </xdr:nvCxnSpPr>
      <xdr:spPr>
        <a:xfrm>
          <a:off x="1130300" y="12856835"/>
          <a:ext cx="889000" cy="9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86687</xdr:rowOff>
    </xdr:from>
    <xdr:ext cx="599010" cy="259045"/>
    <xdr:sp macro="" textlink="">
      <xdr:nvSpPr>
        <xdr:cNvPr id="183" name="テキスト ボックス 182"/>
        <xdr:cNvSpPr txBox="1"/>
      </xdr:nvSpPr>
      <xdr:spPr>
        <a:xfrm>
          <a:off x="1719794"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67201</xdr:rowOff>
    </xdr:from>
    <xdr:ext cx="599010" cy="259045"/>
    <xdr:sp macro="" textlink="">
      <xdr:nvSpPr>
        <xdr:cNvPr id="185" name="テキスト ボックス 184"/>
        <xdr:cNvSpPr txBox="1"/>
      </xdr:nvSpPr>
      <xdr:spPr>
        <a:xfrm>
          <a:off x="830794" y="1309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115008</xdr:rowOff>
    </xdr:from>
    <xdr:to>
      <xdr:col>6</xdr:col>
      <xdr:colOff>561975</xdr:colOff>
      <xdr:row>74</xdr:row>
      <xdr:rowOff>45158</xdr:rowOff>
    </xdr:to>
    <xdr:sp macro="" textlink="">
      <xdr:nvSpPr>
        <xdr:cNvPr id="191" name="円/楕円 190"/>
        <xdr:cNvSpPr/>
      </xdr:nvSpPr>
      <xdr:spPr>
        <a:xfrm>
          <a:off x="4584700" y="1263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137885</xdr:rowOff>
    </xdr:from>
    <xdr:ext cx="599010" cy="259045"/>
    <xdr:sp macro="" textlink="">
      <xdr:nvSpPr>
        <xdr:cNvPr id="192" name="民生費該当値テキスト"/>
        <xdr:cNvSpPr txBox="1"/>
      </xdr:nvSpPr>
      <xdr:spPr>
        <a:xfrm>
          <a:off x="4686300" y="1248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363,579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169589</xdr:rowOff>
    </xdr:from>
    <xdr:to>
      <xdr:col>5</xdr:col>
      <xdr:colOff>409575</xdr:colOff>
      <xdr:row>75</xdr:row>
      <xdr:rowOff>99739</xdr:rowOff>
    </xdr:to>
    <xdr:sp macro="" textlink="">
      <xdr:nvSpPr>
        <xdr:cNvPr id="193" name="円/楕円 192"/>
        <xdr:cNvSpPr/>
      </xdr:nvSpPr>
      <xdr:spPr>
        <a:xfrm>
          <a:off x="3746500" y="1285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116266</xdr:rowOff>
    </xdr:from>
    <xdr:ext cx="599010" cy="259045"/>
    <xdr:sp macro="" textlink="">
      <xdr:nvSpPr>
        <xdr:cNvPr id="194" name="テキスト ボックス 193"/>
        <xdr:cNvSpPr txBox="1"/>
      </xdr:nvSpPr>
      <xdr:spPr>
        <a:xfrm>
          <a:off x="3497794" y="12632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264,703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105229</xdr:rowOff>
    </xdr:from>
    <xdr:to>
      <xdr:col>4</xdr:col>
      <xdr:colOff>206375</xdr:colOff>
      <xdr:row>75</xdr:row>
      <xdr:rowOff>35379</xdr:rowOff>
    </xdr:to>
    <xdr:sp macro="" textlink="">
      <xdr:nvSpPr>
        <xdr:cNvPr id="195" name="円/楕円 194"/>
        <xdr:cNvSpPr/>
      </xdr:nvSpPr>
      <xdr:spPr>
        <a:xfrm>
          <a:off x="2857500" y="1279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51906</xdr:rowOff>
    </xdr:from>
    <xdr:ext cx="599010" cy="259045"/>
    <xdr:sp macro="" textlink="">
      <xdr:nvSpPr>
        <xdr:cNvPr id="196" name="テキスト ボックス 195"/>
        <xdr:cNvSpPr txBox="1"/>
      </xdr:nvSpPr>
      <xdr:spPr>
        <a:xfrm>
          <a:off x="2608794" y="1256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292,857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44255</xdr:rowOff>
    </xdr:from>
    <xdr:to>
      <xdr:col>3</xdr:col>
      <xdr:colOff>3175</xdr:colOff>
      <xdr:row>75</xdr:row>
      <xdr:rowOff>145855</xdr:rowOff>
    </xdr:to>
    <xdr:sp macro="" textlink="">
      <xdr:nvSpPr>
        <xdr:cNvPr id="197" name="円/楕円 196"/>
        <xdr:cNvSpPr/>
      </xdr:nvSpPr>
      <xdr:spPr>
        <a:xfrm>
          <a:off x="1968500" y="129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162382</xdr:rowOff>
    </xdr:from>
    <xdr:ext cx="599010" cy="259045"/>
    <xdr:sp macro="" textlink="">
      <xdr:nvSpPr>
        <xdr:cNvPr id="198" name="テキスト ボックス 197"/>
        <xdr:cNvSpPr txBox="1"/>
      </xdr:nvSpPr>
      <xdr:spPr>
        <a:xfrm>
          <a:off x="1719794" y="1267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244,530</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118735</xdr:rowOff>
    </xdr:from>
    <xdr:to>
      <xdr:col>1</xdr:col>
      <xdr:colOff>485775</xdr:colOff>
      <xdr:row>75</xdr:row>
      <xdr:rowOff>48885</xdr:rowOff>
    </xdr:to>
    <xdr:sp macro="" textlink="">
      <xdr:nvSpPr>
        <xdr:cNvPr id="199" name="円/楕円 198"/>
        <xdr:cNvSpPr/>
      </xdr:nvSpPr>
      <xdr:spPr>
        <a:xfrm>
          <a:off x="1079500" y="1280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65412</xdr:rowOff>
    </xdr:from>
    <xdr:ext cx="599010" cy="259045"/>
    <xdr:sp macro="" textlink="">
      <xdr:nvSpPr>
        <xdr:cNvPr id="200" name="テキスト ボックス 199"/>
        <xdr:cNvSpPr txBox="1"/>
      </xdr:nvSpPr>
      <xdr:spPr>
        <a:xfrm>
          <a:off x="830794" y="1258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286,949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99721</xdr:rowOff>
    </xdr:from>
    <xdr:to>
      <xdr:col>6</xdr:col>
      <xdr:colOff>511175</xdr:colOff>
      <xdr:row>90</xdr:row>
      <xdr:rowOff>113205</xdr:rowOff>
    </xdr:to>
    <xdr:cxnSp macro="">
      <xdr:nvCxnSpPr>
        <xdr:cNvPr id="229" name="直線コネクタ 228"/>
        <xdr:cNvCxnSpPr/>
      </xdr:nvCxnSpPr>
      <xdr:spPr>
        <a:xfrm>
          <a:off x="3797300" y="15530221"/>
          <a:ext cx="838200" cy="1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89</xdr:row>
      <xdr:rowOff>130361</xdr:rowOff>
    </xdr:from>
    <xdr:to>
      <xdr:col>5</xdr:col>
      <xdr:colOff>358775</xdr:colOff>
      <xdr:row>90</xdr:row>
      <xdr:rowOff>99721</xdr:rowOff>
    </xdr:to>
    <xdr:cxnSp macro="">
      <xdr:nvCxnSpPr>
        <xdr:cNvPr id="232" name="直線コネクタ 231"/>
        <xdr:cNvCxnSpPr/>
      </xdr:nvCxnSpPr>
      <xdr:spPr>
        <a:xfrm>
          <a:off x="2908300" y="15389411"/>
          <a:ext cx="889000" cy="14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89</xdr:row>
      <xdr:rowOff>130361</xdr:rowOff>
    </xdr:from>
    <xdr:to>
      <xdr:col>4</xdr:col>
      <xdr:colOff>155575</xdr:colOff>
      <xdr:row>90</xdr:row>
      <xdr:rowOff>128918</xdr:rowOff>
    </xdr:to>
    <xdr:cxnSp macro="">
      <xdr:nvCxnSpPr>
        <xdr:cNvPr id="235" name="直線コネクタ 234"/>
        <xdr:cNvCxnSpPr/>
      </xdr:nvCxnSpPr>
      <xdr:spPr>
        <a:xfrm flipV="1">
          <a:off x="2019300" y="15389411"/>
          <a:ext cx="889000" cy="17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72024</xdr:rowOff>
    </xdr:from>
    <xdr:to>
      <xdr:col>2</xdr:col>
      <xdr:colOff>638175</xdr:colOff>
      <xdr:row>90</xdr:row>
      <xdr:rowOff>128918</xdr:rowOff>
    </xdr:to>
    <xdr:cxnSp macro="">
      <xdr:nvCxnSpPr>
        <xdr:cNvPr id="238" name="直線コネクタ 237"/>
        <xdr:cNvCxnSpPr/>
      </xdr:nvCxnSpPr>
      <xdr:spPr>
        <a:xfrm>
          <a:off x="1130300" y="15502524"/>
          <a:ext cx="889000" cy="5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62405</xdr:rowOff>
    </xdr:from>
    <xdr:to>
      <xdr:col>6</xdr:col>
      <xdr:colOff>561975</xdr:colOff>
      <xdr:row>90</xdr:row>
      <xdr:rowOff>164005</xdr:rowOff>
    </xdr:to>
    <xdr:sp macro="" textlink="">
      <xdr:nvSpPr>
        <xdr:cNvPr id="248" name="円/楕円 247"/>
        <xdr:cNvSpPr/>
      </xdr:nvSpPr>
      <xdr:spPr>
        <a:xfrm>
          <a:off x="4584700" y="1549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148782</xdr:rowOff>
    </xdr:from>
    <xdr:ext cx="599010" cy="259045"/>
    <xdr:sp macro="" textlink="">
      <xdr:nvSpPr>
        <xdr:cNvPr id="249" name="衛生費該当値テキスト"/>
        <xdr:cNvSpPr txBox="1"/>
      </xdr:nvSpPr>
      <xdr:spPr>
        <a:xfrm>
          <a:off x="4686300" y="15407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386,954</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48921</xdr:rowOff>
    </xdr:from>
    <xdr:to>
      <xdr:col>5</xdr:col>
      <xdr:colOff>409575</xdr:colOff>
      <xdr:row>90</xdr:row>
      <xdr:rowOff>150521</xdr:rowOff>
    </xdr:to>
    <xdr:sp macro="" textlink="">
      <xdr:nvSpPr>
        <xdr:cNvPr id="250" name="円/楕円 249"/>
        <xdr:cNvSpPr/>
      </xdr:nvSpPr>
      <xdr:spPr>
        <a:xfrm>
          <a:off x="3746500" y="1547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88</xdr:row>
      <xdr:rowOff>167048</xdr:rowOff>
    </xdr:from>
    <xdr:ext cx="599010" cy="259045"/>
    <xdr:sp macro="" textlink="">
      <xdr:nvSpPr>
        <xdr:cNvPr id="251" name="テキスト ボックス 250"/>
        <xdr:cNvSpPr txBox="1"/>
      </xdr:nvSpPr>
      <xdr:spPr>
        <a:xfrm>
          <a:off x="3497794" y="1525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390,493</a:t>
          </a:r>
          <a:endParaRPr kumimoji="1" lang="ja-JP" altLang="en-US" sz="1000" b="1">
            <a:solidFill>
              <a:srgbClr val="FF0000"/>
            </a:solidFill>
            <a:latin typeface="ＭＳ Ｐゴシック"/>
          </a:endParaRPr>
        </a:p>
      </xdr:txBody>
    </xdr:sp>
    <xdr:clientData/>
  </xdr:oneCellAnchor>
  <xdr:twoCellAnchor>
    <xdr:from>
      <xdr:col>4</xdr:col>
      <xdr:colOff>104775</xdr:colOff>
      <xdr:row>89</xdr:row>
      <xdr:rowOff>79561</xdr:rowOff>
    </xdr:from>
    <xdr:to>
      <xdr:col>4</xdr:col>
      <xdr:colOff>206375</xdr:colOff>
      <xdr:row>90</xdr:row>
      <xdr:rowOff>9711</xdr:rowOff>
    </xdr:to>
    <xdr:sp macro="" textlink="">
      <xdr:nvSpPr>
        <xdr:cNvPr id="252" name="円/楕円 251"/>
        <xdr:cNvSpPr/>
      </xdr:nvSpPr>
      <xdr:spPr>
        <a:xfrm>
          <a:off x="2857500" y="1533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88</xdr:row>
      <xdr:rowOff>26238</xdr:rowOff>
    </xdr:from>
    <xdr:ext cx="599010" cy="259045"/>
    <xdr:sp macro="" textlink="">
      <xdr:nvSpPr>
        <xdr:cNvPr id="253" name="テキスト ボックス 252"/>
        <xdr:cNvSpPr txBox="1"/>
      </xdr:nvSpPr>
      <xdr:spPr>
        <a:xfrm>
          <a:off x="2608794" y="15113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427,451</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78118</xdr:rowOff>
    </xdr:from>
    <xdr:to>
      <xdr:col>3</xdr:col>
      <xdr:colOff>3175</xdr:colOff>
      <xdr:row>91</xdr:row>
      <xdr:rowOff>8268</xdr:rowOff>
    </xdr:to>
    <xdr:sp macro="" textlink="">
      <xdr:nvSpPr>
        <xdr:cNvPr id="254" name="円/楕円 253"/>
        <xdr:cNvSpPr/>
      </xdr:nvSpPr>
      <xdr:spPr>
        <a:xfrm>
          <a:off x="1968500" y="1550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24795</xdr:rowOff>
    </xdr:from>
    <xdr:ext cx="599010" cy="259045"/>
    <xdr:sp macro="" textlink="">
      <xdr:nvSpPr>
        <xdr:cNvPr id="255" name="テキスト ボックス 254"/>
        <xdr:cNvSpPr txBox="1"/>
      </xdr:nvSpPr>
      <xdr:spPr>
        <a:xfrm>
          <a:off x="1719794" y="1528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382,830</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21224</xdr:rowOff>
    </xdr:from>
    <xdr:to>
      <xdr:col>1</xdr:col>
      <xdr:colOff>485775</xdr:colOff>
      <xdr:row>90</xdr:row>
      <xdr:rowOff>122824</xdr:rowOff>
    </xdr:to>
    <xdr:sp macro="" textlink="">
      <xdr:nvSpPr>
        <xdr:cNvPr id="256" name="円/楕円 255"/>
        <xdr:cNvSpPr/>
      </xdr:nvSpPr>
      <xdr:spPr>
        <a:xfrm>
          <a:off x="1079500" y="1545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88</xdr:row>
      <xdr:rowOff>139351</xdr:rowOff>
    </xdr:from>
    <xdr:ext cx="599010" cy="259045"/>
    <xdr:sp macro="" textlink="">
      <xdr:nvSpPr>
        <xdr:cNvPr id="257" name="テキスト ボックス 256"/>
        <xdr:cNvSpPr txBox="1"/>
      </xdr:nvSpPr>
      <xdr:spPr>
        <a:xfrm>
          <a:off x="830794" y="1522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397,763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143802</xdr:rowOff>
    </xdr:from>
    <xdr:to>
      <xdr:col>15</xdr:col>
      <xdr:colOff>180975</xdr:colOff>
      <xdr:row>39</xdr:row>
      <xdr:rowOff>39916</xdr:rowOff>
    </xdr:to>
    <xdr:cxnSp macro="">
      <xdr:nvCxnSpPr>
        <xdr:cNvPr id="286" name="直線コネクタ 285"/>
        <xdr:cNvCxnSpPr/>
      </xdr:nvCxnSpPr>
      <xdr:spPr>
        <a:xfrm flipV="1">
          <a:off x="9639300" y="665890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126255</xdr:rowOff>
    </xdr:from>
    <xdr:ext cx="469744" cy="259045"/>
    <xdr:sp macro="" textlink="">
      <xdr:nvSpPr>
        <xdr:cNvPr id="287" name="労働費平均値テキスト"/>
        <xdr:cNvSpPr txBox="1"/>
      </xdr:nvSpPr>
      <xdr:spPr>
        <a:xfrm>
          <a:off x="10528300" y="6641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29883</xdr:rowOff>
    </xdr:from>
    <xdr:to>
      <xdr:col>14</xdr:col>
      <xdr:colOff>28575</xdr:colOff>
      <xdr:row>39</xdr:row>
      <xdr:rowOff>39916</xdr:rowOff>
    </xdr:to>
    <xdr:cxnSp macro="">
      <xdr:nvCxnSpPr>
        <xdr:cNvPr id="289" name="直線コネクタ 288"/>
        <xdr:cNvCxnSpPr/>
      </xdr:nvCxnSpPr>
      <xdr:spPr>
        <a:xfrm>
          <a:off x="8750300" y="6716433"/>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142481</xdr:rowOff>
    </xdr:from>
    <xdr:to>
      <xdr:col>12</xdr:col>
      <xdr:colOff>511175</xdr:colOff>
      <xdr:row>39</xdr:row>
      <xdr:rowOff>29883</xdr:rowOff>
    </xdr:to>
    <xdr:cxnSp macro="">
      <xdr:nvCxnSpPr>
        <xdr:cNvPr id="292" name="直線コネクタ 291"/>
        <xdr:cNvCxnSpPr/>
      </xdr:nvCxnSpPr>
      <xdr:spPr>
        <a:xfrm>
          <a:off x="7861300" y="6486131"/>
          <a:ext cx="889000" cy="2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142481</xdr:rowOff>
    </xdr:from>
    <xdr:to>
      <xdr:col>11</xdr:col>
      <xdr:colOff>307975</xdr:colOff>
      <xdr:row>38</xdr:row>
      <xdr:rowOff>130848</xdr:rowOff>
    </xdr:to>
    <xdr:cxnSp macro="">
      <xdr:nvCxnSpPr>
        <xdr:cNvPr id="295" name="直線コネクタ 294"/>
        <xdr:cNvCxnSpPr/>
      </xdr:nvCxnSpPr>
      <xdr:spPr>
        <a:xfrm flipV="1">
          <a:off x="6972300" y="6486131"/>
          <a:ext cx="889000" cy="1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31310</xdr:rowOff>
    </xdr:from>
    <xdr:ext cx="469744" cy="259045"/>
    <xdr:sp macro="" textlink="">
      <xdr:nvSpPr>
        <xdr:cNvPr id="297" name="テキスト ボックス 296"/>
        <xdr:cNvSpPr txBox="1"/>
      </xdr:nvSpPr>
      <xdr:spPr>
        <a:xfrm>
          <a:off x="7626427" y="67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31246</xdr:rowOff>
    </xdr:from>
    <xdr:ext cx="469744" cy="259045"/>
    <xdr:sp macro="" textlink="">
      <xdr:nvSpPr>
        <xdr:cNvPr id="299" name="テキスト ボックス 298"/>
        <xdr:cNvSpPr txBox="1"/>
      </xdr:nvSpPr>
      <xdr:spPr>
        <a:xfrm>
          <a:off x="6737427" y="67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93002</xdr:rowOff>
    </xdr:from>
    <xdr:to>
      <xdr:col>15</xdr:col>
      <xdr:colOff>231775</xdr:colOff>
      <xdr:row>39</xdr:row>
      <xdr:rowOff>23152</xdr:rowOff>
    </xdr:to>
    <xdr:sp macro="" textlink="">
      <xdr:nvSpPr>
        <xdr:cNvPr id="305" name="円/楕円 304"/>
        <xdr:cNvSpPr/>
      </xdr:nvSpPr>
      <xdr:spPr>
        <a:xfrm>
          <a:off x="10426700" y="660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52379</xdr:rowOff>
    </xdr:from>
    <xdr:ext cx="469744" cy="259045"/>
    <xdr:sp macro="" textlink="">
      <xdr:nvSpPr>
        <xdr:cNvPr id="306" name="労働費該当値テキスト"/>
        <xdr:cNvSpPr txBox="1"/>
      </xdr:nvSpPr>
      <xdr:spPr>
        <a:xfrm>
          <a:off x="10528300" y="639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160566</xdr:rowOff>
    </xdr:from>
    <xdr:to>
      <xdr:col>14</xdr:col>
      <xdr:colOff>79375</xdr:colOff>
      <xdr:row>39</xdr:row>
      <xdr:rowOff>90716</xdr:rowOff>
    </xdr:to>
    <xdr:sp macro="" textlink="">
      <xdr:nvSpPr>
        <xdr:cNvPr id="307" name="円/楕円 306"/>
        <xdr:cNvSpPr/>
      </xdr:nvSpPr>
      <xdr:spPr>
        <a:xfrm>
          <a:off x="9588500" y="667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81843</xdr:rowOff>
    </xdr:from>
    <xdr:ext cx="378565" cy="259045"/>
    <xdr:sp macro="" textlink="">
      <xdr:nvSpPr>
        <xdr:cNvPr id="308" name="テキスト ボックス 307"/>
        <xdr:cNvSpPr txBox="1"/>
      </xdr:nvSpPr>
      <xdr:spPr>
        <a:xfrm>
          <a:off x="9450017" y="6768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150533</xdr:rowOff>
    </xdr:from>
    <xdr:to>
      <xdr:col>12</xdr:col>
      <xdr:colOff>561975</xdr:colOff>
      <xdr:row>39</xdr:row>
      <xdr:rowOff>80683</xdr:rowOff>
    </xdr:to>
    <xdr:sp macro="" textlink="">
      <xdr:nvSpPr>
        <xdr:cNvPr id="309" name="円/楕円 308"/>
        <xdr:cNvSpPr/>
      </xdr:nvSpPr>
      <xdr:spPr>
        <a:xfrm>
          <a:off x="8699500" y="666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71810</xdr:rowOff>
    </xdr:from>
    <xdr:ext cx="469744" cy="259045"/>
    <xdr:sp macro="" textlink="">
      <xdr:nvSpPr>
        <xdr:cNvPr id="310" name="テキスト ボックス 309"/>
        <xdr:cNvSpPr txBox="1"/>
      </xdr:nvSpPr>
      <xdr:spPr>
        <a:xfrm>
          <a:off x="8515427" y="675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91681</xdr:rowOff>
    </xdr:from>
    <xdr:to>
      <xdr:col>11</xdr:col>
      <xdr:colOff>358775</xdr:colOff>
      <xdr:row>38</xdr:row>
      <xdr:rowOff>21831</xdr:rowOff>
    </xdr:to>
    <xdr:sp macro="" textlink="">
      <xdr:nvSpPr>
        <xdr:cNvPr id="311" name="円/楕円 310"/>
        <xdr:cNvSpPr/>
      </xdr:nvSpPr>
      <xdr:spPr>
        <a:xfrm>
          <a:off x="7810500" y="643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38358</xdr:rowOff>
    </xdr:from>
    <xdr:ext cx="534377" cy="259045"/>
    <xdr:sp macro="" textlink="">
      <xdr:nvSpPr>
        <xdr:cNvPr id="312" name="テキスト ボックス 311"/>
        <xdr:cNvSpPr txBox="1"/>
      </xdr:nvSpPr>
      <xdr:spPr>
        <a:xfrm>
          <a:off x="7594111" y="62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80048</xdr:rowOff>
    </xdr:from>
    <xdr:to>
      <xdr:col>10</xdr:col>
      <xdr:colOff>155575</xdr:colOff>
      <xdr:row>39</xdr:row>
      <xdr:rowOff>10198</xdr:rowOff>
    </xdr:to>
    <xdr:sp macro="" textlink="">
      <xdr:nvSpPr>
        <xdr:cNvPr id="313" name="円/楕円 312"/>
        <xdr:cNvSpPr/>
      </xdr:nvSpPr>
      <xdr:spPr>
        <a:xfrm>
          <a:off x="6921500" y="65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26725</xdr:rowOff>
    </xdr:from>
    <xdr:ext cx="469744" cy="259045"/>
    <xdr:sp macro="" textlink="">
      <xdr:nvSpPr>
        <xdr:cNvPr id="314" name="テキスト ボックス 313"/>
        <xdr:cNvSpPr txBox="1"/>
      </xdr:nvSpPr>
      <xdr:spPr>
        <a:xfrm>
          <a:off x="6737427" y="637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130546</xdr:rowOff>
    </xdr:from>
    <xdr:to>
      <xdr:col>15</xdr:col>
      <xdr:colOff>180975</xdr:colOff>
      <xdr:row>57</xdr:row>
      <xdr:rowOff>161586</xdr:rowOff>
    </xdr:to>
    <xdr:cxnSp macro="">
      <xdr:nvCxnSpPr>
        <xdr:cNvPr id="343" name="直線コネクタ 342"/>
        <xdr:cNvCxnSpPr/>
      </xdr:nvCxnSpPr>
      <xdr:spPr>
        <a:xfrm flipV="1">
          <a:off x="9639300" y="9903196"/>
          <a:ext cx="838200" cy="3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112723</xdr:rowOff>
    </xdr:from>
    <xdr:to>
      <xdr:col>14</xdr:col>
      <xdr:colOff>28575</xdr:colOff>
      <xdr:row>57</xdr:row>
      <xdr:rowOff>161586</xdr:rowOff>
    </xdr:to>
    <xdr:cxnSp macro="">
      <xdr:nvCxnSpPr>
        <xdr:cNvPr id="346" name="直線コネクタ 345"/>
        <xdr:cNvCxnSpPr/>
      </xdr:nvCxnSpPr>
      <xdr:spPr>
        <a:xfrm>
          <a:off x="8750300" y="9885373"/>
          <a:ext cx="8890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48" name="テキスト ボックス 347"/>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54740</xdr:rowOff>
    </xdr:from>
    <xdr:to>
      <xdr:col>12</xdr:col>
      <xdr:colOff>511175</xdr:colOff>
      <xdr:row>57</xdr:row>
      <xdr:rowOff>112723</xdr:rowOff>
    </xdr:to>
    <xdr:cxnSp macro="">
      <xdr:nvCxnSpPr>
        <xdr:cNvPr id="349" name="直線コネクタ 348"/>
        <xdr:cNvCxnSpPr/>
      </xdr:nvCxnSpPr>
      <xdr:spPr>
        <a:xfrm>
          <a:off x="7861300" y="9827390"/>
          <a:ext cx="889000" cy="5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1" name="テキスト ボックス 350"/>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7032</xdr:rowOff>
    </xdr:from>
    <xdr:to>
      <xdr:col>11</xdr:col>
      <xdr:colOff>307975</xdr:colOff>
      <xdr:row>57</xdr:row>
      <xdr:rowOff>54740</xdr:rowOff>
    </xdr:to>
    <xdr:cxnSp macro="">
      <xdr:nvCxnSpPr>
        <xdr:cNvPr id="352" name="直線コネクタ 351"/>
        <xdr:cNvCxnSpPr/>
      </xdr:nvCxnSpPr>
      <xdr:spPr>
        <a:xfrm>
          <a:off x="6972300" y="9779682"/>
          <a:ext cx="889000" cy="4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4" name="テキスト ボックス 353"/>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6" name="テキスト ボックス 355"/>
        <xdr:cNvSpPr txBox="1"/>
      </xdr:nvSpPr>
      <xdr:spPr>
        <a:xfrm>
          <a:off x="6672794" y="101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79746</xdr:rowOff>
    </xdr:from>
    <xdr:to>
      <xdr:col>15</xdr:col>
      <xdr:colOff>231775</xdr:colOff>
      <xdr:row>58</xdr:row>
      <xdr:rowOff>9896</xdr:rowOff>
    </xdr:to>
    <xdr:sp macro="" textlink="">
      <xdr:nvSpPr>
        <xdr:cNvPr id="362" name="円/楕円 361"/>
        <xdr:cNvSpPr/>
      </xdr:nvSpPr>
      <xdr:spPr>
        <a:xfrm>
          <a:off x="10426700" y="985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102623</xdr:rowOff>
    </xdr:from>
    <xdr:ext cx="599010" cy="259045"/>
    <xdr:sp macro="" textlink="">
      <xdr:nvSpPr>
        <xdr:cNvPr id="363" name="農林水産業費該当値テキスト"/>
        <xdr:cNvSpPr txBox="1"/>
      </xdr:nvSpPr>
      <xdr:spPr>
        <a:xfrm>
          <a:off x="10528300" y="970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674,026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110786</xdr:rowOff>
    </xdr:from>
    <xdr:to>
      <xdr:col>14</xdr:col>
      <xdr:colOff>79375</xdr:colOff>
      <xdr:row>58</xdr:row>
      <xdr:rowOff>40936</xdr:rowOff>
    </xdr:to>
    <xdr:sp macro="" textlink="">
      <xdr:nvSpPr>
        <xdr:cNvPr id="364" name="円/楕円 363"/>
        <xdr:cNvSpPr/>
      </xdr:nvSpPr>
      <xdr:spPr>
        <a:xfrm>
          <a:off x="9588500" y="98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57463</xdr:rowOff>
    </xdr:from>
    <xdr:ext cx="599010" cy="259045"/>
    <xdr:sp macro="" textlink="">
      <xdr:nvSpPr>
        <xdr:cNvPr id="365" name="テキスト ボックス 364"/>
        <xdr:cNvSpPr txBox="1"/>
      </xdr:nvSpPr>
      <xdr:spPr>
        <a:xfrm>
          <a:off x="9339794" y="965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592,556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61923</xdr:rowOff>
    </xdr:from>
    <xdr:to>
      <xdr:col>12</xdr:col>
      <xdr:colOff>561975</xdr:colOff>
      <xdr:row>57</xdr:row>
      <xdr:rowOff>163523</xdr:rowOff>
    </xdr:to>
    <xdr:sp macro="" textlink="">
      <xdr:nvSpPr>
        <xdr:cNvPr id="366" name="円/楕円 365"/>
        <xdr:cNvSpPr/>
      </xdr:nvSpPr>
      <xdr:spPr>
        <a:xfrm>
          <a:off x="8699500" y="983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8600</xdr:rowOff>
    </xdr:from>
    <xdr:ext cx="599010" cy="259045"/>
    <xdr:sp macro="" textlink="">
      <xdr:nvSpPr>
        <xdr:cNvPr id="367" name="テキスト ボックス 366"/>
        <xdr:cNvSpPr txBox="1"/>
      </xdr:nvSpPr>
      <xdr:spPr>
        <a:xfrm>
          <a:off x="8450794" y="960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720,805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3940</xdr:rowOff>
    </xdr:from>
    <xdr:to>
      <xdr:col>11</xdr:col>
      <xdr:colOff>358775</xdr:colOff>
      <xdr:row>57</xdr:row>
      <xdr:rowOff>105540</xdr:rowOff>
    </xdr:to>
    <xdr:sp macro="" textlink="">
      <xdr:nvSpPr>
        <xdr:cNvPr id="368" name="円/楕円 367"/>
        <xdr:cNvSpPr/>
      </xdr:nvSpPr>
      <xdr:spPr>
        <a:xfrm>
          <a:off x="7810500" y="977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122067</xdr:rowOff>
    </xdr:from>
    <xdr:ext cx="599010" cy="259045"/>
    <xdr:sp macro="" textlink="">
      <xdr:nvSpPr>
        <xdr:cNvPr id="369" name="テキスト ボックス 368"/>
        <xdr:cNvSpPr txBox="1"/>
      </xdr:nvSpPr>
      <xdr:spPr>
        <a:xfrm>
          <a:off x="7561794" y="955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872,991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127682</xdr:rowOff>
    </xdr:from>
    <xdr:to>
      <xdr:col>10</xdr:col>
      <xdr:colOff>155575</xdr:colOff>
      <xdr:row>57</xdr:row>
      <xdr:rowOff>57832</xdr:rowOff>
    </xdr:to>
    <xdr:sp macro="" textlink="">
      <xdr:nvSpPr>
        <xdr:cNvPr id="370" name="円/楕円 369"/>
        <xdr:cNvSpPr/>
      </xdr:nvSpPr>
      <xdr:spPr>
        <a:xfrm>
          <a:off x="6921500" y="972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74359</xdr:rowOff>
    </xdr:from>
    <xdr:ext cx="599010" cy="259045"/>
    <xdr:sp macro="" textlink="">
      <xdr:nvSpPr>
        <xdr:cNvPr id="371" name="テキスト ボックス 370"/>
        <xdr:cNvSpPr txBox="1"/>
      </xdr:nvSpPr>
      <xdr:spPr>
        <a:xfrm>
          <a:off x="6672794" y="9504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998,209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27274</xdr:rowOff>
    </xdr:from>
    <xdr:to>
      <xdr:col>15</xdr:col>
      <xdr:colOff>180975</xdr:colOff>
      <xdr:row>75</xdr:row>
      <xdr:rowOff>156384</xdr:rowOff>
    </xdr:to>
    <xdr:cxnSp macro="">
      <xdr:nvCxnSpPr>
        <xdr:cNvPr id="400" name="直線コネクタ 399"/>
        <xdr:cNvCxnSpPr/>
      </xdr:nvCxnSpPr>
      <xdr:spPr>
        <a:xfrm flipV="1">
          <a:off x="9639300" y="12886024"/>
          <a:ext cx="838200" cy="12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76713</xdr:rowOff>
    </xdr:from>
    <xdr:to>
      <xdr:col>14</xdr:col>
      <xdr:colOff>28575</xdr:colOff>
      <xdr:row>75</xdr:row>
      <xdr:rowOff>156384</xdr:rowOff>
    </xdr:to>
    <xdr:cxnSp macro="">
      <xdr:nvCxnSpPr>
        <xdr:cNvPr id="403" name="直線コネクタ 402"/>
        <xdr:cNvCxnSpPr/>
      </xdr:nvCxnSpPr>
      <xdr:spPr>
        <a:xfrm>
          <a:off x="8750300" y="12935463"/>
          <a:ext cx="889000" cy="7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24901</xdr:rowOff>
    </xdr:from>
    <xdr:to>
      <xdr:col>12</xdr:col>
      <xdr:colOff>511175</xdr:colOff>
      <xdr:row>75</xdr:row>
      <xdr:rowOff>76713</xdr:rowOff>
    </xdr:to>
    <xdr:cxnSp macro="">
      <xdr:nvCxnSpPr>
        <xdr:cNvPr id="406" name="直線コネクタ 405"/>
        <xdr:cNvCxnSpPr/>
      </xdr:nvCxnSpPr>
      <xdr:spPr>
        <a:xfrm>
          <a:off x="7861300" y="12883651"/>
          <a:ext cx="889000" cy="5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76044</xdr:rowOff>
    </xdr:from>
    <xdr:ext cx="534377" cy="259045"/>
    <xdr:sp macro="" textlink="">
      <xdr:nvSpPr>
        <xdr:cNvPr id="408" name="テキスト ボックス 407"/>
        <xdr:cNvSpPr txBox="1"/>
      </xdr:nvSpPr>
      <xdr:spPr>
        <a:xfrm>
          <a:off x="8483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139266</xdr:rowOff>
    </xdr:from>
    <xdr:to>
      <xdr:col>11</xdr:col>
      <xdr:colOff>307975</xdr:colOff>
      <xdr:row>75</xdr:row>
      <xdr:rowOff>24901</xdr:rowOff>
    </xdr:to>
    <xdr:cxnSp macro="">
      <xdr:nvCxnSpPr>
        <xdr:cNvPr id="409" name="直線コネクタ 408"/>
        <xdr:cNvCxnSpPr/>
      </xdr:nvCxnSpPr>
      <xdr:spPr>
        <a:xfrm>
          <a:off x="6972300" y="12826566"/>
          <a:ext cx="889000" cy="5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77618</xdr:rowOff>
    </xdr:from>
    <xdr:ext cx="534377" cy="259045"/>
    <xdr:sp macro="" textlink="">
      <xdr:nvSpPr>
        <xdr:cNvPr id="411" name="テキスト ボックス 410"/>
        <xdr:cNvSpPr txBox="1"/>
      </xdr:nvSpPr>
      <xdr:spPr>
        <a:xfrm>
          <a:off x="7594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113847</xdr:rowOff>
    </xdr:from>
    <xdr:ext cx="534377" cy="259045"/>
    <xdr:sp macro="" textlink="">
      <xdr:nvSpPr>
        <xdr:cNvPr id="413" name="テキスト ボックス 412"/>
        <xdr:cNvSpPr txBox="1"/>
      </xdr:nvSpPr>
      <xdr:spPr>
        <a:xfrm>
          <a:off x="6705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147924</xdr:rowOff>
    </xdr:from>
    <xdr:to>
      <xdr:col>15</xdr:col>
      <xdr:colOff>231775</xdr:colOff>
      <xdr:row>75</xdr:row>
      <xdr:rowOff>78074</xdr:rowOff>
    </xdr:to>
    <xdr:sp macro="" textlink="">
      <xdr:nvSpPr>
        <xdr:cNvPr id="419" name="円/楕円 418"/>
        <xdr:cNvSpPr/>
      </xdr:nvSpPr>
      <xdr:spPr>
        <a:xfrm>
          <a:off x="10426700" y="1283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170801</xdr:rowOff>
    </xdr:from>
    <xdr:ext cx="599010" cy="259045"/>
    <xdr:sp macro="" textlink="">
      <xdr:nvSpPr>
        <xdr:cNvPr id="420" name="商工費該当値テキスト"/>
        <xdr:cNvSpPr txBox="1"/>
      </xdr:nvSpPr>
      <xdr:spPr>
        <a:xfrm>
          <a:off x="10528300" y="12686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184,508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105584</xdr:rowOff>
    </xdr:from>
    <xdr:to>
      <xdr:col>14</xdr:col>
      <xdr:colOff>79375</xdr:colOff>
      <xdr:row>76</xdr:row>
      <xdr:rowOff>35734</xdr:rowOff>
    </xdr:to>
    <xdr:sp macro="" textlink="">
      <xdr:nvSpPr>
        <xdr:cNvPr id="421" name="円/楕円 420"/>
        <xdr:cNvSpPr/>
      </xdr:nvSpPr>
      <xdr:spPr>
        <a:xfrm>
          <a:off x="9588500" y="1296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52261</xdr:rowOff>
    </xdr:from>
    <xdr:ext cx="599010" cy="259045"/>
    <xdr:sp macro="" textlink="">
      <xdr:nvSpPr>
        <xdr:cNvPr id="422" name="テキスト ボックス 421"/>
        <xdr:cNvSpPr txBox="1"/>
      </xdr:nvSpPr>
      <xdr:spPr>
        <a:xfrm>
          <a:off x="9339794" y="12739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150,621</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25913</xdr:rowOff>
    </xdr:from>
    <xdr:to>
      <xdr:col>12</xdr:col>
      <xdr:colOff>561975</xdr:colOff>
      <xdr:row>75</xdr:row>
      <xdr:rowOff>127513</xdr:rowOff>
    </xdr:to>
    <xdr:sp macro="" textlink="">
      <xdr:nvSpPr>
        <xdr:cNvPr id="423" name="円/楕円 422"/>
        <xdr:cNvSpPr/>
      </xdr:nvSpPr>
      <xdr:spPr>
        <a:xfrm>
          <a:off x="8699500" y="128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73</xdr:row>
      <xdr:rowOff>144040</xdr:rowOff>
    </xdr:from>
    <xdr:ext cx="599010" cy="259045"/>
    <xdr:sp macro="" textlink="">
      <xdr:nvSpPr>
        <xdr:cNvPr id="424" name="テキスト ボックス 423"/>
        <xdr:cNvSpPr txBox="1"/>
      </xdr:nvSpPr>
      <xdr:spPr>
        <a:xfrm>
          <a:off x="8450794" y="12659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171,532</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145551</xdr:rowOff>
    </xdr:from>
    <xdr:to>
      <xdr:col>11</xdr:col>
      <xdr:colOff>358775</xdr:colOff>
      <xdr:row>75</xdr:row>
      <xdr:rowOff>75701</xdr:rowOff>
    </xdr:to>
    <xdr:sp macro="" textlink="">
      <xdr:nvSpPr>
        <xdr:cNvPr id="425" name="円/楕円 424"/>
        <xdr:cNvSpPr/>
      </xdr:nvSpPr>
      <xdr:spPr>
        <a:xfrm>
          <a:off x="7810500" y="1283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73</xdr:row>
      <xdr:rowOff>92228</xdr:rowOff>
    </xdr:from>
    <xdr:ext cx="599010" cy="259045"/>
    <xdr:sp macro="" textlink="">
      <xdr:nvSpPr>
        <xdr:cNvPr id="426" name="テキスト ボックス 425"/>
        <xdr:cNvSpPr txBox="1"/>
      </xdr:nvSpPr>
      <xdr:spPr>
        <a:xfrm>
          <a:off x="7561794" y="1260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185,131</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88466</xdr:rowOff>
    </xdr:from>
    <xdr:to>
      <xdr:col>10</xdr:col>
      <xdr:colOff>155575</xdr:colOff>
      <xdr:row>75</xdr:row>
      <xdr:rowOff>18616</xdr:rowOff>
    </xdr:to>
    <xdr:sp macro="" textlink="">
      <xdr:nvSpPr>
        <xdr:cNvPr id="427" name="円/楕円 426"/>
        <xdr:cNvSpPr/>
      </xdr:nvSpPr>
      <xdr:spPr>
        <a:xfrm>
          <a:off x="6921500" y="1277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73</xdr:row>
      <xdr:rowOff>35143</xdr:rowOff>
    </xdr:from>
    <xdr:ext cx="599010" cy="259045"/>
    <xdr:sp macro="" textlink="">
      <xdr:nvSpPr>
        <xdr:cNvPr id="428" name="テキスト ボックス 427"/>
        <xdr:cNvSpPr txBox="1"/>
      </xdr:nvSpPr>
      <xdr:spPr>
        <a:xfrm>
          <a:off x="6672794" y="1255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50633</xdr:rowOff>
    </xdr:from>
    <xdr:to>
      <xdr:col>15</xdr:col>
      <xdr:colOff>180975</xdr:colOff>
      <xdr:row>95</xdr:row>
      <xdr:rowOff>96453</xdr:rowOff>
    </xdr:to>
    <xdr:cxnSp macro="">
      <xdr:nvCxnSpPr>
        <xdr:cNvPr id="455" name="直線コネクタ 454"/>
        <xdr:cNvCxnSpPr/>
      </xdr:nvCxnSpPr>
      <xdr:spPr>
        <a:xfrm flipV="1">
          <a:off x="9639300" y="15652583"/>
          <a:ext cx="838200" cy="73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17214</xdr:rowOff>
    </xdr:from>
    <xdr:to>
      <xdr:col>14</xdr:col>
      <xdr:colOff>28575</xdr:colOff>
      <xdr:row>95</xdr:row>
      <xdr:rowOff>96453</xdr:rowOff>
    </xdr:to>
    <xdr:cxnSp macro="">
      <xdr:nvCxnSpPr>
        <xdr:cNvPr id="458" name="直線コネクタ 457"/>
        <xdr:cNvCxnSpPr/>
      </xdr:nvCxnSpPr>
      <xdr:spPr>
        <a:xfrm>
          <a:off x="8750300" y="15790614"/>
          <a:ext cx="889000" cy="59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17214</xdr:rowOff>
    </xdr:from>
    <xdr:to>
      <xdr:col>12</xdr:col>
      <xdr:colOff>511175</xdr:colOff>
      <xdr:row>94</xdr:row>
      <xdr:rowOff>15356</xdr:rowOff>
    </xdr:to>
    <xdr:cxnSp macro="">
      <xdr:nvCxnSpPr>
        <xdr:cNvPr id="461" name="直線コネクタ 460"/>
        <xdr:cNvCxnSpPr/>
      </xdr:nvCxnSpPr>
      <xdr:spPr>
        <a:xfrm flipV="1">
          <a:off x="7861300" y="15790614"/>
          <a:ext cx="889000" cy="34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107911</xdr:rowOff>
    </xdr:from>
    <xdr:ext cx="599010" cy="259045"/>
    <xdr:sp macro="" textlink="">
      <xdr:nvSpPr>
        <xdr:cNvPr id="463" name="テキスト ボックス 462"/>
        <xdr:cNvSpPr txBox="1"/>
      </xdr:nvSpPr>
      <xdr:spPr>
        <a:xfrm>
          <a:off x="8450794"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96611</xdr:rowOff>
    </xdr:from>
    <xdr:to>
      <xdr:col>11</xdr:col>
      <xdr:colOff>307975</xdr:colOff>
      <xdr:row>94</xdr:row>
      <xdr:rowOff>15356</xdr:rowOff>
    </xdr:to>
    <xdr:cxnSp macro="">
      <xdr:nvCxnSpPr>
        <xdr:cNvPr id="464" name="直線コネクタ 463"/>
        <xdr:cNvCxnSpPr/>
      </xdr:nvCxnSpPr>
      <xdr:spPr>
        <a:xfrm>
          <a:off x="6972300" y="16041461"/>
          <a:ext cx="889000" cy="9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90</xdr:row>
      <xdr:rowOff>171283</xdr:rowOff>
    </xdr:from>
    <xdr:to>
      <xdr:col>15</xdr:col>
      <xdr:colOff>231775</xdr:colOff>
      <xdr:row>91</xdr:row>
      <xdr:rowOff>101433</xdr:rowOff>
    </xdr:to>
    <xdr:sp macro="" textlink="">
      <xdr:nvSpPr>
        <xdr:cNvPr id="474" name="円/楕円 473"/>
        <xdr:cNvSpPr/>
      </xdr:nvSpPr>
      <xdr:spPr>
        <a:xfrm>
          <a:off x="10426700" y="156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124310</xdr:rowOff>
    </xdr:from>
    <xdr:ext cx="690189" cy="259045"/>
    <xdr:sp macro="" textlink="">
      <xdr:nvSpPr>
        <xdr:cNvPr id="475" name="土木費該当値テキスト"/>
        <xdr:cNvSpPr txBox="1"/>
      </xdr:nvSpPr>
      <xdr:spPr>
        <a:xfrm>
          <a:off x="10528300" y="15554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2,819,811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45653</xdr:rowOff>
    </xdr:from>
    <xdr:to>
      <xdr:col>14</xdr:col>
      <xdr:colOff>79375</xdr:colOff>
      <xdr:row>95</xdr:row>
      <xdr:rowOff>147253</xdr:rowOff>
    </xdr:to>
    <xdr:sp macro="" textlink="">
      <xdr:nvSpPr>
        <xdr:cNvPr id="476" name="円/楕円 475"/>
        <xdr:cNvSpPr/>
      </xdr:nvSpPr>
      <xdr:spPr>
        <a:xfrm>
          <a:off x="9588500" y="1633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93</xdr:row>
      <xdr:rowOff>163780</xdr:rowOff>
    </xdr:from>
    <xdr:ext cx="690189" cy="259045"/>
    <xdr:sp macro="" textlink="">
      <xdr:nvSpPr>
        <xdr:cNvPr id="477" name="テキスト ボックス 476"/>
        <xdr:cNvSpPr txBox="1"/>
      </xdr:nvSpPr>
      <xdr:spPr>
        <a:xfrm>
          <a:off x="9294204" y="161086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1,219,592</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137864</xdr:rowOff>
    </xdr:from>
    <xdr:to>
      <xdr:col>12</xdr:col>
      <xdr:colOff>561975</xdr:colOff>
      <xdr:row>92</xdr:row>
      <xdr:rowOff>68014</xdr:rowOff>
    </xdr:to>
    <xdr:sp macro="" textlink="">
      <xdr:nvSpPr>
        <xdr:cNvPr id="478" name="円/楕円 477"/>
        <xdr:cNvSpPr/>
      </xdr:nvSpPr>
      <xdr:spPr>
        <a:xfrm>
          <a:off x="8699500" y="157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90</xdr:row>
      <xdr:rowOff>84541</xdr:rowOff>
    </xdr:from>
    <xdr:ext cx="690189" cy="259045"/>
    <xdr:sp macro="" textlink="">
      <xdr:nvSpPr>
        <xdr:cNvPr id="479" name="テキスト ボックス 478"/>
        <xdr:cNvSpPr txBox="1"/>
      </xdr:nvSpPr>
      <xdr:spPr>
        <a:xfrm>
          <a:off x="8405204" y="15515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2,517,902</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136006</xdr:rowOff>
    </xdr:from>
    <xdr:to>
      <xdr:col>11</xdr:col>
      <xdr:colOff>358775</xdr:colOff>
      <xdr:row>94</xdr:row>
      <xdr:rowOff>66156</xdr:rowOff>
    </xdr:to>
    <xdr:sp macro="" textlink="">
      <xdr:nvSpPr>
        <xdr:cNvPr id="480" name="円/楕円 479"/>
        <xdr:cNvSpPr/>
      </xdr:nvSpPr>
      <xdr:spPr>
        <a:xfrm>
          <a:off x="7810500" y="1608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92</xdr:row>
      <xdr:rowOff>82683</xdr:rowOff>
    </xdr:from>
    <xdr:ext cx="690189" cy="259045"/>
    <xdr:sp macro="" textlink="">
      <xdr:nvSpPr>
        <xdr:cNvPr id="481" name="テキスト ボックス 480"/>
        <xdr:cNvSpPr txBox="1"/>
      </xdr:nvSpPr>
      <xdr:spPr>
        <a:xfrm>
          <a:off x="7516204" y="15856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1,771,970</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45811</xdr:rowOff>
    </xdr:from>
    <xdr:to>
      <xdr:col>10</xdr:col>
      <xdr:colOff>155575</xdr:colOff>
      <xdr:row>93</xdr:row>
      <xdr:rowOff>147411</xdr:rowOff>
    </xdr:to>
    <xdr:sp macro="" textlink="">
      <xdr:nvSpPr>
        <xdr:cNvPr id="482" name="円/楕円 481"/>
        <xdr:cNvSpPr/>
      </xdr:nvSpPr>
      <xdr:spPr>
        <a:xfrm>
          <a:off x="6921500" y="1599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445479</xdr:colOff>
      <xdr:row>91</xdr:row>
      <xdr:rowOff>163938</xdr:rowOff>
    </xdr:from>
    <xdr:ext cx="690189" cy="259045"/>
    <xdr:sp macro="" textlink="">
      <xdr:nvSpPr>
        <xdr:cNvPr id="483" name="テキスト ボックス 482"/>
        <xdr:cNvSpPr txBox="1"/>
      </xdr:nvSpPr>
      <xdr:spPr>
        <a:xfrm>
          <a:off x="6627204" y="157658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1,969,245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121564</xdr:rowOff>
    </xdr:from>
    <xdr:to>
      <xdr:col>23</xdr:col>
      <xdr:colOff>517525</xdr:colOff>
      <xdr:row>37</xdr:row>
      <xdr:rowOff>120208</xdr:rowOff>
    </xdr:to>
    <xdr:cxnSp macro="">
      <xdr:nvCxnSpPr>
        <xdr:cNvPr id="512" name="直線コネクタ 511"/>
        <xdr:cNvCxnSpPr/>
      </xdr:nvCxnSpPr>
      <xdr:spPr>
        <a:xfrm flipV="1">
          <a:off x="15481300" y="5950864"/>
          <a:ext cx="838200" cy="5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94445</xdr:rowOff>
    </xdr:from>
    <xdr:to>
      <xdr:col>22</xdr:col>
      <xdr:colOff>365125</xdr:colOff>
      <xdr:row>37</xdr:row>
      <xdr:rowOff>120208</xdr:rowOff>
    </xdr:to>
    <xdr:cxnSp macro="">
      <xdr:nvCxnSpPr>
        <xdr:cNvPr id="515" name="直線コネクタ 514"/>
        <xdr:cNvCxnSpPr/>
      </xdr:nvCxnSpPr>
      <xdr:spPr>
        <a:xfrm>
          <a:off x="14592300" y="6438095"/>
          <a:ext cx="889000" cy="2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94445</xdr:rowOff>
    </xdr:from>
    <xdr:to>
      <xdr:col>21</xdr:col>
      <xdr:colOff>161925</xdr:colOff>
      <xdr:row>37</xdr:row>
      <xdr:rowOff>152136</xdr:rowOff>
    </xdr:to>
    <xdr:cxnSp macro="">
      <xdr:nvCxnSpPr>
        <xdr:cNvPr id="518" name="直線コネクタ 517"/>
        <xdr:cNvCxnSpPr/>
      </xdr:nvCxnSpPr>
      <xdr:spPr>
        <a:xfrm flipV="1">
          <a:off x="13703300" y="6438095"/>
          <a:ext cx="889000" cy="5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152136</xdr:rowOff>
    </xdr:from>
    <xdr:to>
      <xdr:col>19</xdr:col>
      <xdr:colOff>644525</xdr:colOff>
      <xdr:row>37</xdr:row>
      <xdr:rowOff>160350</xdr:rowOff>
    </xdr:to>
    <xdr:cxnSp macro="">
      <xdr:nvCxnSpPr>
        <xdr:cNvPr id="521" name="直線コネクタ 520"/>
        <xdr:cNvCxnSpPr/>
      </xdr:nvCxnSpPr>
      <xdr:spPr>
        <a:xfrm flipV="1">
          <a:off x="12814300" y="6495786"/>
          <a:ext cx="889000" cy="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70764</xdr:rowOff>
    </xdr:from>
    <xdr:to>
      <xdr:col>23</xdr:col>
      <xdr:colOff>568325</xdr:colOff>
      <xdr:row>35</xdr:row>
      <xdr:rowOff>914</xdr:rowOff>
    </xdr:to>
    <xdr:sp macro="" textlink="">
      <xdr:nvSpPr>
        <xdr:cNvPr id="531" name="円/楕円 530"/>
        <xdr:cNvSpPr/>
      </xdr:nvSpPr>
      <xdr:spPr>
        <a:xfrm>
          <a:off x="16268700" y="59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93641</xdr:rowOff>
    </xdr:from>
    <xdr:ext cx="599010" cy="259045"/>
    <xdr:sp macro="" textlink="">
      <xdr:nvSpPr>
        <xdr:cNvPr id="532" name="消防費該当値テキスト"/>
        <xdr:cNvSpPr txBox="1"/>
      </xdr:nvSpPr>
      <xdr:spPr>
        <a:xfrm>
          <a:off x="16370300" y="5751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102,380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69408</xdr:rowOff>
    </xdr:from>
    <xdr:to>
      <xdr:col>22</xdr:col>
      <xdr:colOff>415925</xdr:colOff>
      <xdr:row>37</xdr:row>
      <xdr:rowOff>171008</xdr:rowOff>
    </xdr:to>
    <xdr:sp macro="" textlink="">
      <xdr:nvSpPr>
        <xdr:cNvPr id="533" name="円/楕円 532"/>
        <xdr:cNvSpPr/>
      </xdr:nvSpPr>
      <xdr:spPr>
        <a:xfrm>
          <a:off x="15430500" y="641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162135</xdr:rowOff>
    </xdr:from>
    <xdr:ext cx="534377" cy="259045"/>
    <xdr:sp macro="" textlink="">
      <xdr:nvSpPr>
        <xdr:cNvPr id="534" name="テキスト ボックス 533"/>
        <xdr:cNvSpPr txBox="1"/>
      </xdr:nvSpPr>
      <xdr:spPr>
        <a:xfrm>
          <a:off x="15214111" y="650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35,058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43645</xdr:rowOff>
    </xdr:from>
    <xdr:to>
      <xdr:col>21</xdr:col>
      <xdr:colOff>212725</xdr:colOff>
      <xdr:row>37</xdr:row>
      <xdr:rowOff>145245</xdr:rowOff>
    </xdr:to>
    <xdr:sp macro="" textlink="">
      <xdr:nvSpPr>
        <xdr:cNvPr id="535" name="円/楕円 534"/>
        <xdr:cNvSpPr/>
      </xdr:nvSpPr>
      <xdr:spPr>
        <a:xfrm>
          <a:off x="14541500" y="638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136372</xdr:rowOff>
    </xdr:from>
    <xdr:ext cx="534377" cy="259045"/>
    <xdr:sp macro="" textlink="">
      <xdr:nvSpPr>
        <xdr:cNvPr id="536" name="テキスト ボックス 535"/>
        <xdr:cNvSpPr txBox="1"/>
      </xdr:nvSpPr>
      <xdr:spPr>
        <a:xfrm>
          <a:off x="14325111" y="648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38,439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101336</xdr:rowOff>
    </xdr:from>
    <xdr:to>
      <xdr:col>20</xdr:col>
      <xdr:colOff>9525</xdr:colOff>
      <xdr:row>38</xdr:row>
      <xdr:rowOff>31486</xdr:rowOff>
    </xdr:to>
    <xdr:sp macro="" textlink="">
      <xdr:nvSpPr>
        <xdr:cNvPr id="537" name="円/楕円 536"/>
        <xdr:cNvSpPr/>
      </xdr:nvSpPr>
      <xdr:spPr>
        <a:xfrm>
          <a:off x="13652500" y="64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22613</xdr:rowOff>
    </xdr:from>
    <xdr:ext cx="534377" cy="259045"/>
    <xdr:sp macro="" textlink="">
      <xdr:nvSpPr>
        <xdr:cNvPr id="538" name="テキスト ボックス 537"/>
        <xdr:cNvSpPr txBox="1"/>
      </xdr:nvSpPr>
      <xdr:spPr>
        <a:xfrm>
          <a:off x="13436111" y="653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109550</xdr:rowOff>
    </xdr:from>
    <xdr:to>
      <xdr:col>18</xdr:col>
      <xdr:colOff>492125</xdr:colOff>
      <xdr:row>38</xdr:row>
      <xdr:rowOff>39700</xdr:rowOff>
    </xdr:to>
    <xdr:sp macro="" textlink="">
      <xdr:nvSpPr>
        <xdr:cNvPr id="539" name="円/楕円 538"/>
        <xdr:cNvSpPr/>
      </xdr:nvSpPr>
      <xdr:spPr>
        <a:xfrm>
          <a:off x="12763500" y="64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30827</xdr:rowOff>
    </xdr:from>
    <xdr:ext cx="534377" cy="259045"/>
    <xdr:sp macro="" textlink="">
      <xdr:nvSpPr>
        <xdr:cNvPr id="540" name="テキスト ボックス 539"/>
        <xdr:cNvSpPr txBox="1"/>
      </xdr:nvSpPr>
      <xdr:spPr>
        <a:xfrm>
          <a:off x="12547111" y="654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100375</xdr:rowOff>
    </xdr:from>
    <xdr:to>
      <xdr:col>23</xdr:col>
      <xdr:colOff>517525</xdr:colOff>
      <xdr:row>56</xdr:row>
      <xdr:rowOff>142925</xdr:rowOff>
    </xdr:to>
    <xdr:cxnSp macro="">
      <xdr:nvCxnSpPr>
        <xdr:cNvPr id="569" name="直線コネクタ 568"/>
        <xdr:cNvCxnSpPr/>
      </xdr:nvCxnSpPr>
      <xdr:spPr>
        <a:xfrm flipV="1">
          <a:off x="15481300" y="9530125"/>
          <a:ext cx="838200" cy="21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142925</xdr:rowOff>
    </xdr:from>
    <xdr:to>
      <xdr:col>22</xdr:col>
      <xdr:colOff>365125</xdr:colOff>
      <xdr:row>56</xdr:row>
      <xdr:rowOff>165244</xdr:rowOff>
    </xdr:to>
    <xdr:cxnSp macro="">
      <xdr:nvCxnSpPr>
        <xdr:cNvPr id="572" name="直線コネクタ 571"/>
        <xdr:cNvCxnSpPr/>
      </xdr:nvCxnSpPr>
      <xdr:spPr>
        <a:xfrm flipV="1">
          <a:off x="14592300" y="9744125"/>
          <a:ext cx="889000" cy="2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98581</xdr:rowOff>
    </xdr:from>
    <xdr:to>
      <xdr:col>21</xdr:col>
      <xdr:colOff>161925</xdr:colOff>
      <xdr:row>56</xdr:row>
      <xdr:rowOff>165244</xdr:rowOff>
    </xdr:to>
    <xdr:cxnSp macro="">
      <xdr:nvCxnSpPr>
        <xdr:cNvPr id="575" name="直線コネクタ 574"/>
        <xdr:cNvCxnSpPr/>
      </xdr:nvCxnSpPr>
      <xdr:spPr>
        <a:xfrm>
          <a:off x="13703300" y="9356881"/>
          <a:ext cx="889000" cy="40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107224</xdr:rowOff>
    </xdr:from>
    <xdr:to>
      <xdr:col>19</xdr:col>
      <xdr:colOff>644525</xdr:colOff>
      <xdr:row>54</xdr:row>
      <xdr:rowOff>98581</xdr:rowOff>
    </xdr:to>
    <xdr:cxnSp macro="">
      <xdr:nvCxnSpPr>
        <xdr:cNvPr id="578" name="直線コネクタ 577"/>
        <xdr:cNvCxnSpPr/>
      </xdr:nvCxnSpPr>
      <xdr:spPr>
        <a:xfrm>
          <a:off x="12814300" y="9194074"/>
          <a:ext cx="889000" cy="16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21422</xdr:rowOff>
    </xdr:from>
    <xdr:ext cx="599010" cy="259045"/>
    <xdr:sp macro="" textlink="">
      <xdr:nvSpPr>
        <xdr:cNvPr id="580" name="テキスト ボックス 579"/>
        <xdr:cNvSpPr txBox="1"/>
      </xdr:nvSpPr>
      <xdr:spPr>
        <a:xfrm>
          <a:off x="13403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2" name="テキスト ボックス 581"/>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49575</xdr:rowOff>
    </xdr:from>
    <xdr:to>
      <xdr:col>23</xdr:col>
      <xdr:colOff>568325</xdr:colOff>
      <xdr:row>55</xdr:row>
      <xdr:rowOff>151175</xdr:rowOff>
    </xdr:to>
    <xdr:sp macro="" textlink="">
      <xdr:nvSpPr>
        <xdr:cNvPr id="588" name="円/楕円 587"/>
        <xdr:cNvSpPr/>
      </xdr:nvSpPr>
      <xdr:spPr>
        <a:xfrm>
          <a:off x="16268700" y="947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72452</xdr:rowOff>
    </xdr:from>
    <xdr:ext cx="599010" cy="259045"/>
    <xdr:sp macro="" textlink="">
      <xdr:nvSpPr>
        <xdr:cNvPr id="589" name="教育費該当値テキスト"/>
        <xdr:cNvSpPr txBox="1"/>
      </xdr:nvSpPr>
      <xdr:spPr>
        <a:xfrm>
          <a:off x="16370300" y="933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330,643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92125</xdr:rowOff>
    </xdr:from>
    <xdr:to>
      <xdr:col>22</xdr:col>
      <xdr:colOff>415925</xdr:colOff>
      <xdr:row>57</xdr:row>
      <xdr:rowOff>22275</xdr:rowOff>
    </xdr:to>
    <xdr:sp macro="" textlink="">
      <xdr:nvSpPr>
        <xdr:cNvPr id="590" name="円/楕円 589"/>
        <xdr:cNvSpPr/>
      </xdr:nvSpPr>
      <xdr:spPr>
        <a:xfrm>
          <a:off x="15430500" y="96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38802</xdr:rowOff>
    </xdr:from>
    <xdr:ext cx="599010" cy="259045"/>
    <xdr:sp macro="" textlink="">
      <xdr:nvSpPr>
        <xdr:cNvPr id="591" name="テキスト ボックス 590"/>
        <xdr:cNvSpPr txBox="1"/>
      </xdr:nvSpPr>
      <xdr:spPr>
        <a:xfrm>
          <a:off x="15181794" y="946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218,307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114444</xdr:rowOff>
    </xdr:from>
    <xdr:to>
      <xdr:col>21</xdr:col>
      <xdr:colOff>212725</xdr:colOff>
      <xdr:row>57</xdr:row>
      <xdr:rowOff>44594</xdr:rowOff>
    </xdr:to>
    <xdr:sp macro="" textlink="">
      <xdr:nvSpPr>
        <xdr:cNvPr id="592" name="円/楕円 591"/>
        <xdr:cNvSpPr/>
      </xdr:nvSpPr>
      <xdr:spPr>
        <a:xfrm>
          <a:off x="14541500" y="97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61121</xdr:rowOff>
    </xdr:from>
    <xdr:ext cx="599010" cy="259045"/>
    <xdr:sp macro="" textlink="">
      <xdr:nvSpPr>
        <xdr:cNvPr id="593" name="テキスト ボックス 592"/>
        <xdr:cNvSpPr txBox="1"/>
      </xdr:nvSpPr>
      <xdr:spPr>
        <a:xfrm>
          <a:off x="14292794" y="949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206,591</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47781</xdr:rowOff>
    </xdr:from>
    <xdr:to>
      <xdr:col>20</xdr:col>
      <xdr:colOff>9525</xdr:colOff>
      <xdr:row>54</xdr:row>
      <xdr:rowOff>149381</xdr:rowOff>
    </xdr:to>
    <xdr:sp macro="" textlink="">
      <xdr:nvSpPr>
        <xdr:cNvPr id="594" name="円/楕円 593"/>
        <xdr:cNvSpPr/>
      </xdr:nvSpPr>
      <xdr:spPr>
        <a:xfrm>
          <a:off x="13652500" y="930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52</xdr:row>
      <xdr:rowOff>165908</xdr:rowOff>
    </xdr:from>
    <xdr:ext cx="599010" cy="259045"/>
    <xdr:sp macro="" textlink="">
      <xdr:nvSpPr>
        <xdr:cNvPr id="595" name="テキスト ボックス 594"/>
        <xdr:cNvSpPr txBox="1"/>
      </xdr:nvSpPr>
      <xdr:spPr>
        <a:xfrm>
          <a:off x="13403794" y="908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421,585</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56424</xdr:rowOff>
    </xdr:from>
    <xdr:to>
      <xdr:col>18</xdr:col>
      <xdr:colOff>492125</xdr:colOff>
      <xdr:row>53</xdr:row>
      <xdr:rowOff>158024</xdr:rowOff>
    </xdr:to>
    <xdr:sp macro="" textlink="">
      <xdr:nvSpPr>
        <xdr:cNvPr id="596" name="円/楕円 595"/>
        <xdr:cNvSpPr/>
      </xdr:nvSpPr>
      <xdr:spPr>
        <a:xfrm>
          <a:off x="12763500" y="914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52</xdr:row>
      <xdr:rowOff>3101</xdr:rowOff>
    </xdr:from>
    <xdr:ext cx="599010" cy="259045"/>
    <xdr:sp macro="" textlink="">
      <xdr:nvSpPr>
        <xdr:cNvPr id="597" name="テキスト ボックス 596"/>
        <xdr:cNvSpPr txBox="1"/>
      </xdr:nvSpPr>
      <xdr:spPr>
        <a:xfrm>
          <a:off x="12514794" y="891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507,048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60597</xdr:rowOff>
    </xdr:from>
    <xdr:to>
      <xdr:col>23</xdr:col>
      <xdr:colOff>517525</xdr:colOff>
      <xdr:row>75</xdr:row>
      <xdr:rowOff>47993</xdr:rowOff>
    </xdr:to>
    <xdr:cxnSp macro="">
      <xdr:nvCxnSpPr>
        <xdr:cNvPr id="626" name="直線コネクタ 625"/>
        <xdr:cNvCxnSpPr/>
      </xdr:nvCxnSpPr>
      <xdr:spPr>
        <a:xfrm flipV="1">
          <a:off x="15481300" y="12233547"/>
          <a:ext cx="838200" cy="67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72631</xdr:rowOff>
    </xdr:from>
    <xdr:ext cx="534377" cy="259045"/>
    <xdr:sp macro="" textlink="">
      <xdr:nvSpPr>
        <xdr:cNvPr id="627" name="災害復旧費平均値テキスト"/>
        <xdr:cNvSpPr txBox="1"/>
      </xdr:nvSpPr>
      <xdr:spPr>
        <a:xfrm>
          <a:off x="16370300" y="1344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47993</xdr:rowOff>
    </xdr:from>
    <xdr:to>
      <xdr:col>22</xdr:col>
      <xdr:colOff>365125</xdr:colOff>
      <xdr:row>78</xdr:row>
      <xdr:rowOff>120822</xdr:rowOff>
    </xdr:to>
    <xdr:cxnSp macro="">
      <xdr:nvCxnSpPr>
        <xdr:cNvPr id="629" name="直線コネクタ 628"/>
        <xdr:cNvCxnSpPr/>
      </xdr:nvCxnSpPr>
      <xdr:spPr>
        <a:xfrm flipV="1">
          <a:off x="14592300" y="12906743"/>
          <a:ext cx="889000" cy="58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30999</xdr:rowOff>
    </xdr:from>
    <xdr:ext cx="534377" cy="259045"/>
    <xdr:sp macro="" textlink="">
      <xdr:nvSpPr>
        <xdr:cNvPr id="631" name="テキスト ボックス 630"/>
        <xdr:cNvSpPr txBox="1"/>
      </xdr:nvSpPr>
      <xdr:spPr>
        <a:xfrm>
          <a:off x="15214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120822</xdr:rowOff>
    </xdr:from>
    <xdr:to>
      <xdr:col>21</xdr:col>
      <xdr:colOff>161925</xdr:colOff>
      <xdr:row>78</xdr:row>
      <xdr:rowOff>168126</xdr:rowOff>
    </xdr:to>
    <xdr:cxnSp macro="">
      <xdr:nvCxnSpPr>
        <xdr:cNvPr id="632" name="直線コネクタ 631"/>
        <xdr:cNvCxnSpPr/>
      </xdr:nvCxnSpPr>
      <xdr:spPr>
        <a:xfrm flipV="1">
          <a:off x="13703300" y="13493922"/>
          <a:ext cx="889000" cy="4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17237</xdr:rowOff>
    </xdr:from>
    <xdr:ext cx="534377" cy="259045"/>
    <xdr:sp macro="" textlink="">
      <xdr:nvSpPr>
        <xdr:cNvPr id="634" name="テキスト ボックス 633"/>
        <xdr:cNvSpPr txBox="1"/>
      </xdr:nvSpPr>
      <xdr:spPr>
        <a:xfrm>
          <a:off x="14325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62654</xdr:rowOff>
    </xdr:from>
    <xdr:to>
      <xdr:col>19</xdr:col>
      <xdr:colOff>644525</xdr:colOff>
      <xdr:row>78</xdr:row>
      <xdr:rowOff>168126</xdr:rowOff>
    </xdr:to>
    <xdr:cxnSp macro="">
      <xdr:nvCxnSpPr>
        <xdr:cNvPr id="635" name="直線コネクタ 634"/>
        <xdr:cNvCxnSpPr/>
      </xdr:nvCxnSpPr>
      <xdr:spPr>
        <a:xfrm>
          <a:off x="12814300" y="13264304"/>
          <a:ext cx="889000" cy="27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3528</xdr:rowOff>
    </xdr:from>
    <xdr:ext cx="534377" cy="259045"/>
    <xdr:sp macro="" textlink="">
      <xdr:nvSpPr>
        <xdr:cNvPr id="639" name="テキスト ボックス 638"/>
        <xdr:cNvSpPr txBox="1"/>
      </xdr:nvSpPr>
      <xdr:spPr>
        <a:xfrm>
          <a:off x="12547111" y="1354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9797</xdr:rowOff>
    </xdr:from>
    <xdr:to>
      <xdr:col>23</xdr:col>
      <xdr:colOff>568325</xdr:colOff>
      <xdr:row>71</xdr:row>
      <xdr:rowOff>111397</xdr:rowOff>
    </xdr:to>
    <xdr:sp macro="" textlink="">
      <xdr:nvSpPr>
        <xdr:cNvPr id="645" name="円/楕円 644"/>
        <xdr:cNvSpPr/>
      </xdr:nvSpPr>
      <xdr:spPr>
        <a:xfrm>
          <a:off x="16268700" y="1218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134274</xdr:rowOff>
    </xdr:from>
    <xdr:ext cx="599010" cy="259045"/>
    <xdr:sp macro="" textlink="">
      <xdr:nvSpPr>
        <xdr:cNvPr id="646" name="災害復旧費該当値テキスト"/>
        <xdr:cNvSpPr txBox="1"/>
      </xdr:nvSpPr>
      <xdr:spPr>
        <a:xfrm>
          <a:off x="16370300" y="1213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355,762</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168643</xdr:rowOff>
    </xdr:from>
    <xdr:to>
      <xdr:col>22</xdr:col>
      <xdr:colOff>415925</xdr:colOff>
      <xdr:row>75</xdr:row>
      <xdr:rowOff>98793</xdr:rowOff>
    </xdr:to>
    <xdr:sp macro="" textlink="">
      <xdr:nvSpPr>
        <xdr:cNvPr id="647" name="円/楕円 646"/>
        <xdr:cNvSpPr/>
      </xdr:nvSpPr>
      <xdr:spPr>
        <a:xfrm>
          <a:off x="15430500" y="128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115320</xdr:rowOff>
    </xdr:from>
    <xdr:ext cx="599010" cy="259045"/>
    <xdr:sp macro="" textlink="">
      <xdr:nvSpPr>
        <xdr:cNvPr id="648" name="テキスト ボックス 647"/>
        <xdr:cNvSpPr txBox="1"/>
      </xdr:nvSpPr>
      <xdr:spPr>
        <a:xfrm>
          <a:off x="15181794" y="126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179,070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70022</xdr:rowOff>
    </xdr:from>
    <xdr:to>
      <xdr:col>21</xdr:col>
      <xdr:colOff>212725</xdr:colOff>
      <xdr:row>79</xdr:row>
      <xdr:rowOff>172</xdr:rowOff>
    </xdr:to>
    <xdr:sp macro="" textlink="">
      <xdr:nvSpPr>
        <xdr:cNvPr id="649" name="円/楕円 648"/>
        <xdr:cNvSpPr/>
      </xdr:nvSpPr>
      <xdr:spPr>
        <a:xfrm>
          <a:off x="14541500" y="1344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16699</xdr:rowOff>
    </xdr:from>
    <xdr:ext cx="534377" cy="259045"/>
    <xdr:sp macro="" textlink="">
      <xdr:nvSpPr>
        <xdr:cNvPr id="650" name="テキスト ボックス 649"/>
        <xdr:cNvSpPr txBox="1"/>
      </xdr:nvSpPr>
      <xdr:spPr>
        <a:xfrm>
          <a:off x="14325111" y="1321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117326</xdr:rowOff>
    </xdr:from>
    <xdr:to>
      <xdr:col>20</xdr:col>
      <xdr:colOff>9525</xdr:colOff>
      <xdr:row>79</xdr:row>
      <xdr:rowOff>47476</xdr:rowOff>
    </xdr:to>
    <xdr:sp macro="" textlink="">
      <xdr:nvSpPr>
        <xdr:cNvPr id="651" name="円/楕円 650"/>
        <xdr:cNvSpPr/>
      </xdr:nvSpPr>
      <xdr:spPr>
        <a:xfrm>
          <a:off x="13652500" y="1349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38603</xdr:rowOff>
    </xdr:from>
    <xdr:ext cx="534377" cy="259045"/>
    <xdr:sp macro="" textlink="">
      <xdr:nvSpPr>
        <xdr:cNvPr id="652" name="テキスト ボックス 651"/>
        <xdr:cNvSpPr txBox="1"/>
      </xdr:nvSpPr>
      <xdr:spPr>
        <a:xfrm>
          <a:off x="13436111" y="1358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11854</xdr:rowOff>
    </xdr:from>
    <xdr:to>
      <xdr:col>18</xdr:col>
      <xdr:colOff>492125</xdr:colOff>
      <xdr:row>77</xdr:row>
      <xdr:rowOff>113454</xdr:rowOff>
    </xdr:to>
    <xdr:sp macro="" textlink="">
      <xdr:nvSpPr>
        <xdr:cNvPr id="653" name="円/楕円 652"/>
        <xdr:cNvSpPr/>
      </xdr:nvSpPr>
      <xdr:spPr>
        <a:xfrm>
          <a:off x="12763500" y="1321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129981</xdr:rowOff>
    </xdr:from>
    <xdr:ext cx="534377" cy="259045"/>
    <xdr:sp macro="" textlink="">
      <xdr:nvSpPr>
        <xdr:cNvPr id="654" name="テキスト ボックス 653"/>
        <xdr:cNvSpPr txBox="1"/>
      </xdr:nvSpPr>
      <xdr:spPr>
        <a:xfrm>
          <a:off x="12547111" y="129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130601</xdr:rowOff>
    </xdr:from>
    <xdr:to>
      <xdr:col>23</xdr:col>
      <xdr:colOff>517525</xdr:colOff>
      <xdr:row>93</xdr:row>
      <xdr:rowOff>30882</xdr:rowOff>
    </xdr:to>
    <xdr:cxnSp macro="">
      <xdr:nvCxnSpPr>
        <xdr:cNvPr id="683" name="直線コネクタ 682"/>
        <xdr:cNvCxnSpPr/>
      </xdr:nvCxnSpPr>
      <xdr:spPr>
        <a:xfrm flipV="1">
          <a:off x="15481300" y="15732551"/>
          <a:ext cx="838200" cy="2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132494</xdr:rowOff>
    </xdr:from>
    <xdr:to>
      <xdr:col>22</xdr:col>
      <xdr:colOff>365125</xdr:colOff>
      <xdr:row>93</xdr:row>
      <xdr:rowOff>30882</xdr:rowOff>
    </xdr:to>
    <xdr:cxnSp macro="">
      <xdr:nvCxnSpPr>
        <xdr:cNvPr id="686" name="直線コネクタ 685"/>
        <xdr:cNvCxnSpPr/>
      </xdr:nvCxnSpPr>
      <xdr:spPr>
        <a:xfrm>
          <a:off x="14592300" y="15905894"/>
          <a:ext cx="889000" cy="6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103037</xdr:rowOff>
    </xdr:from>
    <xdr:to>
      <xdr:col>21</xdr:col>
      <xdr:colOff>161925</xdr:colOff>
      <xdr:row>92</xdr:row>
      <xdr:rowOff>132494</xdr:rowOff>
    </xdr:to>
    <xdr:cxnSp macro="">
      <xdr:nvCxnSpPr>
        <xdr:cNvPr id="689" name="直線コネクタ 688"/>
        <xdr:cNvCxnSpPr/>
      </xdr:nvCxnSpPr>
      <xdr:spPr>
        <a:xfrm>
          <a:off x="13703300" y="15876437"/>
          <a:ext cx="889000" cy="2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103037</xdr:rowOff>
    </xdr:from>
    <xdr:to>
      <xdr:col>19</xdr:col>
      <xdr:colOff>644525</xdr:colOff>
      <xdr:row>92</xdr:row>
      <xdr:rowOff>106048</xdr:rowOff>
    </xdr:to>
    <xdr:cxnSp macro="">
      <xdr:nvCxnSpPr>
        <xdr:cNvPr id="692" name="直線コネクタ 691"/>
        <xdr:cNvCxnSpPr/>
      </xdr:nvCxnSpPr>
      <xdr:spPr>
        <a:xfrm flipV="1">
          <a:off x="12814300" y="15876437"/>
          <a:ext cx="889000" cy="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79801</xdr:rowOff>
    </xdr:from>
    <xdr:to>
      <xdr:col>23</xdr:col>
      <xdr:colOff>568325</xdr:colOff>
      <xdr:row>92</xdr:row>
      <xdr:rowOff>9951</xdr:rowOff>
    </xdr:to>
    <xdr:sp macro="" textlink="">
      <xdr:nvSpPr>
        <xdr:cNvPr id="702" name="円/楕円 701"/>
        <xdr:cNvSpPr/>
      </xdr:nvSpPr>
      <xdr:spPr>
        <a:xfrm>
          <a:off x="16268700" y="156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32828</xdr:rowOff>
    </xdr:from>
    <xdr:ext cx="690189" cy="259045"/>
    <xdr:sp macro="" textlink="">
      <xdr:nvSpPr>
        <xdr:cNvPr id="703" name="公債費該当値テキスト"/>
        <xdr:cNvSpPr txBox="1"/>
      </xdr:nvSpPr>
      <xdr:spPr>
        <a:xfrm>
          <a:off x="16370300" y="15634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1,012,164</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151532</xdr:rowOff>
    </xdr:from>
    <xdr:to>
      <xdr:col>22</xdr:col>
      <xdr:colOff>415925</xdr:colOff>
      <xdr:row>93</xdr:row>
      <xdr:rowOff>81682</xdr:rowOff>
    </xdr:to>
    <xdr:sp macro="" textlink="">
      <xdr:nvSpPr>
        <xdr:cNvPr id="704" name="円/楕円 703"/>
        <xdr:cNvSpPr/>
      </xdr:nvSpPr>
      <xdr:spPr>
        <a:xfrm>
          <a:off x="15430500" y="1592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91</xdr:row>
      <xdr:rowOff>98209</xdr:rowOff>
    </xdr:from>
    <xdr:ext cx="599010" cy="259045"/>
    <xdr:sp macro="" textlink="">
      <xdr:nvSpPr>
        <xdr:cNvPr id="705" name="テキスト ボックス 704"/>
        <xdr:cNvSpPr txBox="1"/>
      </xdr:nvSpPr>
      <xdr:spPr>
        <a:xfrm>
          <a:off x="15181794" y="1570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820,683</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81694</xdr:rowOff>
    </xdr:from>
    <xdr:to>
      <xdr:col>21</xdr:col>
      <xdr:colOff>212725</xdr:colOff>
      <xdr:row>93</xdr:row>
      <xdr:rowOff>11844</xdr:rowOff>
    </xdr:to>
    <xdr:sp macro="" textlink="">
      <xdr:nvSpPr>
        <xdr:cNvPr id="706" name="円/楕円 705"/>
        <xdr:cNvSpPr/>
      </xdr:nvSpPr>
      <xdr:spPr>
        <a:xfrm>
          <a:off x="14541500" y="1585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28371</xdr:rowOff>
    </xdr:from>
    <xdr:ext cx="599010" cy="259045"/>
    <xdr:sp macro="" textlink="">
      <xdr:nvSpPr>
        <xdr:cNvPr id="707" name="テキスト ボックス 706"/>
        <xdr:cNvSpPr txBox="1"/>
      </xdr:nvSpPr>
      <xdr:spPr>
        <a:xfrm>
          <a:off x="14292794" y="1563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875,674</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52237</xdr:rowOff>
    </xdr:from>
    <xdr:to>
      <xdr:col>20</xdr:col>
      <xdr:colOff>9525</xdr:colOff>
      <xdr:row>92</xdr:row>
      <xdr:rowOff>153837</xdr:rowOff>
    </xdr:to>
    <xdr:sp macro="" textlink="">
      <xdr:nvSpPr>
        <xdr:cNvPr id="708" name="円/楕円 707"/>
        <xdr:cNvSpPr/>
      </xdr:nvSpPr>
      <xdr:spPr>
        <a:xfrm>
          <a:off x="13652500" y="1582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170364</xdr:rowOff>
    </xdr:from>
    <xdr:ext cx="599010" cy="259045"/>
    <xdr:sp macro="" textlink="">
      <xdr:nvSpPr>
        <xdr:cNvPr id="709" name="テキスト ボックス 708"/>
        <xdr:cNvSpPr txBox="1"/>
      </xdr:nvSpPr>
      <xdr:spPr>
        <a:xfrm>
          <a:off x="13403794" y="1560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898,868</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55248</xdr:rowOff>
    </xdr:from>
    <xdr:to>
      <xdr:col>18</xdr:col>
      <xdr:colOff>492125</xdr:colOff>
      <xdr:row>92</xdr:row>
      <xdr:rowOff>156848</xdr:rowOff>
    </xdr:to>
    <xdr:sp macro="" textlink="">
      <xdr:nvSpPr>
        <xdr:cNvPr id="710" name="円/楕円 709"/>
        <xdr:cNvSpPr/>
      </xdr:nvSpPr>
      <xdr:spPr>
        <a:xfrm>
          <a:off x="12763500" y="1582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1925</xdr:rowOff>
    </xdr:from>
    <xdr:ext cx="599010" cy="259045"/>
    <xdr:sp macro="" textlink="">
      <xdr:nvSpPr>
        <xdr:cNvPr id="711" name="テキスト ボックス 710"/>
        <xdr:cNvSpPr txBox="1"/>
      </xdr:nvSpPr>
      <xdr:spPr>
        <a:xfrm>
          <a:off x="12514794" y="15603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896,498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7047</xdr:rowOff>
    </xdr:from>
    <xdr:to>
      <xdr:col>32</xdr:col>
      <xdr:colOff>187325</xdr:colOff>
      <xdr:row>37</xdr:row>
      <xdr:rowOff>90061</xdr:rowOff>
    </xdr:to>
    <xdr:cxnSp macro="">
      <xdr:nvCxnSpPr>
        <xdr:cNvPr id="742" name="直線コネクタ 741"/>
        <xdr:cNvCxnSpPr/>
      </xdr:nvCxnSpPr>
      <xdr:spPr>
        <a:xfrm flipV="1">
          <a:off x="21323300" y="6350697"/>
          <a:ext cx="838200" cy="8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6290</xdr:rowOff>
    </xdr:from>
    <xdr:ext cx="378565" cy="259045"/>
    <xdr:sp macro="" textlink="">
      <xdr:nvSpPr>
        <xdr:cNvPr id="743" name="諸支出金平均値テキスト"/>
        <xdr:cNvSpPr txBox="1"/>
      </xdr:nvSpPr>
      <xdr:spPr>
        <a:xfrm>
          <a:off x="22212300" y="6692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74092</xdr:rowOff>
    </xdr:from>
    <xdr:to>
      <xdr:col>31</xdr:col>
      <xdr:colOff>34925</xdr:colOff>
      <xdr:row>37</xdr:row>
      <xdr:rowOff>90061</xdr:rowOff>
    </xdr:to>
    <xdr:cxnSp macro="">
      <xdr:nvCxnSpPr>
        <xdr:cNvPr id="745" name="直線コネクタ 744"/>
        <xdr:cNvCxnSpPr/>
      </xdr:nvCxnSpPr>
      <xdr:spPr>
        <a:xfrm>
          <a:off x="20434300" y="6074842"/>
          <a:ext cx="889000" cy="35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122714</xdr:rowOff>
    </xdr:from>
    <xdr:ext cx="378565" cy="259045"/>
    <xdr:sp macro="" textlink="">
      <xdr:nvSpPr>
        <xdr:cNvPr id="747" name="テキスト ボックス 746"/>
        <xdr:cNvSpPr txBox="1"/>
      </xdr:nvSpPr>
      <xdr:spPr>
        <a:xfrm>
          <a:off x="21134017" y="6809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74092</xdr:rowOff>
    </xdr:from>
    <xdr:to>
      <xdr:col>29</xdr:col>
      <xdr:colOff>517525</xdr:colOff>
      <xdr:row>37</xdr:row>
      <xdr:rowOff>99793</xdr:rowOff>
    </xdr:to>
    <xdr:cxnSp macro="">
      <xdr:nvCxnSpPr>
        <xdr:cNvPr id="748" name="直線コネクタ 747"/>
        <xdr:cNvCxnSpPr/>
      </xdr:nvCxnSpPr>
      <xdr:spPr>
        <a:xfrm flipV="1">
          <a:off x="19545300" y="6074842"/>
          <a:ext cx="889000" cy="36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63179</xdr:rowOff>
    </xdr:from>
    <xdr:ext cx="469744" cy="259045"/>
    <xdr:sp macro="" textlink="">
      <xdr:nvSpPr>
        <xdr:cNvPr id="750" name="テキスト ボックス 749"/>
        <xdr:cNvSpPr txBox="1"/>
      </xdr:nvSpPr>
      <xdr:spPr>
        <a:xfrm>
          <a:off x="20199427" y="674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99793</xdr:rowOff>
    </xdr:from>
    <xdr:to>
      <xdr:col>28</xdr:col>
      <xdr:colOff>314325</xdr:colOff>
      <xdr:row>38</xdr:row>
      <xdr:rowOff>34642</xdr:rowOff>
    </xdr:to>
    <xdr:cxnSp macro="">
      <xdr:nvCxnSpPr>
        <xdr:cNvPr id="751" name="直線コネクタ 750"/>
        <xdr:cNvCxnSpPr/>
      </xdr:nvCxnSpPr>
      <xdr:spPr>
        <a:xfrm flipV="1">
          <a:off x="18656300" y="6443443"/>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116868</xdr:rowOff>
    </xdr:from>
    <xdr:ext cx="378565" cy="259045"/>
    <xdr:sp macro="" textlink="">
      <xdr:nvSpPr>
        <xdr:cNvPr id="753" name="テキスト ボックス 752"/>
        <xdr:cNvSpPr txBox="1"/>
      </xdr:nvSpPr>
      <xdr:spPr>
        <a:xfrm>
          <a:off x="19356017" y="680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106222</xdr:rowOff>
    </xdr:from>
    <xdr:ext cx="469744" cy="259045"/>
    <xdr:sp macro="" textlink="">
      <xdr:nvSpPr>
        <xdr:cNvPr id="755" name="テキスト ボックス 754"/>
        <xdr:cNvSpPr txBox="1"/>
      </xdr:nvSpPr>
      <xdr:spPr>
        <a:xfrm>
          <a:off x="18421427" y="679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127697</xdr:rowOff>
    </xdr:from>
    <xdr:to>
      <xdr:col>32</xdr:col>
      <xdr:colOff>238125</xdr:colOff>
      <xdr:row>37</xdr:row>
      <xdr:rowOff>57847</xdr:rowOff>
    </xdr:to>
    <xdr:sp macro="" textlink="">
      <xdr:nvSpPr>
        <xdr:cNvPr id="761" name="円/楕円 760"/>
        <xdr:cNvSpPr/>
      </xdr:nvSpPr>
      <xdr:spPr>
        <a:xfrm>
          <a:off x="22110700" y="629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150574</xdr:rowOff>
    </xdr:from>
    <xdr:ext cx="534377" cy="259045"/>
    <xdr:sp macro="" textlink="">
      <xdr:nvSpPr>
        <xdr:cNvPr id="762" name="諸支出金該当値テキスト"/>
        <xdr:cNvSpPr txBox="1"/>
      </xdr:nvSpPr>
      <xdr:spPr>
        <a:xfrm>
          <a:off x="22212300" y="615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13,312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39261</xdr:rowOff>
    </xdr:from>
    <xdr:to>
      <xdr:col>31</xdr:col>
      <xdr:colOff>85725</xdr:colOff>
      <xdr:row>37</xdr:row>
      <xdr:rowOff>140861</xdr:rowOff>
    </xdr:to>
    <xdr:sp macro="" textlink="">
      <xdr:nvSpPr>
        <xdr:cNvPr id="763" name="円/楕円 762"/>
        <xdr:cNvSpPr/>
      </xdr:nvSpPr>
      <xdr:spPr>
        <a:xfrm>
          <a:off x="21272500" y="63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35</xdr:row>
      <xdr:rowOff>157388</xdr:rowOff>
    </xdr:from>
    <xdr:ext cx="534377" cy="259045"/>
    <xdr:sp macro="" textlink="">
      <xdr:nvSpPr>
        <xdr:cNvPr id="764" name="テキスト ボックス 763"/>
        <xdr:cNvSpPr txBox="1"/>
      </xdr:nvSpPr>
      <xdr:spPr>
        <a:xfrm>
          <a:off x="21056111" y="615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10,770</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23292</xdr:rowOff>
    </xdr:from>
    <xdr:to>
      <xdr:col>29</xdr:col>
      <xdr:colOff>568325</xdr:colOff>
      <xdr:row>35</xdr:row>
      <xdr:rowOff>124892</xdr:rowOff>
    </xdr:to>
    <xdr:sp macro="" textlink="">
      <xdr:nvSpPr>
        <xdr:cNvPr id="765" name="円/楕円 764"/>
        <xdr:cNvSpPr/>
      </xdr:nvSpPr>
      <xdr:spPr>
        <a:xfrm>
          <a:off x="20383500" y="602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33</xdr:row>
      <xdr:rowOff>141419</xdr:rowOff>
    </xdr:from>
    <xdr:ext cx="534377" cy="259045"/>
    <xdr:sp macro="" textlink="">
      <xdr:nvSpPr>
        <xdr:cNvPr id="766" name="テキスト ボックス 765"/>
        <xdr:cNvSpPr txBox="1"/>
      </xdr:nvSpPr>
      <xdr:spPr>
        <a:xfrm>
          <a:off x="20167111" y="579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48993</xdr:rowOff>
    </xdr:from>
    <xdr:to>
      <xdr:col>28</xdr:col>
      <xdr:colOff>365125</xdr:colOff>
      <xdr:row>37</xdr:row>
      <xdr:rowOff>150593</xdr:rowOff>
    </xdr:to>
    <xdr:sp macro="" textlink="">
      <xdr:nvSpPr>
        <xdr:cNvPr id="767" name="円/楕円 766"/>
        <xdr:cNvSpPr/>
      </xdr:nvSpPr>
      <xdr:spPr>
        <a:xfrm>
          <a:off x="19494500" y="639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35</xdr:row>
      <xdr:rowOff>167120</xdr:rowOff>
    </xdr:from>
    <xdr:ext cx="534377" cy="259045"/>
    <xdr:sp macro="" textlink="">
      <xdr:nvSpPr>
        <xdr:cNvPr id="768" name="テキスト ボックス 767"/>
        <xdr:cNvSpPr txBox="1"/>
      </xdr:nvSpPr>
      <xdr:spPr>
        <a:xfrm>
          <a:off x="19278111" y="616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10,472</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155292</xdr:rowOff>
    </xdr:from>
    <xdr:to>
      <xdr:col>27</xdr:col>
      <xdr:colOff>161925</xdr:colOff>
      <xdr:row>38</xdr:row>
      <xdr:rowOff>85442</xdr:rowOff>
    </xdr:to>
    <xdr:sp macro="" textlink="">
      <xdr:nvSpPr>
        <xdr:cNvPr id="769" name="円/楕円 768"/>
        <xdr:cNvSpPr/>
      </xdr:nvSpPr>
      <xdr:spPr>
        <a:xfrm>
          <a:off x="18605500" y="649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101969</xdr:rowOff>
    </xdr:from>
    <xdr:ext cx="469744" cy="259045"/>
    <xdr:sp macro="" textlink="">
      <xdr:nvSpPr>
        <xdr:cNvPr id="770" name="テキスト ボックス 769"/>
        <xdr:cNvSpPr txBox="1"/>
      </xdr:nvSpPr>
      <xdr:spPr>
        <a:xfrm>
          <a:off x="18421427" y="627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性質分析と同様に、地理的な要件</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有人７島にまたがり、かつ外海離島に存在する点）、交通的な要件（週２便の村営定期船のみ本土と往来している点）、企業的な要素（島内に企業が存在しない点）などから、本土の市町村、類似市町村と比較しても行政コストがよりかかることは明白である。行政コストに対して、分母となる人口が少数であることから、すべての費目で類似団体より住民一人あたりのコストが多くなっている状況にある。港湾を１０抱えていることから類似市町村と比較して土木費の住民一人あたりのコストが突出して多い状況である。また、公債費についても、自主財源が乏しい状況の中、</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年度からﾌﾞﾛｰﾄﾞﾊﾞﾝﾄﾞ再整備、防災行政無線のﾃﾞｼﾞﾀﾙ化、本庁舎等の耐震化など</a:t>
          </a:r>
          <a:r>
            <a:rPr lang="ja-JP" altLang="ja-JP" sz="1100" b="0" i="0" baseline="0">
              <a:solidFill>
                <a:schemeClr val="dk1"/>
              </a:solidFill>
              <a:effectLst/>
              <a:latin typeface="+mn-lt"/>
              <a:ea typeface="+mn-ea"/>
              <a:cs typeface="+mn-cs"/>
            </a:rPr>
            <a:t>複数年</a:t>
          </a:r>
          <a:r>
            <a:rPr lang="ja-JP" altLang="en-US" sz="1100" b="0" i="0" baseline="0">
              <a:solidFill>
                <a:schemeClr val="dk1"/>
              </a:solidFill>
              <a:effectLst/>
              <a:latin typeface="+mn-lt"/>
              <a:ea typeface="+mn-ea"/>
              <a:cs typeface="+mn-cs"/>
            </a:rPr>
            <a:t>の大型公共事業が控えており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これらの整備に多額の地方債の借入れが必要であり</a:t>
          </a:r>
          <a:r>
            <a:rPr lang="ja-JP" altLang="ja-JP" sz="1100" b="0" i="0" baseline="0">
              <a:solidFill>
                <a:schemeClr val="dk1"/>
              </a:solidFill>
              <a:effectLst/>
              <a:latin typeface="+mn-lt"/>
              <a:ea typeface="+mn-ea"/>
              <a:cs typeface="+mn-cs"/>
            </a:rPr>
            <a:t>、公債費については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32</a:t>
          </a:r>
          <a:r>
            <a:rPr lang="ja-JP" altLang="en-US" sz="1100" b="0" i="0" baseline="0">
              <a:solidFill>
                <a:schemeClr val="dk1"/>
              </a:solidFill>
              <a:effectLst/>
              <a:latin typeface="+mn-lt"/>
              <a:ea typeface="+mn-ea"/>
              <a:cs typeface="+mn-cs"/>
            </a:rPr>
            <a:t>年度頃から上昇傾がしばらく続く見込みであり</a:t>
          </a:r>
          <a:r>
            <a:rPr lang="ja-JP" altLang="ja-JP" sz="1100" b="0" i="0" baseline="0">
              <a:solidFill>
                <a:schemeClr val="dk1"/>
              </a:solidFill>
              <a:effectLst/>
              <a:latin typeface="+mn-lt"/>
              <a:ea typeface="+mn-ea"/>
              <a:cs typeface="+mn-cs"/>
            </a:rPr>
            <a:t>、住民一人あたりのコストは</a:t>
          </a:r>
          <a:r>
            <a:rPr lang="ja-JP" altLang="en-US" sz="1100" b="0" i="0" baseline="0">
              <a:solidFill>
                <a:schemeClr val="dk1"/>
              </a:solidFill>
              <a:effectLst/>
              <a:latin typeface="+mn-lt"/>
              <a:ea typeface="+mn-ea"/>
              <a:cs typeface="+mn-cs"/>
            </a:rPr>
            <a:t>今後より</a:t>
          </a:r>
          <a:r>
            <a:rPr lang="ja-JP" altLang="ja-JP" sz="1100" b="0" i="0" baseline="0">
              <a:solidFill>
                <a:schemeClr val="dk1"/>
              </a:solidFill>
              <a:effectLst/>
              <a:latin typeface="+mn-lt"/>
              <a:ea typeface="+mn-ea"/>
              <a:cs typeface="+mn-cs"/>
            </a:rPr>
            <a:t>高い水準で推移すると考えられる。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鹿児島県十島村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実質収支額の標準財政規模に対する比率は前年度より若干</a:t>
          </a:r>
          <a:r>
            <a:rPr lang="ja-JP" altLang="en-US" sz="1100" b="0" i="0" baseline="0">
              <a:solidFill>
                <a:schemeClr val="dk1"/>
              </a:solidFill>
              <a:effectLst/>
              <a:latin typeface="+mn-lt"/>
              <a:ea typeface="+mn-ea"/>
              <a:cs typeface="+mn-cs"/>
            </a:rPr>
            <a:t>低く</a:t>
          </a:r>
          <a:r>
            <a:rPr lang="ja-JP" altLang="ja-JP" sz="1100" b="0" i="0" baseline="0">
              <a:solidFill>
                <a:schemeClr val="dk1"/>
              </a:solidFill>
              <a:effectLst/>
              <a:latin typeface="+mn-lt"/>
              <a:ea typeface="+mn-ea"/>
              <a:cs typeface="+mn-cs"/>
            </a:rPr>
            <a:t>なっている。これは、単年度収支で</a:t>
          </a:r>
          <a:r>
            <a:rPr lang="ja-JP" altLang="en-US" sz="1100" b="0" i="0" baseline="0">
              <a:solidFill>
                <a:schemeClr val="dk1"/>
              </a:solidFill>
              <a:effectLst/>
              <a:latin typeface="+mn-lt"/>
              <a:ea typeface="+mn-ea"/>
              <a:cs typeface="+mn-cs"/>
            </a:rPr>
            <a:t>地方交付税で前年度比</a:t>
          </a:r>
          <a:r>
            <a:rPr lang="en-US" altLang="ja-JP" sz="1100" b="0" i="0" baseline="0">
              <a:solidFill>
                <a:schemeClr val="dk1"/>
              </a:solidFill>
              <a:effectLst/>
              <a:latin typeface="+mn-lt"/>
              <a:ea typeface="+mn-ea"/>
              <a:cs typeface="+mn-cs"/>
            </a:rPr>
            <a:t>32</a:t>
          </a:r>
          <a:r>
            <a:rPr lang="ja-JP" altLang="en-US"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％）の減、財産収入で</a:t>
          </a:r>
          <a:r>
            <a:rPr lang="en-US" altLang="ja-JP" sz="1100" b="0" i="0" baseline="0">
              <a:solidFill>
                <a:schemeClr val="dk1"/>
              </a:solidFill>
              <a:effectLst/>
              <a:latin typeface="+mn-lt"/>
              <a:ea typeface="+mn-ea"/>
              <a:cs typeface="+mn-cs"/>
            </a:rPr>
            <a:t>41.9</a:t>
          </a:r>
          <a:r>
            <a:rPr lang="ja-JP" altLang="en-US"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65.8</a:t>
          </a:r>
          <a:r>
            <a:rPr lang="ja-JP" altLang="en-US" sz="1100" b="0" i="0" baseline="0">
              <a:solidFill>
                <a:schemeClr val="dk1"/>
              </a:solidFill>
              <a:effectLst/>
              <a:latin typeface="+mn-lt"/>
              <a:ea typeface="+mn-ea"/>
              <a:cs typeface="+mn-cs"/>
            </a:rPr>
            <a:t>％）の減などが影響している。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実質単年度収支</a:t>
          </a:r>
          <a:r>
            <a:rPr lang="ja-JP" altLang="en-US" sz="1100" b="0" i="0" baseline="0">
              <a:solidFill>
                <a:schemeClr val="dk1"/>
              </a:solidFill>
              <a:effectLst/>
              <a:latin typeface="+mn-lt"/>
              <a:ea typeface="+mn-ea"/>
              <a:cs typeface="+mn-cs"/>
            </a:rPr>
            <a:t>の標準財政規模に対する比率は前年度より高くなっている。これは、前年度比、基金再編に伴う積立金で</a:t>
          </a:r>
          <a:r>
            <a:rPr lang="en-US" altLang="ja-JP" sz="1100" b="0" i="0" baseline="0">
              <a:solidFill>
                <a:schemeClr val="dk1"/>
              </a:solidFill>
              <a:effectLst/>
              <a:latin typeface="+mn-lt"/>
              <a:ea typeface="+mn-ea"/>
              <a:cs typeface="+mn-cs"/>
            </a:rPr>
            <a:t>198.3</a:t>
          </a:r>
          <a:r>
            <a:rPr lang="ja-JP" altLang="en-US"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184.2</a:t>
          </a:r>
          <a:r>
            <a:rPr lang="ja-JP" altLang="en-US" sz="1100" b="0" i="0" baseline="0">
              <a:solidFill>
                <a:schemeClr val="dk1"/>
              </a:solidFill>
              <a:effectLst/>
              <a:latin typeface="+mn-lt"/>
              <a:ea typeface="+mn-ea"/>
              <a:cs typeface="+mn-cs"/>
            </a:rPr>
            <a:t>％）の増、繰上償還金で</a:t>
          </a:r>
          <a:r>
            <a:rPr lang="en-US" altLang="ja-JP" sz="1100" b="0" i="0" baseline="0">
              <a:solidFill>
                <a:schemeClr val="dk1"/>
              </a:solidFill>
              <a:effectLst/>
              <a:latin typeface="+mn-lt"/>
              <a:ea typeface="+mn-ea"/>
              <a:cs typeface="+mn-cs"/>
            </a:rPr>
            <a:t>158.5</a:t>
          </a:r>
          <a:r>
            <a:rPr lang="ja-JP" altLang="en-US" sz="1100" b="0" i="0" baseline="0">
              <a:solidFill>
                <a:schemeClr val="dk1"/>
              </a:solidFill>
              <a:effectLst/>
              <a:latin typeface="+mn-lt"/>
              <a:ea typeface="+mn-ea"/>
              <a:cs typeface="+mn-cs"/>
            </a:rPr>
            <a:t>百万円（皆増）の増に対し、積立基金の取り崩し額が</a:t>
          </a:r>
          <a:r>
            <a:rPr lang="en-US" altLang="ja-JP" sz="1100" b="0" i="0" baseline="0">
              <a:solidFill>
                <a:schemeClr val="dk1"/>
              </a:solidFill>
              <a:effectLst/>
              <a:latin typeface="+mn-lt"/>
              <a:ea typeface="+mn-ea"/>
              <a:cs typeface="+mn-cs"/>
            </a:rPr>
            <a:t>15.7</a:t>
          </a:r>
          <a:r>
            <a:rPr lang="ja-JP" altLang="en-US"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7.6</a:t>
          </a:r>
          <a:r>
            <a:rPr lang="ja-JP" altLang="en-US" sz="1100" b="0" i="0" baseline="0">
              <a:solidFill>
                <a:schemeClr val="dk1"/>
              </a:solidFill>
              <a:effectLst/>
              <a:latin typeface="+mn-lt"/>
              <a:ea typeface="+mn-ea"/>
              <a:cs typeface="+mn-cs"/>
            </a:rPr>
            <a:t>％）減が影響し大きく黒字となっているためである。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財政調整基金残高の標準財政規模に対する比率については、前年度比</a:t>
          </a:r>
          <a:r>
            <a:rPr lang="en-US" altLang="ja-JP" sz="1100" b="0" i="0" baseline="0">
              <a:solidFill>
                <a:schemeClr val="dk1"/>
              </a:solidFill>
              <a:effectLst/>
              <a:latin typeface="+mn-lt"/>
              <a:ea typeface="+mn-ea"/>
              <a:cs typeface="+mn-cs"/>
            </a:rPr>
            <a:t>11.95</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の増</a:t>
          </a:r>
          <a:r>
            <a:rPr lang="ja-JP" altLang="ja-JP" sz="1100" b="0" i="0" baseline="0">
              <a:solidFill>
                <a:schemeClr val="dk1"/>
              </a:solidFill>
              <a:effectLst/>
              <a:latin typeface="+mn-lt"/>
              <a:ea typeface="+mn-ea"/>
              <a:cs typeface="+mn-cs"/>
            </a:rPr>
            <a:t>となっているが、</a:t>
          </a:r>
          <a:r>
            <a:rPr lang="ja-JP" altLang="en-US" sz="1100" b="0" i="0" baseline="0">
              <a:solidFill>
                <a:schemeClr val="dk1"/>
              </a:solidFill>
              <a:effectLst/>
              <a:latin typeface="+mn-lt"/>
              <a:ea typeface="+mn-ea"/>
              <a:cs typeface="+mn-cs"/>
            </a:rPr>
            <a:t>これは、財源不足に伴う取崩しで</a:t>
          </a:r>
          <a:r>
            <a:rPr lang="en-US" altLang="ja-JP" sz="1100" b="0" i="0" baseline="0">
              <a:solidFill>
                <a:schemeClr val="dk1"/>
              </a:solidFill>
              <a:effectLst/>
              <a:latin typeface="+mn-lt"/>
              <a:ea typeface="+mn-ea"/>
              <a:cs typeface="+mn-cs"/>
            </a:rPr>
            <a:t>189.2</a:t>
          </a:r>
          <a:r>
            <a:rPr lang="ja-JP" altLang="en-US" sz="1100" b="0" i="0" baseline="0">
              <a:solidFill>
                <a:schemeClr val="dk1"/>
              </a:solidFill>
              <a:effectLst/>
              <a:latin typeface="+mn-lt"/>
              <a:ea typeface="+mn-ea"/>
              <a:cs typeface="+mn-cs"/>
            </a:rPr>
            <a:t>百万円に対し、未利用基金の再編などによる積立金の増の</a:t>
          </a:r>
          <a:r>
            <a:rPr lang="en-US" altLang="ja-JP" sz="1100" b="0" i="0" baseline="0">
              <a:solidFill>
                <a:schemeClr val="dk1"/>
              </a:solidFill>
              <a:effectLst/>
              <a:latin typeface="+mn-lt"/>
              <a:ea typeface="+mn-ea"/>
              <a:cs typeface="+mn-cs"/>
            </a:rPr>
            <a:t>306</a:t>
          </a:r>
          <a:r>
            <a:rPr lang="ja-JP" altLang="en-US" sz="1100" b="0" i="0" baseline="0">
              <a:solidFill>
                <a:schemeClr val="dk1"/>
              </a:solidFill>
              <a:effectLst/>
              <a:latin typeface="+mn-lt"/>
              <a:ea typeface="+mn-ea"/>
              <a:cs typeface="+mn-cs"/>
            </a:rPr>
            <a:t>百万円が影響している。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今後においても歳出の抑制、財源の確保に努め、財政運営の弾力性、健全性を維持する。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鹿児島県十島村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前年度に引き続き全会計黒字となっている。引き続き、歳出抑制とともに赤字とならないよう収入の確保に努める。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5937189</v>
      </c>
      <c r="BO4" s="411"/>
      <c r="BP4" s="411"/>
      <c r="BQ4" s="411"/>
      <c r="BR4" s="411"/>
      <c r="BS4" s="411"/>
      <c r="BT4" s="411"/>
      <c r="BU4" s="412"/>
      <c r="BV4" s="410">
        <v>3604670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6.5</v>
      </c>
      <c r="CU4" s="588"/>
      <c r="CV4" s="588"/>
      <c r="CW4" s="588"/>
      <c r="CX4" s="588"/>
      <c r="CY4" s="588"/>
      <c r="CZ4" s="588"/>
      <c r="DA4" s="589"/>
      <c r="DB4" s="587">
        <v>6.7</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5778902</v>
      </c>
      <c r="BO5" s="416"/>
      <c r="BP5" s="416"/>
      <c r="BQ5" s="416"/>
      <c r="BR5" s="416"/>
      <c r="BS5" s="416"/>
      <c r="BT5" s="416"/>
      <c r="BU5" s="417"/>
      <c r="BV5" s="415">
        <v>3339538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84.4</v>
      </c>
      <c r="CU5" s="386"/>
      <c r="CV5" s="386"/>
      <c r="CW5" s="386"/>
      <c r="CX5" s="386"/>
      <c r="CY5" s="386"/>
      <c r="CZ5" s="386"/>
      <c r="DA5" s="387"/>
      <c r="DB5" s="385">
        <v>80.400000000000006</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158287</v>
      </c>
      <c r="BO6" s="416"/>
      <c r="BP6" s="416"/>
      <c r="BQ6" s="416"/>
      <c r="BR6" s="416"/>
      <c r="BS6" s="416"/>
      <c r="BT6" s="416"/>
      <c r="BU6" s="417"/>
      <c r="BV6" s="415">
        <v>265132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87.4</v>
      </c>
      <c r="CU6" s="562"/>
      <c r="CV6" s="562"/>
      <c r="CW6" s="562"/>
      <c r="CX6" s="562"/>
      <c r="CY6" s="562"/>
      <c r="CZ6" s="562"/>
      <c r="DA6" s="563"/>
      <c r="DB6" s="561">
        <v>84.1</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60486</v>
      </c>
      <c r="BO7" s="416"/>
      <c r="BP7" s="416"/>
      <c r="BQ7" s="416"/>
      <c r="BR7" s="416"/>
      <c r="BS7" s="416"/>
      <c r="BT7" s="416"/>
      <c r="BU7" s="417"/>
      <c r="BV7" s="415">
        <v>160935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1512542</v>
      </c>
      <c r="CU7" s="416"/>
      <c r="CV7" s="416"/>
      <c r="CW7" s="416"/>
      <c r="CX7" s="416"/>
      <c r="CY7" s="416"/>
      <c r="CZ7" s="416"/>
      <c r="DA7" s="417"/>
      <c r="DB7" s="415">
        <v>1555004</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97801</v>
      </c>
      <c r="BO8" s="416"/>
      <c r="BP8" s="416"/>
      <c r="BQ8" s="416"/>
      <c r="BR8" s="416"/>
      <c r="BS8" s="416"/>
      <c r="BT8" s="416"/>
      <c r="BU8" s="417"/>
      <c r="BV8" s="415">
        <v>104197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0.06</v>
      </c>
      <c r="CU8" s="525"/>
      <c r="CV8" s="525"/>
      <c r="CW8" s="525"/>
      <c r="CX8" s="525"/>
      <c r="CY8" s="525"/>
      <c r="CZ8" s="525"/>
      <c r="DA8" s="526"/>
      <c r="DB8" s="524">
        <v>0.06</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756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-6396</v>
      </c>
      <c r="BO9" s="416"/>
      <c r="BP9" s="416"/>
      <c r="BQ9" s="416"/>
      <c r="BR9" s="416"/>
      <c r="BS9" s="416"/>
      <c r="BT9" s="416"/>
      <c r="BU9" s="417"/>
      <c r="BV9" s="415">
        <v>28366</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24.8</v>
      </c>
      <c r="CU9" s="386"/>
      <c r="CV9" s="386"/>
      <c r="CW9" s="386"/>
      <c r="CX9" s="386"/>
      <c r="CY9" s="386"/>
      <c r="CZ9" s="386"/>
      <c r="DA9" s="387"/>
      <c r="DB9" s="385">
        <v>24.2</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657</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306036</v>
      </c>
      <c r="BO10" s="416"/>
      <c r="BP10" s="416"/>
      <c r="BQ10" s="416"/>
      <c r="BR10" s="416"/>
      <c r="BS10" s="416"/>
      <c r="BT10" s="416"/>
      <c r="BU10" s="417"/>
      <c r="BV10" s="415">
        <v>107697</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v>158506</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719</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189199</v>
      </c>
      <c r="BO12" s="416"/>
      <c r="BP12" s="416"/>
      <c r="BQ12" s="416"/>
      <c r="BR12" s="416"/>
      <c r="BS12" s="416"/>
      <c r="BT12" s="416"/>
      <c r="BU12" s="417"/>
      <c r="BV12" s="415">
        <v>204863</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718</v>
      </c>
      <c r="S13" s="517"/>
      <c r="T13" s="517"/>
      <c r="U13" s="517"/>
      <c r="V13" s="518"/>
      <c r="W13" s="504" t="s">
        <v>123</v>
      </c>
      <c r="X13" s="428"/>
      <c r="Y13" s="428"/>
      <c r="Z13" s="428"/>
      <c r="AA13" s="428"/>
      <c r="AB13" s="429"/>
      <c r="AC13" s="391">
        <v>113</v>
      </c>
      <c r="AD13" s="392"/>
      <c r="AE13" s="392"/>
      <c r="AF13" s="392"/>
      <c r="AG13" s="393"/>
      <c r="AH13" s="391">
        <v>99</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268947</v>
      </c>
      <c r="BO13" s="416"/>
      <c r="BP13" s="416"/>
      <c r="BQ13" s="416"/>
      <c r="BR13" s="416"/>
      <c r="BS13" s="416"/>
      <c r="BT13" s="416"/>
      <c r="BU13" s="417"/>
      <c r="BV13" s="415">
        <v>-68800</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4</v>
      </c>
      <c r="CU13" s="386"/>
      <c r="CV13" s="386"/>
      <c r="CW13" s="386"/>
      <c r="CX13" s="386"/>
      <c r="CY13" s="386"/>
      <c r="CZ13" s="386"/>
      <c r="DA13" s="387"/>
      <c r="DB13" s="385">
        <v>6.9</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684</v>
      </c>
      <c r="S14" s="517"/>
      <c r="T14" s="517"/>
      <c r="U14" s="517"/>
      <c r="V14" s="518"/>
      <c r="W14" s="519"/>
      <c r="X14" s="431"/>
      <c r="Y14" s="431"/>
      <c r="Z14" s="431"/>
      <c r="AA14" s="431"/>
      <c r="AB14" s="432"/>
      <c r="AC14" s="509">
        <v>29.4</v>
      </c>
      <c r="AD14" s="510"/>
      <c r="AE14" s="510"/>
      <c r="AF14" s="510"/>
      <c r="AG14" s="511"/>
      <c r="AH14" s="509">
        <v>28.2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683</v>
      </c>
      <c r="S15" s="517"/>
      <c r="T15" s="517"/>
      <c r="U15" s="517"/>
      <c r="V15" s="518"/>
      <c r="W15" s="504" t="s">
        <v>130</v>
      </c>
      <c r="X15" s="428"/>
      <c r="Y15" s="428"/>
      <c r="Z15" s="428"/>
      <c r="AA15" s="428"/>
      <c r="AB15" s="429"/>
      <c r="AC15" s="391">
        <v>64</v>
      </c>
      <c r="AD15" s="392"/>
      <c r="AE15" s="392"/>
      <c r="AF15" s="392"/>
      <c r="AG15" s="393"/>
      <c r="AH15" s="391">
        <v>73</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91983</v>
      </c>
      <c r="BO15" s="411"/>
      <c r="BP15" s="411"/>
      <c r="BQ15" s="411"/>
      <c r="BR15" s="411"/>
      <c r="BS15" s="411"/>
      <c r="BT15" s="411"/>
      <c r="BU15" s="412"/>
      <c r="BV15" s="410">
        <v>85434</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16.600000000000001</v>
      </c>
      <c r="AD16" s="510"/>
      <c r="AE16" s="510"/>
      <c r="AF16" s="510"/>
      <c r="AG16" s="511"/>
      <c r="AH16" s="509">
        <v>20.8</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1442056</v>
      </c>
      <c r="BO16" s="416"/>
      <c r="BP16" s="416"/>
      <c r="BQ16" s="416"/>
      <c r="BR16" s="416"/>
      <c r="BS16" s="416"/>
      <c r="BT16" s="416"/>
      <c r="BU16" s="417"/>
      <c r="BV16" s="415">
        <v>1466348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208</v>
      </c>
      <c r="AD17" s="392"/>
      <c r="AE17" s="392"/>
      <c r="AF17" s="392"/>
      <c r="AG17" s="393"/>
      <c r="AH17" s="391">
        <v>179</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110903</v>
      </c>
      <c r="BO17" s="416"/>
      <c r="BP17" s="416"/>
      <c r="BQ17" s="416"/>
      <c r="BR17" s="416"/>
      <c r="BS17" s="416"/>
      <c r="BT17" s="416"/>
      <c r="BU17" s="417"/>
      <c r="BV17" s="415">
        <v>103331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101.14</v>
      </c>
      <c r="M18" s="480"/>
      <c r="N18" s="480"/>
      <c r="O18" s="480"/>
      <c r="P18" s="480"/>
      <c r="Q18" s="480"/>
      <c r="R18" s="481"/>
      <c r="S18" s="481"/>
      <c r="T18" s="481"/>
      <c r="U18" s="481"/>
      <c r="V18" s="482"/>
      <c r="W18" s="496"/>
      <c r="X18" s="497"/>
      <c r="Y18" s="497"/>
      <c r="Z18" s="497"/>
      <c r="AA18" s="497"/>
      <c r="AB18" s="505"/>
      <c r="AC18" s="379">
        <v>54</v>
      </c>
      <c r="AD18" s="380"/>
      <c r="AE18" s="380"/>
      <c r="AF18" s="380"/>
      <c r="AG18" s="483"/>
      <c r="AH18" s="379">
        <v>51</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1287685</v>
      </c>
      <c r="BO18" s="416"/>
      <c r="BP18" s="416"/>
      <c r="BQ18" s="416"/>
      <c r="BR18" s="416"/>
      <c r="BS18" s="416"/>
      <c r="BT18" s="416"/>
      <c r="BU18" s="417"/>
      <c r="BV18" s="415">
        <v>1267172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2932422</v>
      </c>
      <c r="BO19" s="416"/>
      <c r="BP19" s="416"/>
      <c r="BQ19" s="416"/>
      <c r="BR19" s="416"/>
      <c r="BS19" s="416"/>
      <c r="BT19" s="416"/>
      <c r="BU19" s="417"/>
      <c r="BV19" s="415">
        <v>2317978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427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4384305</v>
      </c>
      <c r="BO23" s="416"/>
      <c r="BP23" s="416"/>
      <c r="BQ23" s="416"/>
      <c r="BR23" s="416"/>
      <c r="BS23" s="416"/>
      <c r="BT23" s="416"/>
      <c r="BU23" s="417"/>
      <c r="BV23" s="415">
        <v>4476577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6894</v>
      </c>
      <c r="R24" s="392"/>
      <c r="S24" s="392"/>
      <c r="T24" s="392"/>
      <c r="U24" s="392"/>
      <c r="V24" s="393"/>
      <c r="W24" s="457"/>
      <c r="X24" s="448"/>
      <c r="Y24" s="449"/>
      <c r="Z24" s="388" t="s">
        <v>153</v>
      </c>
      <c r="AA24" s="389"/>
      <c r="AB24" s="389"/>
      <c r="AC24" s="389"/>
      <c r="AD24" s="389"/>
      <c r="AE24" s="389"/>
      <c r="AF24" s="389"/>
      <c r="AG24" s="390"/>
      <c r="AH24" s="391">
        <v>35</v>
      </c>
      <c r="AI24" s="392"/>
      <c r="AJ24" s="392"/>
      <c r="AK24" s="392"/>
      <c r="AL24" s="393"/>
      <c r="AM24" s="391">
        <v>94710</v>
      </c>
      <c r="AN24" s="392"/>
      <c r="AO24" s="392"/>
      <c r="AP24" s="392"/>
      <c r="AQ24" s="392"/>
      <c r="AR24" s="393"/>
      <c r="AS24" s="391">
        <v>2706</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4376717</v>
      </c>
      <c r="BO24" s="416"/>
      <c r="BP24" s="416"/>
      <c r="BQ24" s="416"/>
      <c r="BR24" s="416"/>
      <c r="BS24" s="416"/>
      <c r="BT24" s="416"/>
      <c r="BU24" s="417"/>
      <c r="BV24" s="415">
        <v>4468572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5757</v>
      </c>
      <c r="R25" s="392"/>
      <c r="S25" s="392"/>
      <c r="T25" s="392"/>
      <c r="U25" s="392"/>
      <c r="V25" s="393"/>
      <c r="W25" s="457"/>
      <c r="X25" s="448"/>
      <c r="Y25" s="449"/>
      <c r="Z25" s="388" t="s">
        <v>156</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t="s">
        <v>121</v>
      </c>
      <c r="BO25" s="411"/>
      <c r="BP25" s="411"/>
      <c r="BQ25" s="411"/>
      <c r="BR25" s="411"/>
      <c r="BS25" s="411"/>
      <c r="BT25" s="411"/>
      <c r="BU25" s="412"/>
      <c r="BV25" s="410" t="s">
        <v>121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5434</v>
      </c>
      <c r="R26" s="392"/>
      <c r="S26" s="392"/>
      <c r="T26" s="392"/>
      <c r="U26" s="392"/>
      <c r="V26" s="393"/>
      <c r="W26" s="457"/>
      <c r="X26" s="448"/>
      <c r="Y26" s="449"/>
      <c r="Z26" s="388" t="s">
        <v>159</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2763</v>
      </c>
      <c r="R27" s="392"/>
      <c r="S27" s="392"/>
      <c r="T27" s="392"/>
      <c r="U27" s="392"/>
      <c r="V27" s="393"/>
      <c r="W27" s="457"/>
      <c r="X27" s="448"/>
      <c r="Y27" s="449"/>
      <c r="Z27" s="388" t="s">
        <v>162</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164</v>
      </c>
      <c r="F28" s="389"/>
      <c r="G28" s="389"/>
      <c r="H28" s="389"/>
      <c r="I28" s="389"/>
      <c r="J28" s="389"/>
      <c r="K28" s="390"/>
      <c r="L28" s="391">
        <v>1</v>
      </c>
      <c r="M28" s="392"/>
      <c r="N28" s="392"/>
      <c r="O28" s="392"/>
      <c r="P28" s="393"/>
      <c r="Q28" s="391">
        <v>2277</v>
      </c>
      <c r="R28" s="392"/>
      <c r="S28" s="392"/>
      <c r="T28" s="392"/>
      <c r="U28" s="392"/>
      <c r="V28" s="393"/>
      <c r="W28" s="457"/>
      <c r="X28" s="448"/>
      <c r="Y28" s="449"/>
      <c r="Z28" s="388" t="s">
        <v>165</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570528</v>
      </c>
      <c r="BO28" s="411"/>
      <c r="BP28" s="411"/>
      <c r="BQ28" s="411"/>
      <c r="BR28" s="411"/>
      <c r="BS28" s="411"/>
      <c r="BT28" s="411"/>
      <c r="BU28" s="412"/>
      <c r="BV28" s="410">
        <v>400691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168</v>
      </c>
      <c r="F29" s="389"/>
      <c r="G29" s="389"/>
      <c r="H29" s="389"/>
      <c r="I29" s="389"/>
      <c r="J29" s="389"/>
      <c r="K29" s="390"/>
      <c r="L29" s="391">
        <v>6</v>
      </c>
      <c r="M29" s="392"/>
      <c r="N29" s="392"/>
      <c r="O29" s="392"/>
      <c r="P29" s="393"/>
      <c r="Q29" s="391">
        <v>2094</v>
      </c>
      <c r="R29" s="392"/>
      <c r="S29" s="392"/>
      <c r="T29" s="392"/>
      <c r="U29" s="392"/>
      <c r="V29" s="393"/>
      <c r="W29" s="458"/>
      <c r="X29" s="459"/>
      <c r="Y29" s="460"/>
      <c r="Z29" s="388" t="s">
        <v>169</v>
      </c>
      <c r="AA29" s="389"/>
      <c r="AB29" s="389"/>
      <c r="AC29" s="389"/>
      <c r="AD29" s="389"/>
      <c r="AE29" s="389"/>
      <c r="AF29" s="389"/>
      <c r="AG29" s="390"/>
      <c r="AH29" s="391">
        <v>35</v>
      </c>
      <c r="AI29" s="392"/>
      <c r="AJ29" s="392"/>
      <c r="AK29" s="392"/>
      <c r="AL29" s="393"/>
      <c r="AM29" s="391">
        <v>94710</v>
      </c>
      <c r="AN29" s="392"/>
      <c r="AO29" s="392"/>
      <c r="AP29" s="392"/>
      <c r="AQ29" s="392"/>
      <c r="AR29" s="393"/>
      <c r="AS29" s="391">
        <v>2706</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376665</v>
      </c>
      <c r="BO29" s="416"/>
      <c r="BP29" s="416"/>
      <c r="BQ29" s="416"/>
      <c r="BR29" s="416"/>
      <c r="BS29" s="416"/>
      <c r="BT29" s="416"/>
      <c r="BU29" s="417"/>
      <c r="BV29" s="415">
        <v>484340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92.9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1684372</v>
      </c>
      <c r="BO30" s="419"/>
      <c r="BP30" s="419"/>
      <c r="BQ30" s="419"/>
      <c r="BR30" s="419"/>
      <c r="BS30" s="419"/>
      <c r="BT30" s="419"/>
      <c r="BU30" s="420"/>
      <c r="BV30" s="418">
        <v>1934002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船舶交通特別会計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鹿児島県市町村総合事務組合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簡易水道特別会計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鹿児島県後期高齢者医療広域連合（一般会計）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鹿児島県後期高齢者医療広域連合（後期高齢者医療特別会計）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介護サービス特別会計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3" t="s">
        <v>530</v>
      </c>
      <c r="D34" s="1183"/>
      <c r="E34" s="1184"/>
      <c r="F34" s="32">
        <v>3.93</v>
      </c>
      <c r="G34" s="33">
        <v>5.15</v>
      </c>
      <c r="H34" s="33">
        <v>4.92</v>
      </c>
      <c r="I34" s="33">
        <v>6.7</v>
      </c>
      <c r="J34" s="34">
        <v>6.46</v>
      </c>
      <c r="K34" s="22"/>
      <c r="L34" s="22"/>
      <c r="M34" s="22"/>
      <c r="N34" s="22"/>
      <c r="O34" s="22"/>
      <c r="P34" s="22"/>
    </row>
    <row r="35" spans="1:16" ht="39" customHeight="1">
      <c r="A35" s="22"/>
      <c r="B35" s="35"/>
      <c r="C35" s="1177" t="s">
        <v>531</v>
      </c>
      <c r="D35" s="1178"/>
      <c r="E35" s="1179"/>
      <c r="F35" s="36">
        <v>3.06</v>
      </c>
      <c r="G35" s="37" t="s">
        <v>532</v>
      </c>
      <c r="H35" s="37">
        <v>4.4000000000000004</v>
      </c>
      <c r="I35" s="37">
        <v>3.76</v>
      </c>
      <c r="J35" s="38">
        <v>3.22</v>
      </c>
      <c r="K35" s="22"/>
      <c r="L35" s="22"/>
      <c r="M35" s="22"/>
      <c r="N35" s="22"/>
      <c r="O35" s="22"/>
      <c r="P35" s="22"/>
    </row>
    <row r="36" spans="1:16" ht="39" customHeight="1">
      <c r="A36" s="22"/>
      <c r="B36" s="35"/>
      <c r="C36" s="1177" t="s">
        <v>533</v>
      </c>
      <c r="D36" s="1178"/>
      <c r="E36" s="1179"/>
      <c r="F36" s="36">
        <v>0.45</v>
      </c>
      <c r="G36" s="37">
        <v>0.05</v>
      </c>
      <c r="H36" s="37">
        <v>0.05</v>
      </c>
      <c r="I36" s="37">
        <v>0.18</v>
      </c>
      <c r="J36" s="38">
        <v>0.26</v>
      </c>
      <c r="K36" s="22"/>
      <c r="L36" s="22"/>
      <c r="M36" s="22"/>
      <c r="N36" s="22"/>
      <c r="O36" s="22"/>
      <c r="P36" s="22"/>
    </row>
    <row r="37" spans="1:16" ht="39" customHeight="1">
      <c r="A37" s="22"/>
      <c r="B37" s="35"/>
      <c r="C37" s="1177" t="s">
        <v>534</v>
      </c>
      <c r="D37" s="1178"/>
      <c r="E37" s="1179"/>
      <c r="F37" s="36">
        <v>0.01</v>
      </c>
      <c r="G37" s="37">
        <v>0</v>
      </c>
      <c r="H37" s="37">
        <v>0.01</v>
      </c>
      <c r="I37" s="37">
        <v>0.02</v>
      </c>
      <c r="J37" s="38">
        <v>0.02</v>
      </c>
      <c r="K37" s="22"/>
      <c r="L37" s="22"/>
      <c r="M37" s="22"/>
      <c r="N37" s="22"/>
      <c r="O37" s="22"/>
      <c r="P37" s="22"/>
    </row>
    <row r="38" spans="1:16" ht="39" customHeight="1">
      <c r="A38" s="22"/>
      <c r="B38" s="35"/>
      <c r="C38" s="1177" t="s">
        <v>535</v>
      </c>
      <c r="D38" s="1178"/>
      <c r="E38" s="1179"/>
      <c r="F38" s="36">
        <v>0.36</v>
      </c>
      <c r="G38" s="37">
        <v>0.17</v>
      </c>
      <c r="H38" s="37">
        <v>0.34</v>
      </c>
      <c r="I38" s="37">
        <v>0</v>
      </c>
      <c r="J38" s="38">
        <v>0</v>
      </c>
      <c r="K38" s="22"/>
      <c r="L38" s="22"/>
      <c r="M38" s="22"/>
      <c r="N38" s="22"/>
      <c r="O38" s="22"/>
      <c r="P38" s="22"/>
    </row>
    <row r="39" spans="1:16" ht="39" customHeight="1">
      <c r="A39" s="22"/>
      <c r="B39" s="35"/>
      <c r="C39" s="1177" t="s">
        <v>536</v>
      </c>
      <c r="D39" s="1178"/>
      <c r="E39" s="1179"/>
      <c r="F39" s="36">
        <v>0</v>
      </c>
      <c r="G39" s="37">
        <v>0</v>
      </c>
      <c r="H39" s="37">
        <v>0</v>
      </c>
      <c r="I39" s="37">
        <v>0</v>
      </c>
      <c r="J39" s="38">
        <v>0</v>
      </c>
      <c r="K39" s="22"/>
      <c r="L39" s="22"/>
      <c r="M39" s="22"/>
      <c r="N39" s="22"/>
      <c r="O39" s="22"/>
      <c r="P39" s="22"/>
    </row>
    <row r="40" spans="1:16" ht="39" customHeight="1">
      <c r="A40" s="22"/>
      <c r="B40" s="35"/>
      <c r="C40" s="1177" t="s">
        <v>537</v>
      </c>
      <c r="D40" s="1178"/>
      <c r="E40" s="1179"/>
      <c r="F40" s="36">
        <v>0</v>
      </c>
      <c r="G40" s="37">
        <v>0</v>
      </c>
      <c r="H40" s="37">
        <v>0</v>
      </c>
      <c r="I40" s="37">
        <v>0</v>
      </c>
      <c r="J40" s="38">
        <v>0</v>
      </c>
      <c r="K40" s="22"/>
      <c r="L40" s="22"/>
      <c r="M40" s="22"/>
      <c r="N40" s="22"/>
      <c r="O40" s="22"/>
      <c r="P40" s="22"/>
    </row>
    <row r="41" spans="1:16" ht="39" customHeight="1">
      <c r="A41" s="22"/>
      <c r="B41" s="35"/>
      <c r="C41" s="1177"/>
      <c r="D41" s="1178"/>
      <c r="E41" s="1179"/>
      <c r="F41" s="36"/>
      <c r="G41" s="37"/>
      <c r="H41" s="37"/>
      <c r="I41" s="37"/>
      <c r="J41" s="38"/>
      <c r="K41" s="22"/>
      <c r="L41" s="22"/>
      <c r="M41" s="22"/>
      <c r="N41" s="22"/>
      <c r="O41" s="22"/>
      <c r="P41" s="22"/>
    </row>
    <row r="42" spans="1:16" ht="39" customHeight="1">
      <c r="A42" s="22"/>
      <c r="B42" s="39"/>
      <c r="C42" s="1177" t="s">
        <v>538</v>
      </c>
      <c r="D42" s="1178"/>
      <c r="E42" s="1179"/>
      <c r="F42" s="36" t="s">
        <v>482</v>
      </c>
      <c r="G42" s="37" t="s">
        <v>482</v>
      </c>
      <c r="H42" s="37" t="s">
        <v>482</v>
      </c>
      <c r="I42" s="37" t="s">
        <v>482</v>
      </c>
      <c r="J42" s="38" t="s">
        <v>482</v>
      </c>
      <c r="K42" s="22"/>
      <c r="L42" s="22"/>
      <c r="M42" s="22"/>
      <c r="N42" s="22"/>
      <c r="O42" s="22"/>
      <c r="P42" s="22"/>
    </row>
    <row r="43" spans="1:16" ht="39" customHeight="1" thickBot="1">
      <c r="A43" s="22"/>
      <c r="B43" s="40"/>
      <c r="C43" s="1180" t="s">
        <v>539</v>
      </c>
      <c r="D43" s="1181"/>
      <c r="E43" s="1182"/>
      <c r="F43" s="41" t="s">
        <v>482</v>
      </c>
      <c r="G43" s="42" t="s">
        <v>482</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3" t="s">
        <v>11</v>
      </c>
      <c r="C45" s="1194"/>
      <c r="D45" s="58"/>
      <c r="E45" s="1199" t="s">
        <v>12</v>
      </c>
      <c r="F45" s="1199"/>
      <c r="G45" s="1199"/>
      <c r="H45" s="1199"/>
      <c r="I45" s="1199"/>
      <c r="J45" s="1200"/>
      <c r="K45" s="59">
        <v>541</v>
      </c>
      <c r="L45" s="60">
        <v>572</v>
      </c>
      <c r="M45" s="60">
        <v>582</v>
      </c>
      <c r="N45" s="60">
        <v>561</v>
      </c>
      <c r="O45" s="61">
        <v>411</v>
      </c>
      <c r="P45" s="48"/>
      <c r="Q45" s="48"/>
      <c r="R45" s="48"/>
      <c r="S45" s="48"/>
      <c r="T45" s="48"/>
      <c r="U45" s="48"/>
    </row>
    <row r="46" spans="1:21" ht="30.75" customHeight="1">
      <c r="A46" s="48"/>
      <c r="B46" s="1195"/>
      <c r="C46" s="1196"/>
      <c r="D46" s="62"/>
      <c r="E46" s="1187" t="s">
        <v>13</v>
      </c>
      <c r="F46" s="1187"/>
      <c r="G46" s="1187"/>
      <c r="H46" s="1187"/>
      <c r="I46" s="1187"/>
      <c r="J46" s="1188"/>
      <c r="K46" s="63" t="s">
        <v>482</v>
      </c>
      <c r="L46" s="64" t="s">
        <v>482</v>
      </c>
      <c r="M46" s="64" t="s">
        <v>482</v>
      </c>
      <c r="N46" s="64" t="s">
        <v>482</v>
      </c>
      <c r="O46" s="65" t="s">
        <v>482</v>
      </c>
      <c r="P46" s="48"/>
      <c r="Q46" s="48"/>
      <c r="R46" s="48"/>
      <c r="S46" s="48"/>
      <c r="T46" s="48"/>
      <c r="U46" s="48"/>
    </row>
    <row r="47" spans="1:21" ht="30.75" customHeight="1">
      <c r="A47" s="48"/>
      <c r="B47" s="1195"/>
      <c r="C47" s="1196"/>
      <c r="D47" s="62"/>
      <c r="E47" s="1187" t="s">
        <v>14</v>
      </c>
      <c r="F47" s="1187"/>
      <c r="G47" s="1187"/>
      <c r="H47" s="1187"/>
      <c r="I47" s="1187"/>
      <c r="J47" s="1188"/>
      <c r="K47" s="63" t="s">
        <v>482</v>
      </c>
      <c r="L47" s="64" t="s">
        <v>482</v>
      </c>
      <c r="M47" s="64" t="s">
        <v>482</v>
      </c>
      <c r="N47" s="64" t="s">
        <v>482</v>
      </c>
      <c r="O47" s="65" t="s">
        <v>482</v>
      </c>
      <c r="P47" s="48"/>
      <c r="Q47" s="48"/>
      <c r="R47" s="48"/>
      <c r="S47" s="48"/>
      <c r="T47" s="48"/>
      <c r="U47" s="48"/>
    </row>
    <row r="48" spans="1:21" ht="30.75" customHeight="1">
      <c r="A48" s="48"/>
      <c r="B48" s="1195"/>
      <c r="C48" s="1196"/>
      <c r="D48" s="62"/>
      <c r="E48" s="1187" t="s">
        <v>15</v>
      </c>
      <c r="F48" s="1187"/>
      <c r="G48" s="1187"/>
      <c r="H48" s="1187"/>
      <c r="I48" s="1187"/>
      <c r="J48" s="1188"/>
      <c r="K48" s="63">
        <v>8</v>
      </c>
      <c r="L48" s="64">
        <v>9</v>
      </c>
      <c r="M48" s="64">
        <v>10</v>
      </c>
      <c r="N48" s="64">
        <v>9</v>
      </c>
      <c r="O48" s="65" t="s">
        <v>482</v>
      </c>
      <c r="P48" s="48"/>
      <c r="Q48" s="48"/>
      <c r="R48" s="48"/>
      <c r="S48" s="48"/>
      <c r="T48" s="48"/>
      <c r="U48" s="48"/>
    </row>
    <row r="49" spans="1:21" ht="30.75" customHeight="1">
      <c r="A49" s="48"/>
      <c r="B49" s="1195"/>
      <c r="C49" s="1196"/>
      <c r="D49" s="62"/>
      <c r="E49" s="1187" t="s">
        <v>16</v>
      </c>
      <c r="F49" s="1187"/>
      <c r="G49" s="1187"/>
      <c r="H49" s="1187"/>
      <c r="I49" s="1187"/>
      <c r="J49" s="1188"/>
      <c r="K49" s="63" t="s">
        <v>482</v>
      </c>
      <c r="L49" s="64" t="s">
        <v>482</v>
      </c>
      <c r="M49" s="64" t="s">
        <v>482</v>
      </c>
      <c r="N49" s="64" t="s">
        <v>482</v>
      </c>
      <c r="O49" s="65">
        <v>7</v>
      </c>
      <c r="P49" s="48"/>
      <c r="Q49" s="48"/>
      <c r="R49" s="48"/>
      <c r="S49" s="48"/>
      <c r="T49" s="48"/>
      <c r="U49" s="48"/>
    </row>
    <row r="50" spans="1:21" ht="30.75" customHeight="1">
      <c r="A50" s="48"/>
      <c r="B50" s="1195"/>
      <c r="C50" s="1196"/>
      <c r="D50" s="62"/>
      <c r="E50" s="1187" t="s">
        <v>17</v>
      </c>
      <c r="F50" s="1187"/>
      <c r="G50" s="1187"/>
      <c r="H50" s="1187"/>
      <c r="I50" s="1187"/>
      <c r="J50" s="1188"/>
      <c r="K50" s="63" t="s">
        <v>482</v>
      </c>
      <c r="L50" s="64" t="s">
        <v>482</v>
      </c>
      <c r="M50" s="64" t="s">
        <v>482</v>
      </c>
      <c r="N50" s="64" t="s">
        <v>482</v>
      </c>
      <c r="O50" s="65" t="s">
        <v>482</v>
      </c>
      <c r="P50" s="48"/>
      <c r="Q50" s="48"/>
      <c r="R50" s="48"/>
      <c r="S50" s="48"/>
      <c r="T50" s="48"/>
      <c r="U50" s="48"/>
    </row>
    <row r="51" spans="1:21" ht="30.75" customHeight="1">
      <c r="A51" s="48"/>
      <c r="B51" s="1197"/>
      <c r="C51" s="1198"/>
      <c r="D51" s="66"/>
      <c r="E51" s="1187" t="s">
        <v>18</v>
      </c>
      <c r="F51" s="1187"/>
      <c r="G51" s="1187"/>
      <c r="H51" s="1187"/>
      <c r="I51" s="1187"/>
      <c r="J51" s="1188"/>
      <c r="K51" s="63" t="s">
        <v>482</v>
      </c>
      <c r="L51" s="64" t="s">
        <v>482</v>
      </c>
      <c r="M51" s="64" t="s">
        <v>482</v>
      </c>
      <c r="N51" s="64" t="s">
        <v>482</v>
      </c>
      <c r="O51" s="65" t="s">
        <v>482</v>
      </c>
      <c r="P51" s="48"/>
      <c r="Q51" s="48"/>
      <c r="R51" s="48"/>
      <c r="S51" s="48"/>
      <c r="T51" s="48"/>
      <c r="U51" s="48"/>
    </row>
    <row r="52" spans="1:21" ht="30.75" customHeight="1">
      <c r="A52" s="48"/>
      <c r="B52" s="1185" t="s">
        <v>19</v>
      </c>
      <c r="C52" s="1186"/>
      <c r="D52" s="66"/>
      <c r="E52" s="1187" t="s">
        <v>20</v>
      </c>
      <c r="F52" s="1187"/>
      <c r="G52" s="1187"/>
      <c r="H52" s="1187"/>
      <c r="I52" s="1187"/>
      <c r="J52" s="1188"/>
      <c r="K52" s="63">
        <v>542</v>
      </c>
      <c r="L52" s="64">
        <v>520</v>
      </c>
      <c r="M52" s="64">
        <v>509</v>
      </c>
      <c r="N52" s="64">
        <v>488</v>
      </c>
      <c r="O52" s="65">
        <v>456</v>
      </c>
      <c r="P52" s="48"/>
      <c r="Q52" s="48"/>
      <c r="R52" s="48"/>
      <c r="S52" s="48"/>
      <c r="T52" s="48"/>
      <c r="U52" s="48"/>
    </row>
    <row r="53" spans="1:21" ht="30.75" customHeight="1" thickBot="1">
      <c r="A53" s="48"/>
      <c r="B53" s="1189" t="s">
        <v>21</v>
      </c>
      <c r="C53" s="1190"/>
      <c r="D53" s="67"/>
      <c r="E53" s="1191" t="s">
        <v>22</v>
      </c>
      <c r="F53" s="1191"/>
      <c r="G53" s="1191"/>
      <c r="H53" s="1191"/>
      <c r="I53" s="1191"/>
      <c r="J53" s="1192"/>
      <c r="K53" s="68">
        <v>7</v>
      </c>
      <c r="L53" s="69">
        <v>61</v>
      </c>
      <c r="M53" s="69">
        <v>83</v>
      </c>
      <c r="N53" s="69">
        <v>82</v>
      </c>
      <c r="O53" s="70">
        <v>-38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13" t="s">
        <v>24</v>
      </c>
      <c r="C41" s="1214"/>
      <c r="D41" s="81"/>
      <c r="E41" s="1215" t="s">
        <v>25</v>
      </c>
      <c r="F41" s="1215"/>
      <c r="G41" s="1215"/>
      <c r="H41" s="1216"/>
      <c r="I41" s="82">
        <v>4933</v>
      </c>
      <c r="J41" s="83">
        <v>4785</v>
      </c>
      <c r="K41" s="83">
        <v>4713</v>
      </c>
      <c r="L41" s="83">
        <v>4477</v>
      </c>
      <c r="M41" s="84">
        <v>4384</v>
      </c>
    </row>
    <row r="42" spans="2:13" ht="27.75" customHeight="1">
      <c r="B42" s="1203"/>
      <c r="C42" s="1204"/>
      <c r="D42" s="85"/>
      <c r="E42" s="1207" t="s">
        <v>26</v>
      </c>
      <c r="F42" s="1207"/>
      <c r="G42" s="1207"/>
      <c r="H42" s="1208"/>
      <c r="I42" s="86" t="s">
        <v>482</v>
      </c>
      <c r="J42" s="87" t="s">
        <v>482</v>
      </c>
      <c r="K42" s="87" t="s">
        <v>482</v>
      </c>
      <c r="L42" s="87" t="s">
        <v>482</v>
      </c>
      <c r="M42" s="88" t="s">
        <v>482</v>
      </c>
    </row>
    <row r="43" spans="2:13" ht="27.75" customHeight="1">
      <c r="B43" s="1203"/>
      <c r="C43" s="1204"/>
      <c r="D43" s="85"/>
      <c r="E43" s="1207" t="s">
        <v>27</v>
      </c>
      <c r="F43" s="1207"/>
      <c r="G43" s="1207"/>
      <c r="H43" s="1208"/>
      <c r="I43" s="86">
        <v>132</v>
      </c>
      <c r="J43" s="87">
        <v>135</v>
      </c>
      <c r="K43" s="87">
        <v>127</v>
      </c>
      <c r="L43" s="87">
        <v>119</v>
      </c>
      <c r="M43" s="88">
        <v>136</v>
      </c>
    </row>
    <row r="44" spans="2:13" ht="27.75" customHeight="1">
      <c r="B44" s="1203"/>
      <c r="C44" s="1204"/>
      <c r="D44" s="85"/>
      <c r="E44" s="1207" t="s">
        <v>28</v>
      </c>
      <c r="F44" s="1207"/>
      <c r="G44" s="1207"/>
      <c r="H44" s="1208"/>
      <c r="I44" s="86" t="s">
        <v>482</v>
      </c>
      <c r="J44" s="87" t="s">
        <v>482</v>
      </c>
      <c r="K44" s="87" t="s">
        <v>482</v>
      </c>
      <c r="L44" s="87" t="s">
        <v>482</v>
      </c>
      <c r="M44" s="88" t="s">
        <v>482</v>
      </c>
    </row>
    <row r="45" spans="2:13" ht="27.75" customHeight="1">
      <c r="B45" s="1203"/>
      <c r="C45" s="1204"/>
      <c r="D45" s="85"/>
      <c r="E45" s="1207" t="s">
        <v>29</v>
      </c>
      <c r="F45" s="1207"/>
      <c r="G45" s="1207"/>
      <c r="H45" s="1208"/>
      <c r="I45" s="86">
        <v>118</v>
      </c>
      <c r="J45" s="87">
        <v>124</v>
      </c>
      <c r="K45" s="87">
        <v>135</v>
      </c>
      <c r="L45" s="87">
        <v>106</v>
      </c>
      <c r="M45" s="88">
        <v>153</v>
      </c>
    </row>
    <row r="46" spans="2:13" ht="27.75" customHeight="1">
      <c r="B46" s="1203"/>
      <c r="C46" s="1204"/>
      <c r="D46" s="89"/>
      <c r="E46" s="1207" t="s">
        <v>30</v>
      </c>
      <c r="F46" s="1207"/>
      <c r="G46" s="1207"/>
      <c r="H46" s="1208"/>
      <c r="I46" s="86" t="s">
        <v>482</v>
      </c>
      <c r="J46" s="87" t="s">
        <v>482</v>
      </c>
      <c r="K46" s="87" t="s">
        <v>482</v>
      </c>
      <c r="L46" s="87" t="s">
        <v>482</v>
      </c>
      <c r="M46" s="88" t="s">
        <v>482</v>
      </c>
    </row>
    <row r="47" spans="2:13" ht="27.75" customHeight="1">
      <c r="B47" s="1203"/>
      <c r="C47" s="1204"/>
      <c r="D47" s="90"/>
      <c r="E47" s="1217" t="s">
        <v>31</v>
      </c>
      <c r="F47" s="1218"/>
      <c r="G47" s="1218"/>
      <c r="H47" s="1219"/>
      <c r="I47" s="86" t="s">
        <v>482</v>
      </c>
      <c r="J47" s="87" t="s">
        <v>482</v>
      </c>
      <c r="K47" s="87" t="s">
        <v>482</v>
      </c>
      <c r="L47" s="87" t="s">
        <v>482</v>
      </c>
      <c r="M47" s="88" t="s">
        <v>482</v>
      </c>
    </row>
    <row r="48" spans="2:13" ht="27.75" customHeight="1">
      <c r="B48" s="1203"/>
      <c r="C48" s="1204"/>
      <c r="D48" s="85"/>
      <c r="E48" s="1207" t="s">
        <v>32</v>
      </c>
      <c r="F48" s="1207"/>
      <c r="G48" s="1207"/>
      <c r="H48" s="1208"/>
      <c r="I48" s="86" t="s">
        <v>482</v>
      </c>
      <c r="J48" s="87" t="s">
        <v>482</v>
      </c>
      <c r="K48" s="87" t="s">
        <v>482</v>
      </c>
      <c r="L48" s="87" t="s">
        <v>482</v>
      </c>
      <c r="M48" s="88" t="s">
        <v>482</v>
      </c>
    </row>
    <row r="49" spans="2:13" ht="27.75" customHeight="1">
      <c r="B49" s="1205"/>
      <c r="C49" s="1206"/>
      <c r="D49" s="85"/>
      <c r="E49" s="1207" t="s">
        <v>33</v>
      </c>
      <c r="F49" s="1207"/>
      <c r="G49" s="1207"/>
      <c r="H49" s="1208"/>
      <c r="I49" s="86" t="s">
        <v>482</v>
      </c>
      <c r="J49" s="87" t="s">
        <v>482</v>
      </c>
      <c r="K49" s="87" t="s">
        <v>482</v>
      </c>
      <c r="L49" s="87" t="s">
        <v>482</v>
      </c>
      <c r="M49" s="88" t="s">
        <v>482</v>
      </c>
    </row>
    <row r="50" spans="2:13" ht="27.75" customHeight="1">
      <c r="B50" s="1201" t="s">
        <v>34</v>
      </c>
      <c r="C50" s="1202"/>
      <c r="D50" s="91"/>
      <c r="E50" s="1207" t="s">
        <v>35</v>
      </c>
      <c r="F50" s="1207"/>
      <c r="G50" s="1207"/>
      <c r="H50" s="1208"/>
      <c r="I50" s="86">
        <v>2908</v>
      </c>
      <c r="J50" s="87">
        <v>3108</v>
      </c>
      <c r="K50" s="87">
        <v>3176</v>
      </c>
      <c r="L50" s="87">
        <v>3085</v>
      </c>
      <c r="M50" s="88">
        <v>2864</v>
      </c>
    </row>
    <row r="51" spans="2:13" ht="27.75" customHeight="1">
      <c r="B51" s="1203"/>
      <c r="C51" s="1204"/>
      <c r="D51" s="85"/>
      <c r="E51" s="1207" t="s">
        <v>36</v>
      </c>
      <c r="F51" s="1207"/>
      <c r="G51" s="1207"/>
      <c r="H51" s="1208"/>
      <c r="I51" s="86" t="s">
        <v>482</v>
      </c>
      <c r="J51" s="87" t="s">
        <v>482</v>
      </c>
      <c r="K51" s="87" t="s">
        <v>482</v>
      </c>
      <c r="L51" s="87" t="s">
        <v>482</v>
      </c>
      <c r="M51" s="88" t="s">
        <v>482</v>
      </c>
    </row>
    <row r="52" spans="2:13" ht="27.75" customHeight="1">
      <c r="B52" s="1205"/>
      <c r="C52" s="1206"/>
      <c r="D52" s="85"/>
      <c r="E52" s="1207" t="s">
        <v>37</v>
      </c>
      <c r="F52" s="1207"/>
      <c r="G52" s="1207"/>
      <c r="H52" s="1208"/>
      <c r="I52" s="86">
        <v>3759</v>
      </c>
      <c r="J52" s="87">
        <v>3552</v>
      </c>
      <c r="K52" s="87">
        <v>3352</v>
      </c>
      <c r="L52" s="87">
        <v>3179</v>
      </c>
      <c r="M52" s="88">
        <v>3034</v>
      </c>
    </row>
    <row r="53" spans="2:13" ht="27.75" customHeight="1" thickBot="1">
      <c r="B53" s="1209" t="s">
        <v>21</v>
      </c>
      <c r="C53" s="1210"/>
      <c r="D53" s="92"/>
      <c r="E53" s="1211" t="s">
        <v>38</v>
      </c>
      <c r="F53" s="1211"/>
      <c r="G53" s="1211"/>
      <c r="H53" s="1212"/>
      <c r="I53" s="93">
        <v>-1483</v>
      </c>
      <c r="J53" s="94">
        <v>-1616</v>
      </c>
      <c r="K53" s="94">
        <v>-1554</v>
      </c>
      <c r="L53" s="94">
        <v>-1563</v>
      </c>
      <c r="M53" s="95">
        <v>-1225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545</v>
      </c>
      <c r="C41" s="248"/>
      <c r="D41" s="248"/>
      <c r="E41" s="248"/>
      <c r="F41" s="248"/>
      <c r="G41" s="248"/>
      <c r="H41" s="248"/>
      <c r="I41" s="248"/>
      <c r="J41" s="248"/>
      <c r="K41" s="248"/>
      <c r="L41" s="248"/>
      <c r="M41" s="248"/>
      <c r="N41" s="248"/>
      <c r="O41" s="248"/>
      <c r="P41" s="249"/>
    </row>
    <row r="42" spans="2:17">
      <c r="B42" s="250"/>
      <c r="C42" s="246"/>
      <c r="D42" s="246"/>
      <c r="E42" s="246"/>
      <c r="F42" s="246"/>
      <c r="G42" s="353" t="s">
        <v>546</v>
      </c>
      <c r="I42" s="354"/>
      <c r="J42" s="354"/>
      <c r="K42" s="354"/>
      <c r="L42" s="246"/>
      <c r="M42" s="246"/>
      <c r="N42" s="246"/>
      <c r="O42" s="246"/>
    </row>
    <row r="43" spans="2:17">
      <c r="B43" s="250"/>
      <c r="C43" s="246"/>
      <c r="D43" s="246"/>
      <c r="E43" s="246"/>
      <c r="F43" s="246"/>
      <c r="G43" s="1220"/>
      <c r="H43" s="1221"/>
      <c r="I43" s="1221"/>
      <c r="J43" s="1221"/>
      <c r="K43" s="1221"/>
      <c r="L43" s="1221"/>
      <c r="M43" s="1221"/>
      <c r="N43" s="1221"/>
      <c r="O43" s="1222"/>
    </row>
    <row r="44" spans="2:17">
      <c r="B44" s="250"/>
      <c r="C44" s="246"/>
      <c r="D44" s="246"/>
      <c r="E44" s="246"/>
      <c r="F44" s="246"/>
      <c r="G44" s="1223"/>
      <c r="H44" s="1224"/>
      <c r="I44" s="1224"/>
      <c r="J44" s="1224"/>
      <c r="K44" s="1224"/>
      <c r="L44" s="1224"/>
      <c r="M44" s="1224"/>
      <c r="N44" s="1224"/>
      <c r="O44" s="1225"/>
    </row>
    <row r="45" spans="2:17">
      <c r="B45" s="250"/>
      <c r="C45" s="246"/>
      <c r="D45" s="246"/>
      <c r="E45" s="246"/>
      <c r="F45" s="246"/>
      <c r="G45" s="1223"/>
      <c r="H45" s="1224"/>
      <c r="I45" s="1224"/>
      <c r="J45" s="1224"/>
      <c r="K45" s="1224"/>
      <c r="L45" s="1224"/>
      <c r="M45" s="1224"/>
      <c r="N45" s="1224"/>
      <c r="O45" s="1225"/>
    </row>
    <row r="46" spans="2:17">
      <c r="B46" s="250"/>
      <c r="C46" s="246"/>
      <c r="D46" s="246"/>
      <c r="E46" s="246"/>
      <c r="F46" s="246"/>
      <c r="G46" s="1223"/>
      <c r="H46" s="1224"/>
      <c r="I46" s="1224"/>
      <c r="J46" s="1224"/>
      <c r="K46" s="1224"/>
      <c r="L46" s="1224"/>
      <c r="M46" s="1224"/>
      <c r="N46" s="1224"/>
      <c r="O46" s="1225"/>
    </row>
    <row r="47" spans="2:17">
      <c r="B47" s="250"/>
      <c r="C47" s="246"/>
      <c r="D47" s="246"/>
      <c r="E47" s="246"/>
      <c r="F47" s="246"/>
      <c r="G47" s="1226"/>
      <c r="H47" s="1227"/>
      <c r="I47" s="1227"/>
      <c r="J47" s="1227"/>
      <c r="K47" s="1227"/>
      <c r="L47" s="1227"/>
      <c r="M47" s="1227"/>
      <c r="N47" s="1227"/>
      <c r="O47" s="1228"/>
    </row>
    <row r="48" spans="2:17">
      <c r="B48" s="250"/>
      <c r="C48" s="246"/>
      <c r="D48" s="246"/>
      <c r="E48" s="246"/>
      <c r="F48" s="246"/>
      <c r="G48" s="246"/>
      <c r="H48" s="355"/>
      <c r="I48" s="355"/>
      <c r="J48" s="355"/>
    </row>
    <row r="49" spans="1:17">
      <c r="B49" s="250"/>
      <c r="C49" s="246"/>
      <c r="D49" s="246"/>
      <c r="E49" s="246"/>
      <c r="F49" s="246"/>
      <c r="G49" s="245" t="s">
        <v>547</v>
      </c>
    </row>
    <row r="50" spans="1:17">
      <c r="B50" s="250"/>
      <c r="C50" s="246"/>
      <c r="D50" s="246"/>
      <c r="E50" s="246"/>
      <c r="F50" s="246"/>
      <c r="G50" s="1229"/>
      <c r="H50" s="1230"/>
      <c r="I50" s="1230"/>
      <c r="J50" s="1231"/>
      <c r="K50" s="356" t="s">
        <v>522</v>
      </c>
      <c r="L50" s="356" t="s">
        <v>523</v>
      </c>
      <c r="M50" s="356" t="s">
        <v>524</v>
      </c>
      <c r="N50" s="356" t="s">
        <v>525</v>
      </c>
      <c r="O50" s="356" t="s">
        <v>526</v>
      </c>
    </row>
    <row r="51" spans="1:17">
      <c r="B51" s="250"/>
      <c r="C51" s="246"/>
      <c r="D51" s="246"/>
      <c r="E51" s="246"/>
      <c r="F51" s="246"/>
      <c r="G51" s="1232" t="s">
        <v>548</v>
      </c>
      <c r="H51" s="1233"/>
      <c r="I51" s="1238" t="s">
        <v>549</v>
      </c>
      <c r="J51" s="1238"/>
      <c r="K51" s="1240"/>
      <c r="L51" s="1240"/>
      <c r="M51" s="1240"/>
      <c r="N51" s="1240"/>
      <c r="O51" s="1240"/>
    </row>
    <row r="52" spans="1:17">
      <c r="B52" s="250"/>
      <c r="C52" s="246"/>
      <c r="D52" s="246"/>
      <c r="E52" s="246"/>
      <c r="F52" s="246"/>
      <c r="G52" s="1234"/>
      <c r="H52" s="1235"/>
      <c r="I52" s="1239"/>
      <c r="J52" s="1239"/>
      <c r="K52" s="1241"/>
      <c r="L52" s="1241"/>
      <c r="M52" s="1241"/>
      <c r="N52" s="1241"/>
      <c r="O52" s="1241"/>
    </row>
    <row r="53" spans="1:17">
      <c r="A53" s="357"/>
      <c r="B53" s="250"/>
      <c r="C53" s="246"/>
      <c r="D53" s="246"/>
      <c r="E53" s="246"/>
      <c r="F53" s="246"/>
      <c r="G53" s="1234"/>
      <c r="H53" s="1235"/>
      <c r="I53" s="1242" t="s">
        <v>550</v>
      </c>
      <c r="J53" s="1242"/>
      <c r="K53" s="1243"/>
      <c r="L53" s="1243"/>
      <c r="M53" s="1243"/>
      <c r="N53" s="1243"/>
      <c r="O53" s="1243"/>
    </row>
    <row r="54" spans="1:17">
      <c r="A54" s="357"/>
      <c r="B54" s="250"/>
      <c r="C54" s="246"/>
      <c r="D54" s="246"/>
      <c r="E54" s="246"/>
      <c r="F54" s="246"/>
      <c r="G54" s="1236"/>
      <c r="H54" s="1237"/>
      <c r="I54" s="1242"/>
      <c r="J54" s="1242"/>
      <c r="K54" s="1244"/>
      <c r="L54" s="1244"/>
      <c r="M54" s="1244"/>
      <c r="N54" s="1244"/>
      <c r="O54" s="1244"/>
    </row>
    <row r="55" spans="1:17">
      <c r="A55" s="357"/>
      <c r="B55" s="250"/>
      <c r="C55" s="246"/>
      <c r="D55" s="246"/>
      <c r="E55" s="246"/>
      <c r="F55" s="246"/>
      <c r="G55" s="1245" t="s">
        <v>551</v>
      </c>
      <c r="H55" s="1246"/>
      <c r="I55" s="1242" t="s">
        <v>549</v>
      </c>
      <c r="J55" s="1242"/>
      <c r="K55" s="1240"/>
      <c r="L55" s="1240"/>
      <c r="M55" s="1240"/>
      <c r="N55" s="1240"/>
      <c r="O55" s="1240"/>
    </row>
    <row r="56" spans="1:17">
      <c r="A56" s="357"/>
      <c r="B56" s="250"/>
      <c r="C56" s="246"/>
      <c r="D56" s="246"/>
      <c r="E56" s="246"/>
      <c r="F56" s="246"/>
      <c r="G56" s="1247"/>
      <c r="H56" s="1248"/>
      <c r="I56" s="1242"/>
      <c r="J56" s="1242"/>
      <c r="K56" s="1241"/>
      <c r="L56" s="1241"/>
      <c r="M56" s="1241"/>
      <c r="N56" s="1241"/>
      <c r="O56" s="1241"/>
    </row>
    <row r="57" spans="1:17" s="357" customFormat="1">
      <c r="B57" s="358"/>
      <c r="C57" s="354"/>
      <c r="D57" s="354"/>
      <c r="E57" s="354"/>
      <c r="F57" s="354"/>
      <c r="G57" s="1247"/>
      <c r="H57" s="1248"/>
      <c r="I57" s="1251" t="s">
        <v>550</v>
      </c>
      <c r="J57" s="1251"/>
      <c r="K57" s="1243"/>
      <c r="L57" s="1243"/>
      <c r="M57" s="1243"/>
      <c r="N57" s="1243"/>
      <c r="O57" s="1243"/>
      <c r="P57" s="359"/>
      <c r="Q57" s="358"/>
    </row>
    <row r="58" spans="1:17" s="357" customFormat="1">
      <c r="A58" s="245"/>
      <c r="B58" s="358"/>
      <c r="C58" s="354"/>
      <c r="D58" s="354"/>
      <c r="E58" s="354"/>
      <c r="F58" s="354"/>
      <c r="G58" s="1249"/>
      <c r="H58" s="1250"/>
      <c r="I58" s="1251"/>
      <c r="J58" s="1251"/>
      <c r="K58" s="1244"/>
      <c r="L58" s="1244"/>
      <c r="M58" s="1244"/>
      <c r="N58" s="1244"/>
      <c r="O58" s="124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552</v>
      </c>
      <c r="C63" s="246"/>
      <c r="D63" s="246"/>
      <c r="E63" s="246"/>
      <c r="F63" s="246"/>
      <c r="G63" s="246"/>
      <c r="H63" s="246"/>
      <c r="I63" s="246"/>
      <c r="J63" s="246"/>
      <c r="K63" s="246"/>
      <c r="L63" s="246"/>
      <c r="M63" s="246"/>
      <c r="N63" s="246"/>
      <c r="O63" s="246"/>
    </row>
    <row r="64" spans="1:17">
      <c r="B64" s="250"/>
      <c r="C64" s="246"/>
      <c r="D64" s="246"/>
      <c r="E64" s="246"/>
      <c r="F64" s="246"/>
      <c r="G64" s="353" t="s">
        <v>546</v>
      </c>
      <c r="I64" s="354"/>
      <c r="J64" s="354"/>
      <c r="K64" s="354"/>
      <c r="L64" s="246"/>
      <c r="M64" s="246"/>
      <c r="N64" s="246"/>
      <c r="O64" s="246"/>
    </row>
    <row r="65" spans="2:30">
      <c r="B65" s="250"/>
      <c r="C65" s="246"/>
      <c r="D65" s="246"/>
      <c r="E65" s="246"/>
      <c r="F65" s="246"/>
      <c r="G65" s="1220" t="s">
        <v>555</v>
      </c>
      <c r="H65" s="1221"/>
      <c r="I65" s="1221"/>
      <c r="J65" s="1221"/>
      <c r="K65" s="1221"/>
      <c r="L65" s="1221"/>
      <c r="M65" s="1221"/>
      <c r="N65" s="1221"/>
      <c r="O65" s="1222"/>
    </row>
    <row r="66" spans="2:30">
      <c r="B66" s="250"/>
      <c r="C66" s="246"/>
      <c r="D66" s="246"/>
      <c r="E66" s="246"/>
      <c r="F66" s="246"/>
      <c r="G66" s="1223"/>
      <c r="H66" s="1224"/>
      <c r="I66" s="1224"/>
      <c r="J66" s="1224"/>
      <c r="K66" s="1224"/>
      <c r="L66" s="1224"/>
      <c r="M66" s="1224"/>
      <c r="N66" s="1224"/>
      <c r="O66" s="1225"/>
    </row>
    <row r="67" spans="2:30">
      <c r="B67" s="250"/>
      <c r="C67" s="246"/>
      <c r="D67" s="246"/>
      <c r="E67" s="246"/>
      <c r="F67" s="246"/>
      <c r="G67" s="1223"/>
      <c r="H67" s="1224"/>
      <c r="I67" s="1224"/>
      <c r="J67" s="1224"/>
      <c r="K67" s="1224"/>
      <c r="L67" s="1224"/>
      <c r="M67" s="1224"/>
      <c r="N67" s="1224"/>
      <c r="O67" s="1225"/>
    </row>
    <row r="68" spans="2:30">
      <c r="B68" s="250"/>
      <c r="C68" s="246"/>
      <c r="D68" s="246"/>
      <c r="E68" s="246"/>
      <c r="F68" s="246"/>
      <c r="G68" s="1223"/>
      <c r="H68" s="1224"/>
      <c r="I68" s="1224"/>
      <c r="J68" s="1224"/>
      <c r="K68" s="1224"/>
      <c r="L68" s="1224"/>
      <c r="M68" s="1224"/>
      <c r="N68" s="1224"/>
      <c r="O68" s="1225"/>
    </row>
    <row r="69" spans="2:30">
      <c r="B69" s="250"/>
      <c r="C69" s="246"/>
      <c r="D69" s="246"/>
      <c r="E69" s="246"/>
      <c r="F69" s="246"/>
      <c r="G69" s="1226"/>
      <c r="H69" s="1227"/>
      <c r="I69" s="1227"/>
      <c r="J69" s="1227"/>
      <c r="K69" s="1227"/>
      <c r="L69" s="1227"/>
      <c r="M69" s="1227"/>
      <c r="N69" s="1227"/>
      <c r="O69" s="1228"/>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553</v>
      </c>
      <c r="I71" s="370"/>
      <c r="J71" s="366"/>
      <c r="K71" s="366"/>
      <c r="L71" s="367"/>
      <c r="M71" s="366"/>
      <c r="N71" s="367"/>
      <c r="O71" s="368"/>
    </row>
    <row r="72" spans="2:30">
      <c r="B72" s="250"/>
      <c r="C72" s="246"/>
      <c r="D72" s="246"/>
      <c r="E72" s="246"/>
      <c r="F72" s="246"/>
      <c r="G72" s="1229"/>
      <c r="H72" s="1230"/>
      <c r="I72" s="1230"/>
      <c r="J72" s="1231"/>
      <c r="K72" s="356" t="s">
        <v>522</v>
      </c>
      <c r="L72" s="356" t="s">
        <v>523</v>
      </c>
      <c r="M72" s="356" t="s">
        <v>524</v>
      </c>
      <c r="N72" s="356" t="s">
        <v>525</v>
      </c>
      <c r="O72" s="356" t="s">
        <v>526</v>
      </c>
    </row>
    <row r="73" spans="2:30">
      <c r="B73" s="250"/>
      <c r="C73" s="246"/>
      <c r="D73" s="246"/>
      <c r="E73" s="246"/>
      <c r="F73" s="246"/>
      <c r="G73" s="1232" t="s">
        <v>548</v>
      </c>
      <c r="H73" s="1233"/>
      <c r="I73" s="1238" t="s">
        <v>549</v>
      </c>
      <c r="J73" s="1238"/>
      <c r="K73" s="1252"/>
      <c r="L73" s="1252"/>
      <c r="M73" s="1241"/>
      <c r="N73" s="1241"/>
      <c r="O73" s="1241"/>
      <c r="S73" s="245">
        <v>9.9</v>
      </c>
    </row>
    <row r="74" spans="2:30">
      <c r="B74" s="250"/>
      <c r="C74" s="246"/>
      <c r="D74" s="246"/>
      <c r="E74" s="246"/>
      <c r="F74" s="246"/>
      <c r="G74" s="1234"/>
      <c r="H74" s="1235"/>
      <c r="I74" s="1239"/>
      <c r="J74" s="1239"/>
      <c r="K74" s="1252"/>
      <c r="L74" s="1252"/>
      <c r="M74" s="1241"/>
      <c r="N74" s="1241"/>
      <c r="O74" s="1241"/>
    </row>
    <row r="75" spans="2:30">
      <c r="B75" s="250"/>
      <c r="C75" s="246"/>
      <c r="D75" s="246"/>
      <c r="E75" s="246"/>
      <c r="F75" s="246"/>
      <c r="G75" s="1234"/>
      <c r="H75" s="1235"/>
      <c r="I75" s="1242" t="s">
        <v>554</v>
      </c>
      <c r="J75" s="1242"/>
      <c r="K75" s="1253">
        <v>-4.7</v>
      </c>
      <c r="L75" s="1253">
        <v>-0.2</v>
      </c>
      <c r="M75" s="1253">
        <v>4.5</v>
      </c>
      <c r="N75" s="1253">
        <v>6.9</v>
      </c>
      <c r="O75" s="1253">
        <v>4</v>
      </c>
      <c r="U75" s="245">
        <v>81.2</v>
      </c>
      <c r="W75" s="245">
        <v>87.2</v>
      </c>
      <c r="Y75" s="245">
        <v>99.8</v>
      </c>
      <c r="AA75" s="245">
        <v>109.5</v>
      </c>
      <c r="AC75" s="245">
        <v>115.2</v>
      </c>
    </row>
    <row r="76" spans="2:30">
      <c r="B76" s="250"/>
      <c r="C76" s="246"/>
      <c r="D76" s="246"/>
      <c r="E76" s="246"/>
      <c r="F76" s="246"/>
      <c r="G76" s="1236"/>
      <c r="H76" s="1237"/>
      <c r="I76" s="1242"/>
      <c r="J76" s="1242"/>
      <c r="K76" s="1244"/>
      <c r="L76" s="1244"/>
      <c r="M76" s="1244"/>
      <c r="N76" s="1244"/>
      <c r="O76" s="1244"/>
    </row>
    <row r="77" spans="2:30">
      <c r="B77" s="250"/>
      <c r="C77" s="246"/>
      <c r="D77" s="246"/>
      <c r="E77" s="246"/>
      <c r="F77" s="246"/>
      <c r="G77" s="1245" t="s">
        <v>551</v>
      </c>
      <c r="H77" s="1246"/>
      <c r="I77" s="1242" t="s">
        <v>549</v>
      </c>
      <c r="J77" s="1242"/>
      <c r="K77" s="1252">
        <v>0</v>
      </c>
      <c r="L77" s="1252">
        <v>0</v>
      </c>
      <c r="M77" s="1241">
        <v>0</v>
      </c>
      <c r="N77" s="1241">
        <v>0</v>
      </c>
      <c r="O77" s="1241">
        <v>0</v>
      </c>
      <c r="R77" s="245">
        <v>12.3</v>
      </c>
      <c r="T77" s="245">
        <v>11.1</v>
      </c>
    </row>
    <row r="78" spans="2:30">
      <c r="B78" s="250"/>
      <c r="C78" s="246"/>
      <c r="D78" s="246"/>
      <c r="E78" s="246"/>
      <c r="F78" s="246"/>
      <c r="G78" s="1247"/>
      <c r="H78" s="1248"/>
      <c r="I78" s="1242"/>
      <c r="J78" s="1242"/>
      <c r="K78" s="1252"/>
      <c r="L78" s="1252"/>
      <c r="M78" s="1241"/>
      <c r="N78" s="1241"/>
      <c r="O78" s="1241"/>
    </row>
    <row r="79" spans="2:30">
      <c r="B79" s="250"/>
      <c r="C79" s="246"/>
      <c r="D79" s="246"/>
      <c r="E79" s="246"/>
      <c r="F79" s="246"/>
      <c r="G79" s="1247"/>
      <c r="H79" s="1248"/>
      <c r="I79" s="1254" t="s">
        <v>554</v>
      </c>
      <c r="J79" s="1251"/>
      <c r="K79" s="1255">
        <v>10.1</v>
      </c>
      <c r="L79" s="1255">
        <v>9.1999999999999993</v>
      </c>
      <c r="M79" s="1255">
        <v>8.1999999999999993</v>
      </c>
      <c r="N79" s="1255">
        <v>7.8</v>
      </c>
      <c r="O79" s="1255">
        <v>7.4</v>
      </c>
      <c r="V79" s="245">
        <v>53.5</v>
      </c>
      <c r="X79" s="245">
        <v>48.2</v>
      </c>
      <c r="Z79" s="245">
        <v>34.200000000000003</v>
      </c>
      <c r="AB79" s="245">
        <v>30.3</v>
      </c>
      <c r="AD79" s="245">
        <v>28.9</v>
      </c>
    </row>
    <row r="80" spans="2:30">
      <c r="B80" s="250"/>
      <c r="C80" s="246"/>
      <c r="D80" s="246"/>
      <c r="E80" s="246"/>
      <c r="F80" s="246"/>
      <c r="G80" s="1249"/>
      <c r="H80" s="1250"/>
      <c r="I80" s="1251"/>
      <c r="J80" s="1251"/>
      <c r="K80" s="1255"/>
      <c r="L80" s="1255"/>
      <c r="M80" s="1255"/>
      <c r="N80" s="1255"/>
      <c r="O80" s="1255"/>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521</v>
      </c>
      <c r="G2" s="113"/>
      <c r="H2" s="114"/>
    </row>
    <row r="3" spans="1:8">
      <c r="A3" s="110" t="s">
        <v>514</v>
      </c>
      <c r="B3" s="115"/>
      <c r="C3" s="116"/>
      <c r="D3" s="117">
        <v>3258955</v>
      </c>
      <c r="E3" s="118"/>
      <c r="F3" s="119">
        <v>228305</v>
      </c>
      <c r="G3" s="120"/>
      <c r="H3" s="121"/>
    </row>
    <row r="4" spans="1:8">
      <c r="A4" s="122"/>
      <c r="B4" s="123"/>
      <c r="C4" s="124"/>
      <c r="D4" s="125">
        <v>1192849</v>
      </c>
      <c r="E4" s="126"/>
      <c r="F4" s="127">
        <v>86611</v>
      </c>
      <c r="G4" s="128"/>
      <c r="H4" s="129"/>
    </row>
    <row r="5" spans="1:8">
      <c r="A5" s="110" t="s">
        <v>516</v>
      </c>
      <c r="B5" s="115"/>
      <c r="C5" s="116"/>
      <c r="D5" s="117">
        <v>2821415</v>
      </c>
      <c r="E5" s="118"/>
      <c r="F5" s="119">
        <v>316331</v>
      </c>
      <c r="G5" s="120"/>
      <c r="H5" s="121"/>
    </row>
    <row r="6" spans="1:8">
      <c r="A6" s="122"/>
      <c r="B6" s="123"/>
      <c r="C6" s="124"/>
      <c r="D6" s="125">
        <v>1018423</v>
      </c>
      <c r="E6" s="126"/>
      <c r="F6" s="127">
        <v>106387</v>
      </c>
      <c r="G6" s="128"/>
      <c r="H6" s="129"/>
    </row>
    <row r="7" spans="1:8">
      <c r="A7" s="110" t="s">
        <v>517</v>
      </c>
      <c r="B7" s="115"/>
      <c r="C7" s="116"/>
      <c r="D7" s="117">
        <v>3156976</v>
      </c>
      <c r="E7" s="118"/>
      <c r="F7" s="119">
        <v>333013</v>
      </c>
      <c r="G7" s="120"/>
      <c r="H7" s="121"/>
    </row>
    <row r="8" spans="1:8">
      <c r="A8" s="122"/>
      <c r="B8" s="123"/>
      <c r="C8" s="124"/>
      <c r="D8" s="125">
        <v>886938</v>
      </c>
      <c r="E8" s="126"/>
      <c r="F8" s="127">
        <v>126732</v>
      </c>
      <c r="G8" s="128"/>
      <c r="H8" s="129"/>
    </row>
    <row r="9" spans="1:8">
      <c r="A9" s="110" t="s">
        <v>518</v>
      </c>
      <c r="B9" s="115"/>
      <c r="C9" s="116"/>
      <c r="D9" s="117">
        <v>1672180</v>
      </c>
      <c r="E9" s="118"/>
      <c r="F9" s="119">
        <v>280458</v>
      </c>
      <c r="G9" s="120"/>
      <c r="H9" s="121"/>
    </row>
    <row r="10" spans="1:8">
      <c r="A10" s="122"/>
      <c r="B10" s="123"/>
      <c r="C10" s="124"/>
      <c r="D10" s="125">
        <v>824618</v>
      </c>
      <c r="E10" s="126"/>
      <c r="F10" s="127">
        <v>127286</v>
      </c>
      <c r="G10" s="128"/>
      <c r="H10" s="129"/>
    </row>
    <row r="11" spans="1:8">
      <c r="A11" s="110" t="s">
        <v>519</v>
      </c>
      <c r="B11" s="115"/>
      <c r="C11" s="116"/>
      <c r="D11" s="117">
        <v>3685683</v>
      </c>
      <c r="E11" s="118"/>
      <c r="F11" s="119">
        <v>291945</v>
      </c>
      <c r="G11" s="120"/>
      <c r="H11" s="121"/>
    </row>
    <row r="12" spans="1:8">
      <c r="A12" s="122"/>
      <c r="B12" s="123"/>
      <c r="C12" s="130"/>
      <c r="D12" s="125">
        <v>906758</v>
      </c>
      <c r="E12" s="126"/>
      <c r="F12" s="127">
        <v>127651</v>
      </c>
      <c r="G12" s="128"/>
      <c r="H12" s="129"/>
    </row>
    <row r="13" spans="1:8">
      <c r="A13" s="110"/>
      <c r="B13" s="115"/>
      <c r="C13" s="131"/>
      <c r="D13" s="132">
        <v>2919042</v>
      </c>
      <c r="E13" s="133"/>
      <c r="F13" s="134">
        <v>290010</v>
      </c>
      <c r="G13" s="135"/>
      <c r="H13" s="121"/>
    </row>
    <row r="14" spans="1:8">
      <c r="A14" s="122"/>
      <c r="B14" s="123"/>
      <c r="C14" s="124"/>
      <c r="D14" s="125">
        <v>965917</v>
      </c>
      <c r="E14" s="126"/>
      <c r="F14" s="127">
        <v>114933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3.93</v>
      </c>
      <c r="C19" s="136">
        <f>ROUND(VALUE(SUBSTITUTE(実質収支比率等に係る経年分析!G$48,"▲","-")),2)</f>
        <v>5.15</v>
      </c>
      <c r="D19" s="136">
        <f>ROUND(VALUE(SUBSTITUTE(実質収支比率等に係る経年分析!H$48,"▲","-")),2)</f>
        <v>4.92</v>
      </c>
      <c r="E19" s="136">
        <f>ROUND(VALUE(SUBSTITUTE(実質収支比率等に係る経年分析!I$48,"▲","-")),2)</f>
        <v>6.7</v>
      </c>
      <c r="F19" s="136">
        <f>ROUND(VALUE(SUBSTITUTE(実質収支比率等に係る経年分析!J$48,"▲","-")),2)</f>
        <v>6.47</v>
      </c>
    </row>
    <row r="20" spans="1:11">
      <c r="A20" s="136" t="s">
        <v>43</v>
      </c>
      <c r="B20" s="136">
        <f>ROUND(VALUE(SUBSTITUTE(実質収支比率等に係る経年分析!F$47,"▲","-")),2)</f>
        <v>25.13</v>
      </c>
      <c r="C20" s="136">
        <f>ROUND(VALUE(SUBSTITUTE(実質収支比率等に係る経年分析!G$47,"▲","-")),2)</f>
        <v>27.53</v>
      </c>
      <c r="D20" s="136">
        <f>ROUND(VALUE(SUBSTITUTE(実質収支比率等に係る経年分析!H$47,"▲","-")),2)</f>
        <v>29.86</v>
      </c>
      <c r="E20" s="136">
        <f>ROUND(VALUE(SUBSTITUTE(実質収支比率等に係る経年分析!I$47,"▲","-")),2)</f>
        <v>25.77</v>
      </c>
      <c r="F20" s="136">
        <f>ROUND(VALUE(SUBSTITUTE(実質収支比率等に係る経年分析!J$47,"▲","-")),2)</f>
        <v>37.72</v>
      </c>
    </row>
    <row r="21" spans="1:11">
      <c r="A21" s="136" t="s">
        <v>44</v>
      </c>
      <c r="B21" s="136">
        <f>IF(ISNUMBER(VALUE(SUBSTITUTE(実質収支比率等に係る経年分析!F$49,"▲","-"))),ROUND(VALUE(SUBSTITUTE(実質収支比率等に係る経年分析!F$49,"▲","-")),2),NA())</f>
        <v>-2.0499999999999998</v>
      </c>
      <c r="C21" s="136">
        <f>IF(ISNUMBER(VALUE(SUBSTITUTE(実質収支比率等に係る経年分析!G$49,"▲","-"))),ROUND(VALUE(SUBSTITUTE(実質収支比率等に係る経年分析!G$49,"▲","-")),2),NA())</f>
        <v>1.1599999999999999</v>
      </c>
      <c r="D21" s="136">
        <f>IF(ISNUMBER(VALUE(SUBSTITUTE(実質収支比率等に係る経年分析!H$49,"▲","-"))),ROUND(VALUE(SUBSTITUTE(実質収支比率等に係る経年分析!H$49,"▲","-")),2),NA())</f>
        <v>-4.68</v>
      </c>
      <c r="E21" s="136">
        <f>IF(ISNUMBER(VALUE(SUBSTITUTE(実質収支比率等に係る経年分析!I$49,"▲","-"))),ROUND(VALUE(SUBSTITUTE(実質収支比率等に係る経年分析!I$49,"▲","-")),2),NA())</f>
        <v>-4.42</v>
      </c>
      <c r="F21" s="136">
        <f>IF(ISNUMBER(VALUE(SUBSTITUTE(実質収支比率等に係る経年分析!J$49,"▲","-"))),ROUND(VALUE(SUBSTITUTE(実質収支比率等に係る経年分析!J$49,"▲","-")),2),NA())</f>
        <v>17.78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簡易水道特別会計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介護サービス特別会計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0.02</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0.26</v>
      </c>
    </row>
    <row r="35" spans="1:16">
      <c r="A35" s="137" t="str">
        <f>IF(連結実質赤字比率に係る赤字・黒字の構成分析!C$35="",NA(),連結実質赤字比率に係る赤字・黒字の構成分析!C$35)</f>
        <v>船舶交通特別会計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3.06</v>
      </c>
      <c r="D35" s="137">
        <f>IF(ROUND(VALUE(SUBSTITUTE(連結実質赤字比率に係る赤字・黒字の構成分析!G$35,"▲", "-")), 2) &lt; 0, ABS(ROUND(VALUE(SUBSTITUTE(連結実質赤字比率に係る赤字・黒字の構成分析!G$35,"▲", "-")), 2)), NA())</f>
        <v>1.1200000000000001</v>
      </c>
      <c r="E35" s="137" t="e">
        <f>IF(ROUND(VALUE(SUBSTITUTE(連結実質赤字比率に係る赤字・黒字の構成分析!G$35,"▲", "-")), 2) &gt;= 0, ABS(ROUND(VALUE(SUBSTITUTE(連結実質赤字比率に係る赤字・黒字の構成分析!G$35,"▲", "-")), 2)), NA())</f>
        <v>#N/A</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4.4000000000000004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3.76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3.22</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3.93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5.15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4.92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6.46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542</v>
      </c>
      <c r="E42" s="138"/>
      <c r="F42" s="138"/>
      <c r="G42" s="138">
        <f>'実質公債費比率（分子）の構造'!L$52</f>
        <v>520</v>
      </c>
      <c r="H42" s="138"/>
      <c r="I42" s="138"/>
      <c r="J42" s="138">
        <f>'実質公債費比率（分子）の構造'!M$52</f>
        <v>509</v>
      </c>
      <c r="K42" s="138"/>
      <c r="L42" s="138"/>
      <c r="M42" s="138">
        <f>'実質公債費比率（分子）の構造'!N$52</f>
        <v>488</v>
      </c>
      <c r="N42" s="138"/>
      <c r="O42" s="138"/>
      <c r="P42" s="138">
        <f>'実質公債費比率（分子）の構造'!O$52</f>
        <v>456</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f>'実質公債費比率（分子）の構造'!O$49</f>
        <v>7</v>
      </c>
      <c r="O45" s="138"/>
      <c r="P45" s="138"/>
    </row>
    <row r="46" spans="1:16">
      <c r="A46" s="138" t="s">
        <v>55</v>
      </c>
      <c r="B46" s="138">
        <f>'実質公債費比率（分子）の構造'!K$48</f>
        <v>8</v>
      </c>
      <c r="C46" s="138"/>
      <c r="D46" s="138"/>
      <c r="E46" s="138">
        <f>'実質公債費比率（分子）の構造'!L$48</f>
        <v>9</v>
      </c>
      <c r="F46" s="138"/>
      <c r="G46" s="138"/>
      <c r="H46" s="138">
        <f>'実質公債費比率（分子）の構造'!M$48</f>
        <v>10</v>
      </c>
      <c r="I46" s="138"/>
      <c r="J46" s="138"/>
      <c r="K46" s="138">
        <f>'実質公債費比率（分子）の構造'!N$48</f>
        <v>9</v>
      </c>
      <c r="L46" s="138"/>
      <c r="M46" s="138"/>
      <c r="N46" s="138" t="str">
        <f>'実質公債費比率（分子）の構造'!O$48</f>
        <v>-</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541</v>
      </c>
      <c r="C49" s="138"/>
      <c r="D49" s="138"/>
      <c r="E49" s="138">
        <f>'実質公債費比率（分子）の構造'!L$45</f>
        <v>572</v>
      </c>
      <c r="F49" s="138"/>
      <c r="G49" s="138"/>
      <c r="H49" s="138">
        <f>'実質公債費比率（分子）の構造'!M$45</f>
        <v>582</v>
      </c>
      <c r="I49" s="138"/>
      <c r="J49" s="138"/>
      <c r="K49" s="138">
        <f>'実質公債費比率（分子）の構造'!N$45</f>
        <v>561</v>
      </c>
      <c r="L49" s="138"/>
      <c r="M49" s="138"/>
      <c r="N49" s="138">
        <f>'実質公債費比率（分子）の構造'!O$45</f>
        <v>411</v>
      </c>
      <c r="O49" s="138"/>
      <c r="P49" s="138"/>
    </row>
    <row r="50" spans="1:16">
      <c r="A50" s="138" t="s">
        <v>59</v>
      </c>
      <c r="B50" s="138" t="e">
        <f>NA()</f>
        <v>#N/A</v>
      </c>
      <c r="C50" s="138">
        <f>IF(ISNUMBER('実質公債費比率（分子）の構造'!K$53),'実質公債費比率（分子）の構造'!K$53,NA())</f>
        <v>7</v>
      </c>
      <c r="D50" s="138" t="e">
        <f>NA()</f>
        <v>#N/A</v>
      </c>
      <c r="E50" s="138" t="e">
        <f>NA()</f>
        <v>#N/A</v>
      </c>
      <c r="F50" s="138">
        <f>IF(ISNUMBER('実質公債費比率（分子）の構造'!L$53),'実質公債費比率（分子）の構造'!L$53,NA())</f>
        <v>61</v>
      </c>
      <c r="G50" s="138" t="e">
        <f>NA()</f>
        <v>#N/A</v>
      </c>
      <c r="H50" s="138" t="e">
        <f>NA()</f>
        <v>#N/A</v>
      </c>
      <c r="I50" s="138">
        <f>IF(ISNUMBER('実質公債費比率（分子）の構造'!M$53),'実質公債費比率（分子）の構造'!M$53,NA())</f>
        <v>83</v>
      </c>
      <c r="J50" s="138" t="e">
        <f>NA()</f>
        <v>#N/A</v>
      </c>
      <c r="K50" s="138" t="e">
        <f>NA()</f>
        <v>#N/A</v>
      </c>
      <c r="L50" s="138">
        <f>IF(ISNUMBER('実質公債費比率（分子）の構造'!N$53),'実質公債費比率（分子）の構造'!N$53,NA())</f>
        <v>82</v>
      </c>
      <c r="M50" s="138" t="e">
        <f>NA()</f>
        <v>#N/A</v>
      </c>
      <c r="N50" s="138" t="e">
        <f>NA()</f>
        <v>#N/A</v>
      </c>
      <c r="O50" s="138">
        <f>IF(ISNUMBER('実質公債費比率（分子）の構造'!O$53),'実質公債費比率（分子）の構造'!O$53,NA())</f>
        <v>-38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3759</v>
      </c>
      <c r="E56" s="137"/>
      <c r="F56" s="137"/>
      <c r="G56" s="137">
        <f>'将来負担比率（分子）の構造'!J$52</f>
        <v>3552</v>
      </c>
      <c r="H56" s="137"/>
      <c r="I56" s="137"/>
      <c r="J56" s="137">
        <f>'将来負担比率（分子）の構造'!K$52</f>
        <v>3352</v>
      </c>
      <c r="K56" s="137"/>
      <c r="L56" s="137"/>
      <c r="M56" s="137">
        <f>'将来負担比率（分子）の構造'!L$52</f>
        <v>3179</v>
      </c>
      <c r="N56" s="137"/>
      <c r="O56" s="137"/>
      <c r="P56" s="137">
        <f>'将来負担比率（分子）の構造'!M$52</f>
        <v>3034</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2908</v>
      </c>
      <c r="E58" s="137"/>
      <c r="F58" s="137"/>
      <c r="G58" s="137">
        <f>'将来負担比率（分子）の構造'!J$50</f>
        <v>3108</v>
      </c>
      <c r="H58" s="137"/>
      <c r="I58" s="137"/>
      <c r="J58" s="137">
        <f>'将来負担比率（分子）の構造'!K$50</f>
        <v>3176</v>
      </c>
      <c r="K58" s="137"/>
      <c r="L58" s="137"/>
      <c r="M58" s="137">
        <f>'将来負担比率（分子）の構造'!L$50</f>
        <v>3085</v>
      </c>
      <c r="N58" s="137"/>
      <c r="O58" s="137"/>
      <c r="P58" s="137">
        <f>'将来負担比率（分子）の構造'!M$50</f>
        <v>2864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118</v>
      </c>
      <c r="C62" s="137"/>
      <c r="D62" s="137"/>
      <c r="E62" s="137">
        <f>'将来負担比率（分子）の構造'!J$45</f>
        <v>124</v>
      </c>
      <c r="F62" s="137"/>
      <c r="G62" s="137"/>
      <c r="H62" s="137">
        <f>'将来負担比率（分子）の構造'!K$45</f>
        <v>135</v>
      </c>
      <c r="I62" s="137"/>
      <c r="J62" s="137"/>
      <c r="K62" s="137">
        <f>'将来負担比率（分子）の構造'!L$45</f>
        <v>106</v>
      </c>
      <c r="L62" s="137"/>
      <c r="M62" s="137"/>
      <c r="N62" s="137">
        <f>'将来負担比率（分子）の構造'!M$45</f>
        <v>153</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132</v>
      </c>
      <c r="C64" s="137"/>
      <c r="D64" s="137"/>
      <c r="E64" s="137">
        <f>'将来負担比率（分子）の構造'!J$43</f>
        <v>135</v>
      </c>
      <c r="F64" s="137"/>
      <c r="G64" s="137"/>
      <c r="H64" s="137">
        <f>'将来負担比率（分子）の構造'!K$43</f>
        <v>127</v>
      </c>
      <c r="I64" s="137"/>
      <c r="J64" s="137"/>
      <c r="K64" s="137">
        <f>'将来負担比率（分子）の構造'!L$43</f>
        <v>119</v>
      </c>
      <c r="L64" s="137"/>
      <c r="M64" s="137"/>
      <c r="N64" s="137">
        <f>'将来負担比率（分子）の構造'!M$43</f>
        <v>136</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4933</v>
      </c>
      <c r="C66" s="137"/>
      <c r="D66" s="137"/>
      <c r="E66" s="137">
        <f>'将来負担比率（分子）の構造'!J$41</f>
        <v>4785</v>
      </c>
      <c r="F66" s="137"/>
      <c r="G66" s="137"/>
      <c r="H66" s="137">
        <f>'将来負担比率（分子）の構造'!K$41</f>
        <v>4713</v>
      </c>
      <c r="I66" s="137"/>
      <c r="J66" s="137"/>
      <c r="K66" s="137">
        <f>'将来負担比率（分子）の構造'!L$41</f>
        <v>4477</v>
      </c>
      <c r="L66" s="137"/>
      <c r="M66" s="137"/>
      <c r="N66" s="137">
        <f>'将来負担比率（分子）の構造'!M$41</f>
        <v>4384</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207</v>
      </c>
      <c r="C5" s="708"/>
      <c r="D5" s="708"/>
      <c r="E5" s="708"/>
      <c r="F5" s="708"/>
      <c r="G5" s="708"/>
      <c r="H5" s="708"/>
      <c r="I5" s="708"/>
      <c r="J5" s="708"/>
      <c r="K5" s="708"/>
      <c r="L5" s="708"/>
      <c r="M5" s="708"/>
      <c r="N5" s="708"/>
      <c r="O5" s="708"/>
      <c r="P5" s="708"/>
      <c r="Q5" s="709"/>
      <c r="R5" s="670">
        <v>70147</v>
      </c>
      <c r="S5" s="671"/>
      <c r="T5" s="671"/>
      <c r="U5" s="671"/>
      <c r="V5" s="671"/>
      <c r="W5" s="671"/>
      <c r="X5" s="671"/>
      <c r="Y5" s="718"/>
      <c r="Z5" s="731">
        <v>1.2</v>
      </c>
      <c r="AA5" s="731"/>
      <c r="AB5" s="731"/>
      <c r="AC5" s="731"/>
      <c r="AD5" s="732">
        <v>70147</v>
      </c>
      <c r="AE5" s="732"/>
      <c r="AF5" s="732"/>
      <c r="AG5" s="732"/>
      <c r="AH5" s="732"/>
      <c r="AI5" s="732"/>
      <c r="AJ5" s="732"/>
      <c r="AK5" s="732"/>
      <c r="AL5" s="719">
        <v>4.8</v>
      </c>
      <c r="AM5" s="688"/>
      <c r="AN5" s="688"/>
      <c r="AO5" s="720"/>
      <c r="AP5" s="707" t="s">
        <v>208</v>
      </c>
      <c r="AQ5" s="708"/>
      <c r="AR5" s="708"/>
      <c r="AS5" s="708"/>
      <c r="AT5" s="708"/>
      <c r="AU5" s="708"/>
      <c r="AV5" s="708"/>
      <c r="AW5" s="708"/>
      <c r="AX5" s="708"/>
      <c r="AY5" s="708"/>
      <c r="AZ5" s="708"/>
      <c r="BA5" s="708"/>
      <c r="BB5" s="708"/>
      <c r="BC5" s="708"/>
      <c r="BD5" s="708"/>
      <c r="BE5" s="708"/>
      <c r="BF5" s="709"/>
      <c r="BG5" s="620">
        <v>70147</v>
      </c>
      <c r="BH5" s="621"/>
      <c r="BI5" s="621"/>
      <c r="BJ5" s="621"/>
      <c r="BK5" s="621"/>
      <c r="BL5" s="621"/>
      <c r="BM5" s="621"/>
      <c r="BN5" s="622"/>
      <c r="BO5" s="673">
        <v>100</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25997</v>
      </c>
      <c r="S6" s="621"/>
      <c r="T6" s="621"/>
      <c r="U6" s="621"/>
      <c r="V6" s="621"/>
      <c r="W6" s="621"/>
      <c r="X6" s="621"/>
      <c r="Y6" s="622"/>
      <c r="Z6" s="673">
        <v>0.4</v>
      </c>
      <c r="AA6" s="673"/>
      <c r="AB6" s="673"/>
      <c r="AC6" s="673"/>
      <c r="AD6" s="674">
        <v>25997</v>
      </c>
      <c r="AE6" s="674"/>
      <c r="AF6" s="674"/>
      <c r="AG6" s="674"/>
      <c r="AH6" s="674"/>
      <c r="AI6" s="674"/>
      <c r="AJ6" s="674"/>
      <c r="AK6" s="674"/>
      <c r="AL6" s="643">
        <v>1.8</v>
      </c>
      <c r="AM6" s="675"/>
      <c r="AN6" s="675"/>
      <c r="AO6" s="676"/>
      <c r="AP6" s="617" t="s">
        <v>214</v>
      </c>
      <c r="AQ6" s="618"/>
      <c r="AR6" s="618"/>
      <c r="AS6" s="618"/>
      <c r="AT6" s="618"/>
      <c r="AU6" s="618"/>
      <c r="AV6" s="618"/>
      <c r="AW6" s="618"/>
      <c r="AX6" s="618"/>
      <c r="AY6" s="618"/>
      <c r="AZ6" s="618"/>
      <c r="BA6" s="618"/>
      <c r="BB6" s="618"/>
      <c r="BC6" s="618"/>
      <c r="BD6" s="618"/>
      <c r="BE6" s="618"/>
      <c r="BF6" s="619"/>
      <c r="BG6" s="620">
        <v>70147</v>
      </c>
      <c r="BH6" s="621"/>
      <c r="BI6" s="621"/>
      <c r="BJ6" s="621"/>
      <c r="BK6" s="621"/>
      <c r="BL6" s="621"/>
      <c r="BM6" s="621"/>
      <c r="BN6" s="622"/>
      <c r="BO6" s="673">
        <v>100</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43859</v>
      </c>
      <c r="CS6" s="621"/>
      <c r="CT6" s="621"/>
      <c r="CU6" s="621"/>
      <c r="CV6" s="621"/>
      <c r="CW6" s="621"/>
      <c r="CX6" s="621"/>
      <c r="CY6" s="622"/>
      <c r="CZ6" s="673">
        <v>0.8</v>
      </c>
      <c r="DA6" s="673"/>
      <c r="DB6" s="673"/>
      <c r="DC6" s="673"/>
      <c r="DD6" s="626" t="s">
        <v>209</v>
      </c>
      <c r="DE6" s="621"/>
      <c r="DF6" s="621"/>
      <c r="DG6" s="621"/>
      <c r="DH6" s="621"/>
      <c r="DI6" s="621"/>
      <c r="DJ6" s="621"/>
      <c r="DK6" s="621"/>
      <c r="DL6" s="621"/>
      <c r="DM6" s="621"/>
      <c r="DN6" s="621"/>
      <c r="DO6" s="621"/>
      <c r="DP6" s="622"/>
      <c r="DQ6" s="626">
        <v>43859</v>
      </c>
      <c r="DR6" s="621"/>
      <c r="DS6" s="621"/>
      <c r="DT6" s="621"/>
      <c r="DU6" s="621"/>
      <c r="DV6" s="621"/>
      <c r="DW6" s="621"/>
      <c r="DX6" s="621"/>
      <c r="DY6" s="621"/>
      <c r="DZ6" s="621"/>
      <c r="EA6" s="621"/>
      <c r="EB6" s="621"/>
      <c r="EC6" s="656"/>
    </row>
    <row r="7" spans="2:143" ht="11.25" customHeight="1">
      <c r="B7" s="617" t="s">
        <v>216</v>
      </c>
      <c r="C7" s="618"/>
      <c r="D7" s="618"/>
      <c r="E7" s="618"/>
      <c r="F7" s="618"/>
      <c r="G7" s="618"/>
      <c r="H7" s="618"/>
      <c r="I7" s="618"/>
      <c r="J7" s="618"/>
      <c r="K7" s="618"/>
      <c r="L7" s="618"/>
      <c r="M7" s="618"/>
      <c r="N7" s="618"/>
      <c r="O7" s="618"/>
      <c r="P7" s="618"/>
      <c r="Q7" s="619"/>
      <c r="R7" s="620">
        <v>45</v>
      </c>
      <c r="S7" s="621"/>
      <c r="T7" s="621"/>
      <c r="U7" s="621"/>
      <c r="V7" s="621"/>
      <c r="W7" s="621"/>
      <c r="X7" s="621"/>
      <c r="Y7" s="622"/>
      <c r="Z7" s="673">
        <v>0</v>
      </c>
      <c r="AA7" s="673"/>
      <c r="AB7" s="673"/>
      <c r="AC7" s="673"/>
      <c r="AD7" s="674">
        <v>45</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24417</v>
      </c>
      <c r="BH7" s="621"/>
      <c r="BI7" s="621"/>
      <c r="BJ7" s="621"/>
      <c r="BK7" s="621"/>
      <c r="BL7" s="621"/>
      <c r="BM7" s="621"/>
      <c r="BN7" s="622"/>
      <c r="BO7" s="673">
        <v>34.799999999999997</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1242145</v>
      </c>
      <c r="CS7" s="621"/>
      <c r="CT7" s="621"/>
      <c r="CU7" s="621"/>
      <c r="CV7" s="621"/>
      <c r="CW7" s="621"/>
      <c r="CX7" s="621"/>
      <c r="CY7" s="622"/>
      <c r="CZ7" s="673">
        <v>21.5</v>
      </c>
      <c r="DA7" s="673"/>
      <c r="DB7" s="673"/>
      <c r="DC7" s="673"/>
      <c r="DD7" s="626">
        <v>58680</v>
      </c>
      <c r="DE7" s="621"/>
      <c r="DF7" s="621"/>
      <c r="DG7" s="621"/>
      <c r="DH7" s="621"/>
      <c r="DI7" s="621"/>
      <c r="DJ7" s="621"/>
      <c r="DK7" s="621"/>
      <c r="DL7" s="621"/>
      <c r="DM7" s="621"/>
      <c r="DN7" s="621"/>
      <c r="DO7" s="621"/>
      <c r="DP7" s="622"/>
      <c r="DQ7" s="626">
        <v>997632</v>
      </c>
      <c r="DR7" s="621"/>
      <c r="DS7" s="621"/>
      <c r="DT7" s="621"/>
      <c r="DU7" s="621"/>
      <c r="DV7" s="621"/>
      <c r="DW7" s="621"/>
      <c r="DX7" s="621"/>
      <c r="DY7" s="621"/>
      <c r="DZ7" s="621"/>
      <c r="EA7" s="621"/>
      <c r="EB7" s="621"/>
      <c r="EC7" s="656"/>
    </row>
    <row r="8" spans="2:143" ht="11.25" customHeight="1">
      <c r="B8" s="617" t="s">
        <v>219</v>
      </c>
      <c r="C8" s="618"/>
      <c r="D8" s="618"/>
      <c r="E8" s="618"/>
      <c r="F8" s="618"/>
      <c r="G8" s="618"/>
      <c r="H8" s="618"/>
      <c r="I8" s="618"/>
      <c r="J8" s="618"/>
      <c r="K8" s="618"/>
      <c r="L8" s="618"/>
      <c r="M8" s="618"/>
      <c r="N8" s="618"/>
      <c r="O8" s="618"/>
      <c r="P8" s="618"/>
      <c r="Q8" s="619"/>
      <c r="R8" s="620">
        <v>115</v>
      </c>
      <c r="S8" s="621"/>
      <c r="T8" s="621"/>
      <c r="U8" s="621"/>
      <c r="V8" s="621"/>
      <c r="W8" s="621"/>
      <c r="X8" s="621"/>
      <c r="Y8" s="622"/>
      <c r="Z8" s="673">
        <v>0</v>
      </c>
      <c r="AA8" s="673"/>
      <c r="AB8" s="673"/>
      <c r="AC8" s="673"/>
      <c r="AD8" s="674">
        <v>115</v>
      </c>
      <c r="AE8" s="674"/>
      <c r="AF8" s="674"/>
      <c r="AG8" s="674"/>
      <c r="AH8" s="674"/>
      <c r="AI8" s="674"/>
      <c r="AJ8" s="674"/>
      <c r="AK8" s="674"/>
      <c r="AL8" s="643">
        <v>0</v>
      </c>
      <c r="AM8" s="675"/>
      <c r="AN8" s="675"/>
      <c r="AO8" s="676"/>
      <c r="AP8" s="617" t="s">
        <v>220</v>
      </c>
      <c r="AQ8" s="618"/>
      <c r="AR8" s="618"/>
      <c r="AS8" s="618"/>
      <c r="AT8" s="618"/>
      <c r="AU8" s="618"/>
      <c r="AV8" s="618"/>
      <c r="AW8" s="618"/>
      <c r="AX8" s="618"/>
      <c r="AY8" s="618"/>
      <c r="AZ8" s="618"/>
      <c r="BA8" s="618"/>
      <c r="BB8" s="618"/>
      <c r="BC8" s="618"/>
      <c r="BD8" s="618"/>
      <c r="BE8" s="618"/>
      <c r="BF8" s="619"/>
      <c r="BG8" s="620">
        <v>843</v>
      </c>
      <c r="BH8" s="621"/>
      <c r="BI8" s="621"/>
      <c r="BJ8" s="621"/>
      <c r="BK8" s="621"/>
      <c r="BL8" s="621"/>
      <c r="BM8" s="621"/>
      <c r="BN8" s="622"/>
      <c r="BO8" s="673">
        <v>1.2</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261413</v>
      </c>
      <c r="CS8" s="621"/>
      <c r="CT8" s="621"/>
      <c r="CU8" s="621"/>
      <c r="CV8" s="621"/>
      <c r="CW8" s="621"/>
      <c r="CX8" s="621"/>
      <c r="CY8" s="622"/>
      <c r="CZ8" s="673">
        <v>4.5</v>
      </c>
      <c r="DA8" s="673"/>
      <c r="DB8" s="673"/>
      <c r="DC8" s="673"/>
      <c r="DD8" s="626">
        <v>56460</v>
      </c>
      <c r="DE8" s="621"/>
      <c r="DF8" s="621"/>
      <c r="DG8" s="621"/>
      <c r="DH8" s="621"/>
      <c r="DI8" s="621"/>
      <c r="DJ8" s="621"/>
      <c r="DK8" s="621"/>
      <c r="DL8" s="621"/>
      <c r="DM8" s="621"/>
      <c r="DN8" s="621"/>
      <c r="DO8" s="621"/>
      <c r="DP8" s="622"/>
      <c r="DQ8" s="626">
        <v>137034</v>
      </c>
      <c r="DR8" s="621"/>
      <c r="DS8" s="621"/>
      <c r="DT8" s="621"/>
      <c r="DU8" s="621"/>
      <c r="DV8" s="621"/>
      <c r="DW8" s="621"/>
      <c r="DX8" s="621"/>
      <c r="DY8" s="621"/>
      <c r="DZ8" s="621"/>
      <c r="EA8" s="621"/>
      <c r="EB8" s="621"/>
      <c r="EC8" s="656"/>
    </row>
    <row r="9" spans="2:143" ht="11.25" customHeight="1">
      <c r="B9" s="617" t="s">
        <v>222</v>
      </c>
      <c r="C9" s="618"/>
      <c r="D9" s="618"/>
      <c r="E9" s="618"/>
      <c r="F9" s="618"/>
      <c r="G9" s="618"/>
      <c r="H9" s="618"/>
      <c r="I9" s="618"/>
      <c r="J9" s="618"/>
      <c r="K9" s="618"/>
      <c r="L9" s="618"/>
      <c r="M9" s="618"/>
      <c r="N9" s="618"/>
      <c r="O9" s="618"/>
      <c r="P9" s="618"/>
      <c r="Q9" s="619"/>
      <c r="R9" s="620">
        <v>67</v>
      </c>
      <c r="S9" s="621"/>
      <c r="T9" s="621"/>
      <c r="U9" s="621"/>
      <c r="V9" s="621"/>
      <c r="W9" s="621"/>
      <c r="X9" s="621"/>
      <c r="Y9" s="622"/>
      <c r="Z9" s="673">
        <v>0</v>
      </c>
      <c r="AA9" s="673"/>
      <c r="AB9" s="673"/>
      <c r="AC9" s="673"/>
      <c r="AD9" s="674">
        <v>67</v>
      </c>
      <c r="AE9" s="674"/>
      <c r="AF9" s="674"/>
      <c r="AG9" s="674"/>
      <c r="AH9" s="674"/>
      <c r="AI9" s="674"/>
      <c r="AJ9" s="674"/>
      <c r="AK9" s="674"/>
      <c r="AL9" s="643">
        <v>0</v>
      </c>
      <c r="AM9" s="675"/>
      <c r="AN9" s="675"/>
      <c r="AO9" s="676"/>
      <c r="AP9" s="617" t="s">
        <v>223</v>
      </c>
      <c r="AQ9" s="618"/>
      <c r="AR9" s="618"/>
      <c r="AS9" s="618"/>
      <c r="AT9" s="618"/>
      <c r="AU9" s="618"/>
      <c r="AV9" s="618"/>
      <c r="AW9" s="618"/>
      <c r="AX9" s="618"/>
      <c r="AY9" s="618"/>
      <c r="AZ9" s="618"/>
      <c r="BA9" s="618"/>
      <c r="BB9" s="618"/>
      <c r="BC9" s="618"/>
      <c r="BD9" s="618"/>
      <c r="BE9" s="618"/>
      <c r="BF9" s="619"/>
      <c r="BG9" s="620">
        <v>21834</v>
      </c>
      <c r="BH9" s="621"/>
      <c r="BI9" s="621"/>
      <c r="BJ9" s="621"/>
      <c r="BK9" s="621"/>
      <c r="BL9" s="621"/>
      <c r="BM9" s="621"/>
      <c r="BN9" s="622"/>
      <c r="BO9" s="673">
        <v>31.1</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278220</v>
      </c>
      <c r="CS9" s="621"/>
      <c r="CT9" s="621"/>
      <c r="CU9" s="621"/>
      <c r="CV9" s="621"/>
      <c r="CW9" s="621"/>
      <c r="CX9" s="621"/>
      <c r="CY9" s="622"/>
      <c r="CZ9" s="673">
        <v>4.8</v>
      </c>
      <c r="DA9" s="673"/>
      <c r="DB9" s="673"/>
      <c r="DC9" s="673"/>
      <c r="DD9" s="626">
        <v>32363</v>
      </c>
      <c r="DE9" s="621"/>
      <c r="DF9" s="621"/>
      <c r="DG9" s="621"/>
      <c r="DH9" s="621"/>
      <c r="DI9" s="621"/>
      <c r="DJ9" s="621"/>
      <c r="DK9" s="621"/>
      <c r="DL9" s="621"/>
      <c r="DM9" s="621"/>
      <c r="DN9" s="621"/>
      <c r="DO9" s="621"/>
      <c r="DP9" s="622"/>
      <c r="DQ9" s="626">
        <v>129331</v>
      </c>
      <c r="DR9" s="621"/>
      <c r="DS9" s="621"/>
      <c r="DT9" s="621"/>
      <c r="DU9" s="621"/>
      <c r="DV9" s="621"/>
      <c r="DW9" s="621"/>
      <c r="DX9" s="621"/>
      <c r="DY9" s="621"/>
      <c r="DZ9" s="621"/>
      <c r="EA9" s="621"/>
      <c r="EB9" s="621"/>
      <c r="EC9" s="656"/>
    </row>
    <row r="10" spans="2:143" ht="11.25" customHeight="1">
      <c r="B10" s="617" t="s">
        <v>225</v>
      </c>
      <c r="C10" s="618"/>
      <c r="D10" s="618"/>
      <c r="E10" s="618"/>
      <c r="F10" s="618"/>
      <c r="G10" s="618"/>
      <c r="H10" s="618"/>
      <c r="I10" s="618"/>
      <c r="J10" s="618"/>
      <c r="K10" s="618"/>
      <c r="L10" s="618"/>
      <c r="M10" s="618"/>
      <c r="N10" s="618"/>
      <c r="O10" s="618"/>
      <c r="P10" s="618"/>
      <c r="Q10" s="619"/>
      <c r="R10" s="620">
        <v>10391</v>
      </c>
      <c r="S10" s="621"/>
      <c r="T10" s="621"/>
      <c r="U10" s="621"/>
      <c r="V10" s="621"/>
      <c r="W10" s="621"/>
      <c r="X10" s="621"/>
      <c r="Y10" s="622"/>
      <c r="Z10" s="673">
        <v>0.2</v>
      </c>
      <c r="AA10" s="673"/>
      <c r="AB10" s="673"/>
      <c r="AC10" s="673"/>
      <c r="AD10" s="674">
        <v>10391</v>
      </c>
      <c r="AE10" s="674"/>
      <c r="AF10" s="674"/>
      <c r="AG10" s="674"/>
      <c r="AH10" s="674"/>
      <c r="AI10" s="674"/>
      <c r="AJ10" s="674"/>
      <c r="AK10" s="674"/>
      <c r="AL10" s="643">
        <v>0.7</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1384</v>
      </c>
      <c r="BH10" s="621"/>
      <c r="BI10" s="621"/>
      <c r="BJ10" s="621"/>
      <c r="BK10" s="621"/>
      <c r="BL10" s="621"/>
      <c r="BM10" s="621"/>
      <c r="BN10" s="622"/>
      <c r="BO10" s="673">
        <v>2</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4082</v>
      </c>
      <c r="CS10" s="621"/>
      <c r="CT10" s="621"/>
      <c r="CU10" s="621"/>
      <c r="CV10" s="621"/>
      <c r="CW10" s="621"/>
      <c r="CX10" s="621"/>
      <c r="CY10" s="622"/>
      <c r="CZ10" s="673">
        <v>0.1</v>
      </c>
      <c r="DA10" s="673"/>
      <c r="DB10" s="673"/>
      <c r="DC10" s="673"/>
      <c r="DD10" s="626" t="s">
        <v>111</v>
      </c>
      <c r="DE10" s="621"/>
      <c r="DF10" s="621"/>
      <c r="DG10" s="621"/>
      <c r="DH10" s="621"/>
      <c r="DI10" s="621"/>
      <c r="DJ10" s="621"/>
      <c r="DK10" s="621"/>
      <c r="DL10" s="621"/>
      <c r="DM10" s="621"/>
      <c r="DN10" s="621"/>
      <c r="DO10" s="621"/>
      <c r="DP10" s="622"/>
      <c r="DQ10" s="626">
        <v>4082</v>
      </c>
      <c r="DR10" s="621"/>
      <c r="DS10" s="621"/>
      <c r="DT10" s="621"/>
      <c r="DU10" s="621"/>
      <c r="DV10" s="621"/>
      <c r="DW10" s="621"/>
      <c r="DX10" s="621"/>
      <c r="DY10" s="621"/>
      <c r="DZ10" s="621"/>
      <c r="EA10" s="621"/>
      <c r="EB10" s="621"/>
      <c r="EC10" s="656"/>
    </row>
    <row r="11" spans="2:143" ht="11.25" customHeight="1">
      <c r="B11" s="617" t="s">
        <v>228</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356</v>
      </c>
      <c r="BH11" s="621"/>
      <c r="BI11" s="621"/>
      <c r="BJ11" s="621"/>
      <c r="BK11" s="621"/>
      <c r="BL11" s="621"/>
      <c r="BM11" s="621"/>
      <c r="BN11" s="622"/>
      <c r="BO11" s="673">
        <v>0.5</v>
      </c>
      <c r="BP11" s="673"/>
      <c r="BQ11" s="673"/>
      <c r="BR11" s="673"/>
      <c r="BS11" s="626" t="s">
        <v>111</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484625</v>
      </c>
      <c r="CS11" s="621"/>
      <c r="CT11" s="621"/>
      <c r="CU11" s="621"/>
      <c r="CV11" s="621"/>
      <c r="CW11" s="621"/>
      <c r="CX11" s="621"/>
      <c r="CY11" s="622"/>
      <c r="CZ11" s="673">
        <v>8.4</v>
      </c>
      <c r="DA11" s="673"/>
      <c r="DB11" s="673"/>
      <c r="DC11" s="673"/>
      <c r="DD11" s="626">
        <v>266755</v>
      </c>
      <c r="DE11" s="621"/>
      <c r="DF11" s="621"/>
      <c r="DG11" s="621"/>
      <c r="DH11" s="621"/>
      <c r="DI11" s="621"/>
      <c r="DJ11" s="621"/>
      <c r="DK11" s="621"/>
      <c r="DL11" s="621"/>
      <c r="DM11" s="621"/>
      <c r="DN11" s="621"/>
      <c r="DO11" s="621"/>
      <c r="DP11" s="622"/>
      <c r="DQ11" s="626">
        <v>174648</v>
      </c>
      <c r="DR11" s="621"/>
      <c r="DS11" s="621"/>
      <c r="DT11" s="621"/>
      <c r="DU11" s="621"/>
      <c r="DV11" s="621"/>
      <c r="DW11" s="621"/>
      <c r="DX11" s="621"/>
      <c r="DY11" s="621"/>
      <c r="DZ11" s="621"/>
      <c r="EA11" s="621"/>
      <c r="EB11" s="621"/>
      <c r="EC11" s="656"/>
    </row>
    <row r="12" spans="2:143" ht="11.25" customHeight="1">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40147</v>
      </c>
      <c r="BH12" s="621"/>
      <c r="BI12" s="621"/>
      <c r="BJ12" s="621"/>
      <c r="BK12" s="621"/>
      <c r="BL12" s="621"/>
      <c r="BM12" s="621"/>
      <c r="BN12" s="622"/>
      <c r="BO12" s="673">
        <v>57.2</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132661</v>
      </c>
      <c r="CS12" s="621"/>
      <c r="CT12" s="621"/>
      <c r="CU12" s="621"/>
      <c r="CV12" s="621"/>
      <c r="CW12" s="621"/>
      <c r="CX12" s="621"/>
      <c r="CY12" s="622"/>
      <c r="CZ12" s="673">
        <v>2.2999999999999998</v>
      </c>
      <c r="DA12" s="673"/>
      <c r="DB12" s="673"/>
      <c r="DC12" s="673"/>
      <c r="DD12" s="626">
        <v>75424</v>
      </c>
      <c r="DE12" s="621"/>
      <c r="DF12" s="621"/>
      <c r="DG12" s="621"/>
      <c r="DH12" s="621"/>
      <c r="DI12" s="621"/>
      <c r="DJ12" s="621"/>
      <c r="DK12" s="621"/>
      <c r="DL12" s="621"/>
      <c r="DM12" s="621"/>
      <c r="DN12" s="621"/>
      <c r="DO12" s="621"/>
      <c r="DP12" s="622"/>
      <c r="DQ12" s="626">
        <v>65205</v>
      </c>
      <c r="DR12" s="621"/>
      <c r="DS12" s="621"/>
      <c r="DT12" s="621"/>
      <c r="DU12" s="621"/>
      <c r="DV12" s="621"/>
      <c r="DW12" s="621"/>
      <c r="DX12" s="621"/>
      <c r="DY12" s="621"/>
      <c r="DZ12" s="621"/>
      <c r="EA12" s="621"/>
      <c r="EB12" s="621"/>
      <c r="EC12" s="656"/>
    </row>
    <row r="13" spans="2:143" ht="11.25" customHeight="1">
      <c r="B13" s="617" t="s">
        <v>234</v>
      </c>
      <c r="C13" s="618"/>
      <c r="D13" s="618"/>
      <c r="E13" s="618"/>
      <c r="F13" s="618"/>
      <c r="G13" s="618"/>
      <c r="H13" s="618"/>
      <c r="I13" s="618"/>
      <c r="J13" s="618"/>
      <c r="K13" s="618"/>
      <c r="L13" s="618"/>
      <c r="M13" s="618"/>
      <c r="N13" s="618"/>
      <c r="O13" s="618"/>
      <c r="P13" s="618"/>
      <c r="Q13" s="619"/>
      <c r="R13" s="620">
        <v>3203</v>
      </c>
      <c r="S13" s="621"/>
      <c r="T13" s="621"/>
      <c r="U13" s="621"/>
      <c r="V13" s="621"/>
      <c r="W13" s="621"/>
      <c r="X13" s="621"/>
      <c r="Y13" s="622"/>
      <c r="Z13" s="673">
        <v>0.1</v>
      </c>
      <c r="AA13" s="673"/>
      <c r="AB13" s="673"/>
      <c r="AC13" s="673"/>
      <c r="AD13" s="674">
        <v>3203</v>
      </c>
      <c r="AE13" s="674"/>
      <c r="AF13" s="674"/>
      <c r="AG13" s="674"/>
      <c r="AH13" s="674"/>
      <c r="AI13" s="674"/>
      <c r="AJ13" s="674"/>
      <c r="AK13" s="674"/>
      <c r="AL13" s="643">
        <v>0.2</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40147</v>
      </c>
      <c r="BH13" s="621"/>
      <c r="BI13" s="621"/>
      <c r="BJ13" s="621"/>
      <c r="BK13" s="621"/>
      <c r="BL13" s="621"/>
      <c r="BM13" s="621"/>
      <c r="BN13" s="622"/>
      <c r="BO13" s="673">
        <v>57.2</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2027444</v>
      </c>
      <c r="CS13" s="621"/>
      <c r="CT13" s="621"/>
      <c r="CU13" s="621"/>
      <c r="CV13" s="621"/>
      <c r="CW13" s="621"/>
      <c r="CX13" s="621"/>
      <c r="CY13" s="622"/>
      <c r="CZ13" s="673">
        <v>35.1</v>
      </c>
      <c r="DA13" s="673"/>
      <c r="DB13" s="673"/>
      <c r="DC13" s="673"/>
      <c r="DD13" s="626">
        <v>1991039</v>
      </c>
      <c r="DE13" s="621"/>
      <c r="DF13" s="621"/>
      <c r="DG13" s="621"/>
      <c r="DH13" s="621"/>
      <c r="DI13" s="621"/>
      <c r="DJ13" s="621"/>
      <c r="DK13" s="621"/>
      <c r="DL13" s="621"/>
      <c r="DM13" s="621"/>
      <c r="DN13" s="621"/>
      <c r="DO13" s="621"/>
      <c r="DP13" s="622"/>
      <c r="DQ13" s="626">
        <v>324829</v>
      </c>
      <c r="DR13" s="621"/>
      <c r="DS13" s="621"/>
      <c r="DT13" s="621"/>
      <c r="DU13" s="621"/>
      <c r="DV13" s="621"/>
      <c r="DW13" s="621"/>
      <c r="DX13" s="621"/>
      <c r="DY13" s="621"/>
      <c r="DZ13" s="621"/>
      <c r="EA13" s="621"/>
      <c r="EB13" s="621"/>
      <c r="EC13" s="656"/>
    </row>
    <row r="14" spans="2:143" ht="11.25" customHeight="1">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2537</v>
      </c>
      <c r="BH14" s="621"/>
      <c r="BI14" s="621"/>
      <c r="BJ14" s="621"/>
      <c r="BK14" s="621"/>
      <c r="BL14" s="621"/>
      <c r="BM14" s="621"/>
      <c r="BN14" s="622"/>
      <c r="BO14" s="673">
        <v>3.6</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73611</v>
      </c>
      <c r="CS14" s="621"/>
      <c r="CT14" s="621"/>
      <c r="CU14" s="621"/>
      <c r="CV14" s="621"/>
      <c r="CW14" s="621"/>
      <c r="CX14" s="621"/>
      <c r="CY14" s="622"/>
      <c r="CZ14" s="673">
        <v>1.3</v>
      </c>
      <c r="DA14" s="673"/>
      <c r="DB14" s="673"/>
      <c r="DC14" s="673"/>
      <c r="DD14" s="626">
        <v>57066</v>
      </c>
      <c r="DE14" s="621"/>
      <c r="DF14" s="621"/>
      <c r="DG14" s="621"/>
      <c r="DH14" s="621"/>
      <c r="DI14" s="621"/>
      <c r="DJ14" s="621"/>
      <c r="DK14" s="621"/>
      <c r="DL14" s="621"/>
      <c r="DM14" s="621"/>
      <c r="DN14" s="621"/>
      <c r="DO14" s="621"/>
      <c r="DP14" s="622"/>
      <c r="DQ14" s="626">
        <v>21667</v>
      </c>
      <c r="DR14" s="621"/>
      <c r="DS14" s="621"/>
      <c r="DT14" s="621"/>
      <c r="DU14" s="621"/>
      <c r="DV14" s="621"/>
      <c r="DW14" s="621"/>
      <c r="DX14" s="621"/>
      <c r="DY14" s="621"/>
      <c r="DZ14" s="621"/>
      <c r="EA14" s="621"/>
      <c r="EB14" s="621"/>
      <c r="EC14" s="656"/>
    </row>
    <row r="15" spans="2:143" ht="11.25" customHeight="1">
      <c r="B15" s="617" t="s">
        <v>240</v>
      </c>
      <c r="C15" s="618"/>
      <c r="D15" s="618"/>
      <c r="E15" s="618"/>
      <c r="F15" s="618"/>
      <c r="G15" s="618"/>
      <c r="H15" s="618"/>
      <c r="I15" s="618"/>
      <c r="J15" s="618"/>
      <c r="K15" s="618"/>
      <c r="L15" s="618"/>
      <c r="M15" s="618"/>
      <c r="N15" s="618"/>
      <c r="O15" s="618"/>
      <c r="P15" s="618"/>
      <c r="Q15" s="619"/>
      <c r="R15" s="620" t="s">
        <v>111</v>
      </c>
      <c r="S15" s="621"/>
      <c r="T15" s="621"/>
      <c r="U15" s="621"/>
      <c r="V15" s="621"/>
      <c r="W15" s="621"/>
      <c r="X15" s="621"/>
      <c r="Y15" s="622"/>
      <c r="Z15" s="673" t="s">
        <v>111</v>
      </c>
      <c r="AA15" s="673"/>
      <c r="AB15" s="673"/>
      <c r="AC15" s="673"/>
      <c r="AD15" s="674" t="s">
        <v>111</v>
      </c>
      <c r="AE15" s="674"/>
      <c r="AF15" s="674"/>
      <c r="AG15" s="674"/>
      <c r="AH15" s="674"/>
      <c r="AI15" s="674"/>
      <c r="AJ15" s="674"/>
      <c r="AK15" s="674"/>
      <c r="AL15" s="643" t="s">
        <v>111</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3046</v>
      </c>
      <c r="BH15" s="621"/>
      <c r="BI15" s="621"/>
      <c r="BJ15" s="621"/>
      <c r="BK15" s="621"/>
      <c r="BL15" s="621"/>
      <c r="BM15" s="621"/>
      <c r="BN15" s="622"/>
      <c r="BO15" s="673">
        <v>4.3</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237732</v>
      </c>
      <c r="CS15" s="621"/>
      <c r="CT15" s="621"/>
      <c r="CU15" s="621"/>
      <c r="CV15" s="621"/>
      <c r="CW15" s="621"/>
      <c r="CX15" s="621"/>
      <c r="CY15" s="622"/>
      <c r="CZ15" s="673">
        <v>4.0999999999999996</v>
      </c>
      <c r="DA15" s="673"/>
      <c r="DB15" s="673"/>
      <c r="DC15" s="673"/>
      <c r="DD15" s="626">
        <v>112219</v>
      </c>
      <c r="DE15" s="621"/>
      <c r="DF15" s="621"/>
      <c r="DG15" s="621"/>
      <c r="DH15" s="621"/>
      <c r="DI15" s="621"/>
      <c r="DJ15" s="621"/>
      <c r="DK15" s="621"/>
      <c r="DL15" s="621"/>
      <c r="DM15" s="621"/>
      <c r="DN15" s="621"/>
      <c r="DO15" s="621"/>
      <c r="DP15" s="622"/>
      <c r="DQ15" s="626">
        <v>134272</v>
      </c>
      <c r="DR15" s="621"/>
      <c r="DS15" s="621"/>
      <c r="DT15" s="621"/>
      <c r="DU15" s="621"/>
      <c r="DV15" s="621"/>
      <c r="DW15" s="621"/>
      <c r="DX15" s="621"/>
      <c r="DY15" s="621"/>
      <c r="DZ15" s="621"/>
      <c r="EA15" s="621"/>
      <c r="EB15" s="621"/>
      <c r="EC15" s="656"/>
    </row>
    <row r="16" spans="2:143" ht="11.25" customHeight="1">
      <c r="B16" s="617" t="s">
        <v>243</v>
      </c>
      <c r="C16" s="618"/>
      <c r="D16" s="618"/>
      <c r="E16" s="618"/>
      <c r="F16" s="618"/>
      <c r="G16" s="618"/>
      <c r="H16" s="618"/>
      <c r="I16" s="618"/>
      <c r="J16" s="618"/>
      <c r="K16" s="618"/>
      <c r="L16" s="618"/>
      <c r="M16" s="618"/>
      <c r="N16" s="618"/>
      <c r="O16" s="618"/>
      <c r="P16" s="618"/>
      <c r="Q16" s="619"/>
      <c r="R16" s="620">
        <v>1598429</v>
      </c>
      <c r="S16" s="621"/>
      <c r="T16" s="621"/>
      <c r="U16" s="621"/>
      <c r="V16" s="621"/>
      <c r="W16" s="621"/>
      <c r="X16" s="621"/>
      <c r="Y16" s="622"/>
      <c r="Z16" s="673">
        <v>26.9</v>
      </c>
      <c r="AA16" s="673"/>
      <c r="AB16" s="673"/>
      <c r="AC16" s="673"/>
      <c r="AD16" s="674">
        <v>1348887</v>
      </c>
      <c r="AE16" s="674"/>
      <c r="AF16" s="674"/>
      <c r="AG16" s="674"/>
      <c r="AH16" s="674"/>
      <c r="AI16" s="674"/>
      <c r="AJ16" s="674"/>
      <c r="AK16" s="674"/>
      <c r="AL16" s="643">
        <v>91.6</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255793</v>
      </c>
      <c r="CS16" s="621"/>
      <c r="CT16" s="621"/>
      <c r="CU16" s="621"/>
      <c r="CV16" s="621"/>
      <c r="CW16" s="621"/>
      <c r="CX16" s="621"/>
      <c r="CY16" s="622"/>
      <c r="CZ16" s="673">
        <v>4.4000000000000004</v>
      </c>
      <c r="DA16" s="673"/>
      <c r="DB16" s="673"/>
      <c r="DC16" s="673"/>
      <c r="DD16" s="626" t="s">
        <v>111</v>
      </c>
      <c r="DE16" s="621"/>
      <c r="DF16" s="621"/>
      <c r="DG16" s="621"/>
      <c r="DH16" s="621"/>
      <c r="DI16" s="621"/>
      <c r="DJ16" s="621"/>
      <c r="DK16" s="621"/>
      <c r="DL16" s="621"/>
      <c r="DM16" s="621"/>
      <c r="DN16" s="621"/>
      <c r="DO16" s="621"/>
      <c r="DP16" s="622"/>
      <c r="DQ16" s="626">
        <v>4959</v>
      </c>
      <c r="DR16" s="621"/>
      <c r="DS16" s="621"/>
      <c r="DT16" s="621"/>
      <c r="DU16" s="621"/>
      <c r="DV16" s="621"/>
      <c r="DW16" s="621"/>
      <c r="DX16" s="621"/>
      <c r="DY16" s="621"/>
      <c r="DZ16" s="621"/>
      <c r="EA16" s="621"/>
      <c r="EB16" s="621"/>
      <c r="EC16" s="656"/>
    </row>
    <row r="17" spans="2:133" ht="11.25" customHeight="1">
      <c r="B17" s="617" t="s">
        <v>246</v>
      </c>
      <c r="C17" s="618"/>
      <c r="D17" s="618"/>
      <c r="E17" s="618"/>
      <c r="F17" s="618"/>
      <c r="G17" s="618"/>
      <c r="H17" s="618"/>
      <c r="I17" s="618"/>
      <c r="J17" s="618"/>
      <c r="K17" s="618"/>
      <c r="L17" s="618"/>
      <c r="M17" s="618"/>
      <c r="N17" s="618"/>
      <c r="O17" s="618"/>
      <c r="P17" s="618"/>
      <c r="Q17" s="619"/>
      <c r="R17" s="620">
        <v>1348887</v>
      </c>
      <c r="S17" s="621"/>
      <c r="T17" s="621"/>
      <c r="U17" s="621"/>
      <c r="V17" s="621"/>
      <c r="W17" s="621"/>
      <c r="X17" s="621"/>
      <c r="Y17" s="622"/>
      <c r="Z17" s="673">
        <v>22.7</v>
      </c>
      <c r="AA17" s="673"/>
      <c r="AB17" s="673"/>
      <c r="AC17" s="673"/>
      <c r="AD17" s="674">
        <v>1348887</v>
      </c>
      <c r="AE17" s="674"/>
      <c r="AF17" s="674"/>
      <c r="AG17" s="674"/>
      <c r="AH17" s="674"/>
      <c r="AI17" s="674"/>
      <c r="AJ17" s="674"/>
      <c r="AK17" s="674"/>
      <c r="AL17" s="643">
        <v>91.6</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727746</v>
      </c>
      <c r="CS17" s="621"/>
      <c r="CT17" s="621"/>
      <c r="CU17" s="621"/>
      <c r="CV17" s="621"/>
      <c r="CW17" s="621"/>
      <c r="CX17" s="621"/>
      <c r="CY17" s="622"/>
      <c r="CZ17" s="673">
        <v>12.6</v>
      </c>
      <c r="DA17" s="673"/>
      <c r="DB17" s="673"/>
      <c r="DC17" s="673"/>
      <c r="DD17" s="626" t="s">
        <v>111</v>
      </c>
      <c r="DE17" s="621"/>
      <c r="DF17" s="621"/>
      <c r="DG17" s="621"/>
      <c r="DH17" s="621"/>
      <c r="DI17" s="621"/>
      <c r="DJ17" s="621"/>
      <c r="DK17" s="621"/>
      <c r="DL17" s="621"/>
      <c r="DM17" s="621"/>
      <c r="DN17" s="621"/>
      <c r="DO17" s="621"/>
      <c r="DP17" s="622"/>
      <c r="DQ17" s="626">
        <v>727746</v>
      </c>
      <c r="DR17" s="621"/>
      <c r="DS17" s="621"/>
      <c r="DT17" s="621"/>
      <c r="DU17" s="621"/>
      <c r="DV17" s="621"/>
      <c r="DW17" s="621"/>
      <c r="DX17" s="621"/>
      <c r="DY17" s="621"/>
      <c r="DZ17" s="621"/>
      <c r="EA17" s="621"/>
      <c r="EB17" s="621"/>
      <c r="EC17" s="656"/>
    </row>
    <row r="18" spans="2:133" ht="11.25" customHeight="1">
      <c r="B18" s="617" t="s">
        <v>249</v>
      </c>
      <c r="C18" s="618"/>
      <c r="D18" s="618"/>
      <c r="E18" s="618"/>
      <c r="F18" s="618"/>
      <c r="G18" s="618"/>
      <c r="H18" s="618"/>
      <c r="I18" s="618"/>
      <c r="J18" s="618"/>
      <c r="K18" s="618"/>
      <c r="L18" s="618"/>
      <c r="M18" s="618"/>
      <c r="N18" s="618"/>
      <c r="O18" s="618"/>
      <c r="P18" s="618"/>
      <c r="Q18" s="619"/>
      <c r="R18" s="620">
        <v>249542</v>
      </c>
      <c r="S18" s="621"/>
      <c r="T18" s="621"/>
      <c r="U18" s="621"/>
      <c r="V18" s="621"/>
      <c r="W18" s="621"/>
      <c r="X18" s="621"/>
      <c r="Y18" s="622"/>
      <c r="Z18" s="673">
        <v>4.2</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v>9571</v>
      </c>
      <c r="CS18" s="621"/>
      <c r="CT18" s="621"/>
      <c r="CU18" s="621"/>
      <c r="CV18" s="621"/>
      <c r="CW18" s="621"/>
      <c r="CX18" s="621"/>
      <c r="CY18" s="622"/>
      <c r="CZ18" s="673">
        <v>0.2</v>
      </c>
      <c r="DA18" s="673"/>
      <c r="DB18" s="673"/>
      <c r="DC18" s="673"/>
      <c r="DD18" s="626" t="s">
        <v>111</v>
      </c>
      <c r="DE18" s="621"/>
      <c r="DF18" s="621"/>
      <c r="DG18" s="621"/>
      <c r="DH18" s="621"/>
      <c r="DI18" s="621"/>
      <c r="DJ18" s="621"/>
      <c r="DK18" s="621"/>
      <c r="DL18" s="621"/>
      <c r="DM18" s="621"/>
      <c r="DN18" s="621"/>
      <c r="DO18" s="621"/>
      <c r="DP18" s="622"/>
      <c r="DQ18" s="626">
        <v>8871</v>
      </c>
      <c r="DR18" s="621"/>
      <c r="DS18" s="621"/>
      <c r="DT18" s="621"/>
      <c r="DU18" s="621"/>
      <c r="DV18" s="621"/>
      <c r="DW18" s="621"/>
      <c r="DX18" s="621"/>
      <c r="DY18" s="621"/>
      <c r="DZ18" s="621"/>
      <c r="EA18" s="621"/>
      <c r="EB18" s="621"/>
      <c r="EC18" s="656"/>
    </row>
    <row r="19" spans="2:133" ht="11.25" customHeight="1">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255</v>
      </c>
      <c r="C20" s="618"/>
      <c r="D20" s="618"/>
      <c r="E20" s="618"/>
      <c r="F20" s="618"/>
      <c r="G20" s="618"/>
      <c r="H20" s="618"/>
      <c r="I20" s="618"/>
      <c r="J20" s="618"/>
      <c r="K20" s="618"/>
      <c r="L20" s="618"/>
      <c r="M20" s="618"/>
      <c r="N20" s="618"/>
      <c r="O20" s="618"/>
      <c r="P20" s="618"/>
      <c r="Q20" s="619"/>
      <c r="R20" s="620">
        <v>1708394</v>
      </c>
      <c r="S20" s="621"/>
      <c r="T20" s="621"/>
      <c r="U20" s="621"/>
      <c r="V20" s="621"/>
      <c r="W20" s="621"/>
      <c r="X20" s="621"/>
      <c r="Y20" s="622"/>
      <c r="Z20" s="673">
        <v>28.8</v>
      </c>
      <c r="AA20" s="673"/>
      <c r="AB20" s="673"/>
      <c r="AC20" s="673"/>
      <c r="AD20" s="674">
        <v>1458852</v>
      </c>
      <c r="AE20" s="674"/>
      <c r="AF20" s="674"/>
      <c r="AG20" s="674"/>
      <c r="AH20" s="674"/>
      <c r="AI20" s="674"/>
      <c r="AJ20" s="674"/>
      <c r="AK20" s="674"/>
      <c r="AL20" s="643">
        <v>99</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5778902</v>
      </c>
      <c r="CS20" s="621"/>
      <c r="CT20" s="621"/>
      <c r="CU20" s="621"/>
      <c r="CV20" s="621"/>
      <c r="CW20" s="621"/>
      <c r="CX20" s="621"/>
      <c r="CY20" s="622"/>
      <c r="CZ20" s="673">
        <v>100</v>
      </c>
      <c r="DA20" s="673"/>
      <c r="DB20" s="673"/>
      <c r="DC20" s="673"/>
      <c r="DD20" s="626">
        <v>2650006</v>
      </c>
      <c r="DE20" s="621"/>
      <c r="DF20" s="621"/>
      <c r="DG20" s="621"/>
      <c r="DH20" s="621"/>
      <c r="DI20" s="621"/>
      <c r="DJ20" s="621"/>
      <c r="DK20" s="621"/>
      <c r="DL20" s="621"/>
      <c r="DM20" s="621"/>
      <c r="DN20" s="621"/>
      <c r="DO20" s="621"/>
      <c r="DP20" s="622"/>
      <c r="DQ20" s="626">
        <v>2774135</v>
      </c>
      <c r="DR20" s="621"/>
      <c r="DS20" s="621"/>
      <c r="DT20" s="621"/>
      <c r="DU20" s="621"/>
      <c r="DV20" s="621"/>
      <c r="DW20" s="621"/>
      <c r="DX20" s="621"/>
      <c r="DY20" s="621"/>
      <c r="DZ20" s="621"/>
      <c r="EA20" s="621"/>
      <c r="EB20" s="621"/>
      <c r="EC20" s="656"/>
    </row>
    <row r="21" spans="2:133" ht="11.25" customHeight="1">
      <c r="B21" s="617" t="s">
        <v>258</v>
      </c>
      <c r="C21" s="618"/>
      <c r="D21" s="618"/>
      <c r="E21" s="618"/>
      <c r="F21" s="618"/>
      <c r="G21" s="618"/>
      <c r="H21" s="618"/>
      <c r="I21" s="618"/>
      <c r="J21" s="618"/>
      <c r="K21" s="618"/>
      <c r="L21" s="618"/>
      <c r="M21" s="618"/>
      <c r="N21" s="618"/>
      <c r="O21" s="618"/>
      <c r="P21" s="618"/>
      <c r="Q21" s="619"/>
      <c r="R21" s="620" t="s">
        <v>111</v>
      </c>
      <c r="S21" s="621"/>
      <c r="T21" s="621"/>
      <c r="U21" s="621"/>
      <c r="V21" s="621"/>
      <c r="W21" s="621"/>
      <c r="X21" s="621"/>
      <c r="Y21" s="622"/>
      <c r="Z21" s="673" t="s">
        <v>111</v>
      </c>
      <c r="AA21" s="673"/>
      <c r="AB21" s="673"/>
      <c r="AC21" s="673"/>
      <c r="AD21" s="674" t="s">
        <v>111</v>
      </c>
      <c r="AE21" s="674"/>
      <c r="AF21" s="674"/>
      <c r="AG21" s="674"/>
      <c r="AH21" s="674"/>
      <c r="AI21" s="674"/>
      <c r="AJ21" s="674"/>
      <c r="AK21" s="674"/>
      <c r="AL21" s="643" t="s">
        <v>111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260</v>
      </c>
      <c r="C22" s="618"/>
      <c r="D22" s="618"/>
      <c r="E22" s="618"/>
      <c r="F22" s="618"/>
      <c r="G22" s="618"/>
      <c r="H22" s="618"/>
      <c r="I22" s="618"/>
      <c r="J22" s="618"/>
      <c r="K22" s="618"/>
      <c r="L22" s="618"/>
      <c r="M22" s="618"/>
      <c r="N22" s="618"/>
      <c r="O22" s="618"/>
      <c r="P22" s="618"/>
      <c r="Q22" s="619"/>
      <c r="R22" s="620">
        <v>1138</v>
      </c>
      <c r="S22" s="621"/>
      <c r="T22" s="621"/>
      <c r="U22" s="621"/>
      <c r="V22" s="621"/>
      <c r="W22" s="621"/>
      <c r="X22" s="621"/>
      <c r="Y22" s="622"/>
      <c r="Z22" s="673">
        <v>0</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263</v>
      </c>
      <c r="C23" s="618"/>
      <c r="D23" s="618"/>
      <c r="E23" s="618"/>
      <c r="F23" s="618"/>
      <c r="G23" s="618"/>
      <c r="H23" s="618"/>
      <c r="I23" s="618"/>
      <c r="J23" s="618"/>
      <c r="K23" s="618"/>
      <c r="L23" s="618"/>
      <c r="M23" s="618"/>
      <c r="N23" s="618"/>
      <c r="O23" s="618"/>
      <c r="P23" s="618"/>
      <c r="Q23" s="619"/>
      <c r="R23" s="620">
        <v>24957</v>
      </c>
      <c r="S23" s="621"/>
      <c r="T23" s="621"/>
      <c r="U23" s="621"/>
      <c r="V23" s="621"/>
      <c r="W23" s="621"/>
      <c r="X23" s="621"/>
      <c r="Y23" s="622"/>
      <c r="Z23" s="673">
        <v>0.4</v>
      </c>
      <c r="AA23" s="673"/>
      <c r="AB23" s="673"/>
      <c r="AC23" s="673"/>
      <c r="AD23" s="674">
        <v>323</v>
      </c>
      <c r="AE23" s="674"/>
      <c r="AF23" s="674"/>
      <c r="AG23" s="674"/>
      <c r="AH23" s="674"/>
      <c r="AI23" s="674"/>
      <c r="AJ23" s="674"/>
      <c r="AK23" s="674"/>
      <c r="AL23" s="643">
        <v>0</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c r="B24" s="617" t="s">
        <v>270</v>
      </c>
      <c r="C24" s="618"/>
      <c r="D24" s="618"/>
      <c r="E24" s="618"/>
      <c r="F24" s="618"/>
      <c r="G24" s="618"/>
      <c r="H24" s="618"/>
      <c r="I24" s="618"/>
      <c r="J24" s="618"/>
      <c r="K24" s="618"/>
      <c r="L24" s="618"/>
      <c r="M24" s="618"/>
      <c r="N24" s="618"/>
      <c r="O24" s="618"/>
      <c r="P24" s="618"/>
      <c r="Q24" s="619"/>
      <c r="R24" s="620">
        <v>4415</v>
      </c>
      <c r="S24" s="621"/>
      <c r="T24" s="621"/>
      <c r="U24" s="621"/>
      <c r="V24" s="621"/>
      <c r="W24" s="621"/>
      <c r="X24" s="621"/>
      <c r="Y24" s="622"/>
      <c r="Z24" s="673">
        <v>0.1</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1168337</v>
      </c>
      <c r="CS24" s="671"/>
      <c r="CT24" s="671"/>
      <c r="CU24" s="671"/>
      <c r="CV24" s="671"/>
      <c r="CW24" s="671"/>
      <c r="CX24" s="671"/>
      <c r="CY24" s="718"/>
      <c r="CZ24" s="722">
        <v>20.2</v>
      </c>
      <c r="DA24" s="723"/>
      <c r="DB24" s="723"/>
      <c r="DC24" s="724"/>
      <c r="DD24" s="717">
        <v>1086153</v>
      </c>
      <c r="DE24" s="671"/>
      <c r="DF24" s="671"/>
      <c r="DG24" s="671"/>
      <c r="DH24" s="671"/>
      <c r="DI24" s="671"/>
      <c r="DJ24" s="671"/>
      <c r="DK24" s="718"/>
      <c r="DL24" s="717">
        <v>922466</v>
      </c>
      <c r="DM24" s="671"/>
      <c r="DN24" s="671"/>
      <c r="DO24" s="671"/>
      <c r="DP24" s="671"/>
      <c r="DQ24" s="671"/>
      <c r="DR24" s="671"/>
      <c r="DS24" s="671"/>
      <c r="DT24" s="671"/>
      <c r="DU24" s="671"/>
      <c r="DV24" s="718"/>
      <c r="DW24" s="719">
        <v>60.5</v>
      </c>
      <c r="DX24" s="688"/>
      <c r="DY24" s="688"/>
      <c r="DZ24" s="688"/>
      <c r="EA24" s="688"/>
      <c r="EB24" s="688"/>
      <c r="EC24" s="720"/>
    </row>
    <row r="25" spans="2:133" ht="11.25" customHeight="1">
      <c r="B25" s="617" t="s">
        <v>273</v>
      </c>
      <c r="C25" s="618"/>
      <c r="D25" s="618"/>
      <c r="E25" s="618"/>
      <c r="F25" s="618"/>
      <c r="G25" s="618"/>
      <c r="H25" s="618"/>
      <c r="I25" s="618"/>
      <c r="J25" s="618"/>
      <c r="K25" s="618"/>
      <c r="L25" s="618"/>
      <c r="M25" s="618"/>
      <c r="N25" s="618"/>
      <c r="O25" s="618"/>
      <c r="P25" s="618"/>
      <c r="Q25" s="619"/>
      <c r="R25" s="620">
        <v>1727098</v>
      </c>
      <c r="S25" s="621"/>
      <c r="T25" s="621"/>
      <c r="U25" s="621"/>
      <c r="V25" s="621"/>
      <c r="W25" s="621"/>
      <c r="X25" s="621"/>
      <c r="Y25" s="622"/>
      <c r="Z25" s="673">
        <v>29.1</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396322</v>
      </c>
      <c r="CS25" s="639"/>
      <c r="CT25" s="639"/>
      <c r="CU25" s="639"/>
      <c r="CV25" s="639"/>
      <c r="CW25" s="639"/>
      <c r="CX25" s="639"/>
      <c r="CY25" s="640"/>
      <c r="CZ25" s="623">
        <v>6.9</v>
      </c>
      <c r="DA25" s="641"/>
      <c r="DB25" s="641"/>
      <c r="DC25" s="642"/>
      <c r="DD25" s="626">
        <v>340460</v>
      </c>
      <c r="DE25" s="639"/>
      <c r="DF25" s="639"/>
      <c r="DG25" s="639"/>
      <c r="DH25" s="639"/>
      <c r="DI25" s="639"/>
      <c r="DJ25" s="639"/>
      <c r="DK25" s="640"/>
      <c r="DL25" s="626">
        <v>335747</v>
      </c>
      <c r="DM25" s="639"/>
      <c r="DN25" s="639"/>
      <c r="DO25" s="639"/>
      <c r="DP25" s="639"/>
      <c r="DQ25" s="639"/>
      <c r="DR25" s="639"/>
      <c r="DS25" s="639"/>
      <c r="DT25" s="639"/>
      <c r="DU25" s="639"/>
      <c r="DV25" s="640"/>
      <c r="DW25" s="643">
        <v>22</v>
      </c>
      <c r="DX25" s="644"/>
      <c r="DY25" s="644"/>
      <c r="DZ25" s="644"/>
      <c r="EA25" s="644"/>
      <c r="EB25" s="644"/>
      <c r="EC25" s="645"/>
    </row>
    <row r="26" spans="2:133" ht="11.25" customHeight="1">
      <c r="B26" s="714" t="s">
        <v>276</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170978</v>
      </c>
      <c r="CS26" s="621"/>
      <c r="CT26" s="621"/>
      <c r="CU26" s="621"/>
      <c r="CV26" s="621"/>
      <c r="CW26" s="621"/>
      <c r="CX26" s="621"/>
      <c r="CY26" s="622"/>
      <c r="CZ26" s="623">
        <v>3</v>
      </c>
      <c r="DA26" s="641"/>
      <c r="DB26" s="641"/>
      <c r="DC26" s="642"/>
      <c r="DD26" s="626">
        <v>131832</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c r="B27" s="617" t="s">
        <v>279</v>
      </c>
      <c r="C27" s="618"/>
      <c r="D27" s="618"/>
      <c r="E27" s="618"/>
      <c r="F27" s="618"/>
      <c r="G27" s="618"/>
      <c r="H27" s="618"/>
      <c r="I27" s="618"/>
      <c r="J27" s="618"/>
      <c r="K27" s="618"/>
      <c r="L27" s="618"/>
      <c r="M27" s="618"/>
      <c r="N27" s="618"/>
      <c r="O27" s="618"/>
      <c r="P27" s="618"/>
      <c r="Q27" s="619"/>
      <c r="R27" s="620">
        <v>428723</v>
      </c>
      <c r="S27" s="621"/>
      <c r="T27" s="621"/>
      <c r="U27" s="621"/>
      <c r="V27" s="621"/>
      <c r="W27" s="621"/>
      <c r="X27" s="621"/>
      <c r="Y27" s="622"/>
      <c r="Z27" s="673">
        <v>7.2</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70147</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44269</v>
      </c>
      <c r="CS27" s="639"/>
      <c r="CT27" s="639"/>
      <c r="CU27" s="639"/>
      <c r="CV27" s="639"/>
      <c r="CW27" s="639"/>
      <c r="CX27" s="639"/>
      <c r="CY27" s="640"/>
      <c r="CZ27" s="623">
        <v>0.8</v>
      </c>
      <c r="DA27" s="641"/>
      <c r="DB27" s="641"/>
      <c r="DC27" s="642"/>
      <c r="DD27" s="626">
        <v>17947</v>
      </c>
      <c r="DE27" s="639"/>
      <c r="DF27" s="639"/>
      <c r="DG27" s="639"/>
      <c r="DH27" s="639"/>
      <c r="DI27" s="639"/>
      <c r="DJ27" s="639"/>
      <c r="DK27" s="640"/>
      <c r="DL27" s="626">
        <v>17471</v>
      </c>
      <c r="DM27" s="639"/>
      <c r="DN27" s="639"/>
      <c r="DO27" s="639"/>
      <c r="DP27" s="639"/>
      <c r="DQ27" s="639"/>
      <c r="DR27" s="639"/>
      <c r="DS27" s="639"/>
      <c r="DT27" s="639"/>
      <c r="DU27" s="639"/>
      <c r="DV27" s="640"/>
      <c r="DW27" s="643">
        <v>1.1000000000000001</v>
      </c>
      <c r="DX27" s="644"/>
      <c r="DY27" s="644"/>
      <c r="DZ27" s="644"/>
      <c r="EA27" s="644"/>
      <c r="EB27" s="644"/>
      <c r="EC27" s="645"/>
    </row>
    <row r="28" spans="2:133" ht="11.25" customHeight="1">
      <c r="B28" s="617" t="s">
        <v>282</v>
      </c>
      <c r="C28" s="618"/>
      <c r="D28" s="618"/>
      <c r="E28" s="618"/>
      <c r="F28" s="618"/>
      <c r="G28" s="618"/>
      <c r="H28" s="618"/>
      <c r="I28" s="618"/>
      <c r="J28" s="618"/>
      <c r="K28" s="618"/>
      <c r="L28" s="618"/>
      <c r="M28" s="618"/>
      <c r="N28" s="618"/>
      <c r="O28" s="618"/>
      <c r="P28" s="618"/>
      <c r="Q28" s="619"/>
      <c r="R28" s="620">
        <v>21807</v>
      </c>
      <c r="S28" s="621"/>
      <c r="T28" s="621"/>
      <c r="U28" s="621"/>
      <c r="V28" s="621"/>
      <c r="W28" s="621"/>
      <c r="X28" s="621"/>
      <c r="Y28" s="622"/>
      <c r="Z28" s="673">
        <v>0.4</v>
      </c>
      <c r="AA28" s="673"/>
      <c r="AB28" s="673"/>
      <c r="AC28" s="673"/>
      <c r="AD28" s="674">
        <v>13779</v>
      </c>
      <c r="AE28" s="674"/>
      <c r="AF28" s="674"/>
      <c r="AG28" s="674"/>
      <c r="AH28" s="674"/>
      <c r="AI28" s="674"/>
      <c r="AJ28" s="674"/>
      <c r="AK28" s="674"/>
      <c r="AL28" s="643">
        <v>0.9</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727746</v>
      </c>
      <c r="CS28" s="621"/>
      <c r="CT28" s="621"/>
      <c r="CU28" s="621"/>
      <c r="CV28" s="621"/>
      <c r="CW28" s="621"/>
      <c r="CX28" s="621"/>
      <c r="CY28" s="622"/>
      <c r="CZ28" s="623">
        <v>12.6</v>
      </c>
      <c r="DA28" s="641"/>
      <c r="DB28" s="641"/>
      <c r="DC28" s="642"/>
      <c r="DD28" s="626">
        <v>727746</v>
      </c>
      <c r="DE28" s="621"/>
      <c r="DF28" s="621"/>
      <c r="DG28" s="621"/>
      <c r="DH28" s="621"/>
      <c r="DI28" s="621"/>
      <c r="DJ28" s="621"/>
      <c r="DK28" s="622"/>
      <c r="DL28" s="626">
        <v>569248</v>
      </c>
      <c r="DM28" s="621"/>
      <c r="DN28" s="621"/>
      <c r="DO28" s="621"/>
      <c r="DP28" s="621"/>
      <c r="DQ28" s="621"/>
      <c r="DR28" s="621"/>
      <c r="DS28" s="621"/>
      <c r="DT28" s="621"/>
      <c r="DU28" s="621"/>
      <c r="DV28" s="622"/>
      <c r="DW28" s="643">
        <v>37.299999999999997</v>
      </c>
      <c r="DX28" s="644"/>
      <c r="DY28" s="644"/>
      <c r="DZ28" s="644"/>
      <c r="EA28" s="644"/>
      <c r="EB28" s="644"/>
      <c r="EC28" s="645"/>
    </row>
    <row r="29" spans="2:133" ht="11.25" customHeight="1">
      <c r="B29" s="617" t="s">
        <v>284</v>
      </c>
      <c r="C29" s="618"/>
      <c r="D29" s="618"/>
      <c r="E29" s="618"/>
      <c r="F29" s="618"/>
      <c r="G29" s="618"/>
      <c r="H29" s="618"/>
      <c r="I29" s="618"/>
      <c r="J29" s="618"/>
      <c r="K29" s="618"/>
      <c r="L29" s="618"/>
      <c r="M29" s="618"/>
      <c r="N29" s="618"/>
      <c r="O29" s="618"/>
      <c r="P29" s="618"/>
      <c r="Q29" s="619"/>
      <c r="R29" s="620">
        <v>24101</v>
      </c>
      <c r="S29" s="621"/>
      <c r="T29" s="621"/>
      <c r="U29" s="621"/>
      <c r="V29" s="621"/>
      <c r="W29" s="621"/>
      <c r="X29" s="621"/>
      <c r="Y29" s="622"/>
      <c r="Z29" s="673">
        <v>0.4</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727703</v>
      </c>
      <c r="CS29" s="639"/>
      <c r="CT29" s="639"/>
      <c r="CU29" s="639"/>
      <c r="CV29" s="639"/>
      <c r="CW29" s="639"/>
      <c r="CX29" s="639"/>
      <c r="CY29" s="640"/>
      <c r="CZ29" s="623">
        <v>12.6</v>
      </c>
      <c r="DA29" s="641"/>
      <c r="DB29" s="641"/>
      <c r="DC29" s="642"/>
      <c r="DD29" s="626">
        <v>727703</v>
      </c>
      <c r="DE29" s="639"/>
      <c r="DF29" s="639"/>
      <c r="DG29" s="639"/>
      <c r="DH29" s="639"/>
      <c r="DI29" s="639"/>
      <c r="DJ29" s="639"/>
      <c r="DK29" s="640"/>
      <c r="DL29" s="626">
        <v>569205</v>
      </c>
      <c r="DM29" s="639"/>
      <c r="DN29" s="639"/>
      <c r="DO29" s="639"/>
      <c r="DP29" s="639"/>
      <c r="DQ29" s="639"/>
      <c r="DR29" s="639"/>
      <c r="DS29" s="639"/>
      <c r="DT29" s="639"/>
      <c r="DU29" s="639"/>
      <c r="DV29" s="640"/>
      <c r="DW29" s="643">
        <v>37.299999999999997</v>
      </c>
      <c r="DX29" s="644"/>
      <c r="DY29" s="644"/>
      <c r="DZ29" s="644"/>
      <c r="EA29" s="644"/>
      <c r="EB29" s="644"/>
      <c r="EC29" s="645"/>
    </row>
    <row r="30" spans="2:133" ht="11.25" customHeight="1">
      <c r="B30" s="617" t="s">
        <v>288</v>
      </c>
      <c r="C30" s="618"/>
      <c r="D30" s="618"/>
      <c r="E30" s="618"/>
      <c r="F30" s="618"/>
      <c r="G30" s="618"/>
      <c r="H30" s="618"/>
      <c r="I30" s="618"/>
      <c r="J30" s="618"/>
      <c r="K30" s="618"/>
      <c r="L30" s="618"/>
      <c r="M30" s="618"/>
      <c r="N30" s="618"/>
      <c r="O30" s="618"/>
      <c r="P30" s="618"/>
      <c r="Q30" s="619"/>
      <c r="R30" s="620">
        <v>1132178</v>
      </c>
      <c r="S30" s="621"/>
      <c r="T30" s="621"/>
      <c r="U30" s="621"/>
      <c r="V30" s="621"/>
      <c r="W30" s="621"/>
      <c r="X30" s="621"/>
      <c r="Y30" s="622"/>
      <c r="Z30" s="673">
        <v>19.100000000000001</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99.7</v>
      </c>
      <c r="BH30" s="687"/>
      <c r="BI30" s="687"/>
      <c r="BJ30" s="687"/>
      <c r="BK30" s="687"/>
      <c r="BL30" s="687"/>
      <c r="BM30" s="688">
        <v>97.8</v>
      </c>
      <c r="BN30" s="687"/>
      <c r="BO30" s="687"/>
      <c r="BP30" s="687"/>
      <c r="BQ30" s="689"/>
      <c r="BR30" s="686">
        <v>99.8</v>
      </c>
      <c r="BS30" s="687"/>
      <c r="BT30" s="687"/>
      <c r="BU30" s="687"/>
      <c r="BV30" s="687"/>
      <c r="BW30" s="687"/>
      <c r="BX30" s="688">
        <v>97.8</v>
      </c>
      <c r="BY30" s="687"/>
      <c r="BZ30" s="687"/>
      <c r="CA30" s="687"/>
      <c r="CB30" s="689"/>
      <c r="CD30" s="692"/>
      <c r="CE30" s="693"/>
      <c r="CF30" s="657" t="s">
        <v>291</v>
      </c>
      <c r="CG30" s="654"/>
      <c r="CH30" s="654"/>
      <c r="CI30" s="654"/>
      <c r="CJ30" s="654"/>
      <c r="CK30" s="654"/>
      <c r="CL30" s="654"/>
      <c r="CM30" s="654"/>
      <c r="CN30" s="654"/>
      <c r="CO30" s="654"/>
      <c r="CP30" s="654"/>
      <c r="CQ30" s="655"/>
      <c r="CR30" s="620">
        <v>679424</v>
      </c>
      <c r="CS30" s="621"/>
      <c r="CT30" s="621"/>
      <c r="CU30" s="621"/>
      <c r="CV30" s="621"/>
      <c r="CW30" s="621"/>
      <c r="CX30" s="621"/>
      <c r="CY30" s="622"/>
      <c r="CZ30" s="623">
        <v>11.8</v>
      </c>
      <c r="DA30" s="641"/>
      <c r="DB30" s="641"/>
      <c r="DC30" s="642"/>
      <c r="DD30" s="626">
        <v>679424</v>
      </c>
      <c r="DE30" s="621"/>
      <c r="DF30" s="621"/>
      <c r="DG30" s="621"/>
      <c r="DH30" s="621"/>
      <c r="DI30" s="621"/>
      <c r="DJ30" s="621"/>
      <c r="DK30" s="622"/>
      <c r="DL30" s="626">
        <v>520926</v>
      </c>
      <c r="DM30" s="621"/>
      <c r="DN30" s="621"/>
      <c r="DO30" s="621"/>
      <c r="DP30" s="621"/>
      <c r="DQ30" s="621"/>
      <c r="DR30" s="621"/>
      <c r="DS30" s="621"/>
      <c r="DT30" s="621"/>
      <c r="DU30" s="621"/>
      <c r="DV30" s="622"/>
      <c r="DW30" s="643">
        <v>34.1</v>
      </c>
      <c r="DX30" s="644"/>
      <c r="DY30" s="644"/>
      <c r="DZ30" s="644"/>
      <c r="EA30" s="644"/>
      <c r="EB30" s="644"/>
      <c r="EC30" s="645"/>
    </row>
    <row r="31" spans="2:133" ht="11.25" customHeight="1">
      <c r="B31" s="617" t="s">
        <v>292</v>
      </c>
      <c r="C31" s="618"/>
      <c r="D31" s="618"/>
      <c r="E31" s="618"/>
      <c r="F31" s="618"/>
      <c r="G31" s="618"/>
      <c r="H31" s="618"/>
      <c r="I31" s="618"/>
      <c r="J31" s="618"/>
      <c r="K31" s="618"/>
      <c r="L31" s="618"/>
      <c r="M31" s="618"/>
      <c r="N31" s="618"/>
      <c r="O31" s="618"/>
      <c r="P31" s="618"/>
      <c r="Q31" s="619"/>
      <c r="R31" s="620">
        <v>212132</v>
      </c>
      <c r="S31" s="621"/>
      <c r="T31" s="621"/>
      <c r="U31" s="621"/>
      <c r="V31" s="621"/>
      <c r="W31" s="621"/>
      <c r="X31" s="621"/>
      <c r="Y31" s="622"/>
      <c r="Z31" s="673">
        <v>3.6</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100</v>
      </c>
      <c r="BH31" s="639"/>
      <c r="BI31" s="639"/>
      <c r="BJ31" s="639"/>
      <c r="BK31" s="639"/>
      <c r="BL31" s="639"/>
      <c r="BM31" s="675">
        <v>98.5</v>
      </c>
      <c r="BN31" s="685"/>
      <c r="BO31" s="685"/>
      <c r="BP31" s="685"/>
      <c r="BQ31" s="649"/>
      <c r="BR31" s="684">
        <v>100</v>
      </c>
      <c r="BS31" s="639"/>
      <c r="BT31" s="639"/>
      <c r="BU31" s="639"/>
      <c r="BV31" s="639"/>
      <c r="BW31" s="639"/>
      <c r="BX31" s="675">
        <v>98.3</v>
      </c>
      <c r="BY31" s="685"/>
      <c r="BZ31" s="685"/>
      <c r="CA31" s="685"/>
      <c r="CB31" s="649"/>
      <c r="CD31" s="692"/>
      <c r="CE31" s="693"/>
      <c r="CF31" s="657" t="s">
        <v>295</v>
      </c>
      <c r="CG31" s="654"/>
      <c r="CH31" s="654"/>
      <c r="CI31" s="654"/>
      <c r="CJ31" s="654"/>
      <c r="CK31" s="654"/>
      <c r="CL31" s="654"/>
      <c r="CM31" s="654"/>
      <c r="CN31" s="654"/>
      <c r="CO31" s="654"/>
      <c r="CP31" s="654"/>
      <c r="CQ31" s="655"/>
      <c r="CR31" s="620">
        <v>48279</v>
      </c>
      <c r="CS31" s="639"/>
      <c r="CT31" s="639"/>
      <c r="CU31" s="639"/>
      <c r="CV31" s="639"/>
      <c r="CW31" s="639"/>
      <c r="CX31" s="639"/>
      <c r="CY31" s="640"/>
      <c r="CZ31" s="623">
        <v>0.8</v>
      </c>
      <c r="DA31" s="641"/>
      <c r="DB31" s="641"/>
      <c r="DC31" s="642"/>
      <c r="DD31" s="626">
        <v>48279</v>
      </c>
      <c r="DE31" s="639"/>
      <c r="DF31" s="639"/>
      <c r="DG31" s="639"/>
      <c r="DH31" s="639"/>
      <c r="DI31" s="639"/>
      <c r="DJ31" s="639"/>
      <c r="DK31" s="640"/>
      <c r="DL31" s="626">
        <v>48279</v>
      </c>
      <c r="DM31" s="639"/>
      <c r="DN31" s="639"/>
      <c r="DO31" s="639"/>
      <c r="DP31" s="639"/>
      <c r="DQ31" s="639"/>
      <c r="DR31" s="639"/>
      <c r="DS31" s="639"/>
      <c r="DT31" s="639"/>
      <c r="DU31" s="639"/>
      <c r="DV31" s="640"/>
      <c r="DW31" s="643">
        <v>3.2</v>
      </c>
      <c r="DX31" s="644"/>
      <c r="DY31" s="644"/>
      <c r="DZ31" s="644"/>
      <c r="EA31" s="644"/>
      <c r="EB31" s="644"/>
      <c r="EC31" s="645"/>
    </row>
    <row r="32" spans="2:133" ht="11.25" customHeight="1">
      <c r="B32" s="617" t="s">
        <v>296</v>
      </c>
      <c r="C32" s="618"/>
      <c r="D32" s="618"/>
      <c r="E32" s="618"/>
      <c r="F32" s="618"/>
      <c r="G32" s="618"/>
      <c r="H32" s="618"/>
      <c r="I32" s="618"/>
      <c r="J32" s="618"/>
      <c r="K32" s="618"/>
      <c r="L32" s="618"/>
      <c r="M32" s="618"/>
      <c r="N32" s="618"/>
      <c r="O32" s="618"/>
      <c r="P32" s="618"/>
      <c r="Q32" s="619"/>
      <c r="R32" s="620">
        <v>65094</v>
      </c>
      <c r="S32" s="621"/>
      <c r="T32" s="621"/>
      <c r="U32" s="621"/>
      <c r="V32" s="621"/>
      <c r="W32" s="621"/>
      <c r="X32" s="621"/>
      <c r="Y32" s="622"/>
      <c r="Z32" s="673">
        <v>1.1000000000000001</v>
      </c>
      <c r="AA32" s="673"/>
      <c r="AB32" s="673"/>
      <c r="AC32" s="673"/>
      <c r="AD32" s="674">
        <v>24</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99.5</v>
      </c>
      <c r="BH32" s="605"/>
      <c r="BI32" s="605"/>
      <c r="BJ32" s="605"/>
      <c r="BK32" s="605"/>
      <c r="BL32" s="605"/>
      <c r="BM32" s="668">
        <v>97.2</v>
      </c>
      <c r="BN32" s="605"/>
      <c r="BO32" s="605"/>
      <c r="BP32" s="605"/>
      <c r="BQ32" s="662"/>
      <c r="BR32" s="683">
        <v>99.6</v>
      </c>
      <c r="BS32" s="605"/>
      <c r="BT32" s="605"/>
      <c r="BU32" s="605"/>
      <c r="BV32" s="605"/>
      <c r="BW32" s="605"/>
      <c r="BX32" s="668">
        <v>97.4</v>
      </c>
      <c r="BY32" s="605"/>
      <c r="BZ32" s="605"/>
      <c r="CA32" s="605"/>
      <c r="CB32" s="662"/>
      <c r="CD32" s="694"/>
      <c r="CE32" s="695"/>
      <c r="CF32" s="657" t="s">
        <v>298</v>
      </c>
      <c r="CG32" s="654"/>
      <c r="CH32" s="654"/>
      <c r="CI32" s="654"/>
      <c r="CJ32" s="654"/>
      <c r="CK32" s="654"/>
      <c r="CL32" s="654"/>
      <c r="CM32" s="654"/>
      <c r="CN32" s="654"/>
      <c r="CO32" s="654"/>
      <c r="CP32" s="654"/>
      <c r="CQ32" s="655"/>
      <c r="CR32" s="620">
        <v>43</v>
      </c>
      <c r="CS32" s="621"/>
      <c r="CT32" s="621"/>
      <c r="CU32" s="621"/>
      <c r="CV32" s="621"/>
      <c r="CW32" s="621"/>
      <c r="CX32" s="621"/>
      <c r="CY32" s="622"/>
      <c r="CZ32" s="623">
        <v>0</v>
      </c>
      <c r="DA32" s="641"/>
      <c r="DB32" s="641"/>
      <c r="DC32" s="642"/>
      <c r="DD32" s="626">
        <v>43</v>
      </c>
      <c r="DE32" s="621"/>
      <c r="DF32" s="621"/>
      <c r="DG32" s="621"/>
      <c r="DH32" s="621"/>
      <c r="DI32" s="621"/>
      <c r="DJ32" s="621"/>
      <c r="DK32" s="622"/>
      <c r="DL32" s="626">
        <v>43</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299</v>
      </c>
      <c r="C33" s="618"/>
      <c r="D33" s="618"/>
      <c r="E33" s="618"/>
      <c r="F33" s="618"/>
      <c r="G33" s="618"/>
      <c r="H33" s="618"/>
      <c r="I33" s="618"/>
      <c r="J33" s="618"/>
      <c r="K33" s="618"/>
      <c r="L33" s="618"/>
      <c r="M33" s="618"/>
      <c r="N33" s="618"/>
      <c r="O33" s="618"/>
      <c r="P33" s="618"/>
      <c r="Q33" s="619"/>
      <c r="R33" s="620">
        <v>587152</v>
      </c>
      <c r="S33" s="621"/>
      <c r="T33" s="621"/>
      <c r="U33" s="621"/>
      <c r="V33" s="621"/>
      <c r="W33" s="621"/>
      <c r="X33" s="621"/>
      <c r="Y33" s="622"/>
      <c r="Z33" s="673">
        <v>9.9</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1704766</v>
      </c>
      <c r="CS33" s="639"/>
      <c r="CT33" s="639"/>
      <c r="CU33" s="639"/>
      <c r="CV33" s="639"/>
      <c r="CW33" s="639"/>
      <c r="CX33" s="639"/>
      <c r="CY33" s="640"/>
      <c r="CZ33" s="623">
        <v>29.5</v>
      </c>
      <c r="DA33" s="641"/>
      <c r="DB33" s="641"/>
      <c r="DC33" s="642"/>
      <c r="DD33" s="626">
        <v>1194449</v>
      </c>
      <c r="DE33" s="639"/>
      <c r="DF33" s="639"/>
      <c r="DG33" s="639"/>
      <c r="DH33" s="639"/>
      <c r="DI33" s="639"/>
      <c r="DJ33" s="639"/>
      <c r="DK33" s="640"/>
      <c r="DL33" s="626">
        <v>365219</v>
      </c>
      <c r="DM33" s="639"/>
      <c r="DN33" s="639"/>
      <c r="DO33" s="639"/>
      <c r="DP33" s="639"/>
      <c r="DQ33" s="639"/>
      <c r="DR33" s="639"/>
      <c r="DS33" s="639"/>
      <c r="DT33" s="639"/>
      <c r="DU33" s="639"/>
      <c r="DV33" s="640"/>
      <c r="DW33" s="643">
        <v>23.9</v>
      </c>
      <c r="DX33" s="644"/>
      <c r="DY33" s="644"/>
      <c r="DZ33" s="644"/>
      <c r="EA33" s="644"/>
      <c r="EB33" s="644"/>
      <c r="EC33" s="645"/>
    </row>
    <row r="34" spans="2:133" ht="11.25" customHeight="1">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508658</v>
      </c>
      <c r="CS34" s="621"/>
      <c r="CT34" s="621"/>
      <c r="CU34" s="621"/>
      <c r="CV34" s="621"/>
      <c r="CW34" s="621"/>
      <c r="CX34" s="621"/>
      <c r="CY34" s="622"/>
      <c r="CZ34" s="623">
        <v>8.8000000000000007</v>
      </c>
      <c r="DA34" s="641"/>
      <c r="DB34" s="641"/>
      <c r="DC34" s="642"/>
      <c r="DD34" s="626">
        <v>293279</v>
      </c>
      <c r="DE34" s="621"/>
      <c r="DF34" s="621"/>
      <c r="DG34" s="621"/>
      <c r="DH34" s="621"/>
      <c r="DI34" s="621"/>
      <c r="DJ34" s="621"/>
      <c r="DK34" s="622"/>
      <c r="DL34" s="626">
        <v>261269</v>
      </c>
      <c r="DM34" s="621"/>
      <c r="DN34" s="621"/>
      <c r="DO34" s="621"/>
      <c r="DP34" s="621"/>
      <c r="DQ34" s="621"/>
      <c r="DR34" s="621"/>
      <c r="DS34" s="621"/>
      <c r="DT34" s="621"/>
      <c r="DU34" s="621"/>
      <c r="DV34" s="622"/>
      <c r="DW34" s="643">
        <v>17.100000000000001</v>
      </c>
      <c r="DX34" s="644"/>
      <c r="DY34" s="644"/>
      <c r="DZ34" s="644"/>
      <c r="EA34" s="644"/>
      <c r="EB34" s="644"/>
      <c r="EC34" s="645"/>
    </row>
    <row r="35" spans="2:133" ht="11.25" customHeight="1">
      <c r="B35" s="617" t="s">
        <v>305</v>
      </c>
      <c r="C35" s="618"/>
      <c r="D35" s="618"/>
      <c r="E35" s="618"/>
      <c r="F35" s="618"/>
      <c r="G35" s="618"/>
      <c r="H35" s="618"/>
      <c r="I35" s="618"/>
      <c r="J35" s="618"/>
      <c r="K35" s="618"/>
      <c r="L35" s="618"/>
      <c r="M35" s="618"/>
      <c r="N35" s="618"/>
      <c r="O35" s="618"/>
      <c r="P35" s="618"/>
      <c r="Q35" s="619"/>
      <c r="R35" s="620">
        <v>52752</v>
      </c>
      <c r="S35" s="621"/>
      <c r="T35" s="621"/>
      <c r="U35" s="621"/>
      <c r="V35" s="621"/>
      <c r="W35" s="621"/>
      <c r="X35" s="621"/>
      <c r="Y35" s="622"/>
      <c r="Z35" s="673">
        <v>0.9</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92557</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4090</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5171</v>
      </c>
      <c r="CS35" s="639"/>
      <c r="CT35" s="639"/>
      <c r="CU35" s="639"/>
      <c r="CV35" s="639"/>
      <c r="CW35" s="639"/>
      <c r="CX35" s="639"/>
      <c r="CY35" s="640"/>
      <c r="CZ35" s="623">
        <v>0.1</v>
      </c>
      <c r="DA35" s="641"/>
      <c r="DB35" s="641"/>
      <c r="DC35" s="642"/>
      <c r="DD35" s="626">
        <v>2303</v>
      </c>
      <c r="DE35" s="639"/>
      <c r="DF35" s="639"/>
      <c r="DG35" s="639"/>
      <c r="DH35" s="639"/>
      <c r="DI35" s="639"/>
      <c r="DJ35" s="639"/>
      <c r="DK35" s="640"/>
      <c r="DL35" s="626">
        <v>2303</v>
      </c>
      <c r="DM35" s="639"/>
      <c r="DN35" s="639"/>
      <c r="DO35" s="639"/>
      <c r="DP35" s="639"/>
      <c r="DQ35" s="639"/>
      <c r="DR35" s="639"/>
      <c r="DS35" s="639"/>
      <c r="DT35" s="639"/>
      <c r="DU35" s="639"/>
      <c r="DV35" s="640"/>
      <c r="DW35" s="643">
        <v>0.2</v>
      </c>
      <c r="DX35" s="644"/>
      <c r="DY35" s="644"/>
      <c r="DZ35" s="644"/>
      <c r="EA35" s="644"/>
      <c r="EB35" s="644"/>
      <c r="EC35" s="645"/>
    </row>
    <row r="36" spans="2:133" ht="11.25" customHeight="1">
      <c r="B36" s="601" t="s">
        <v>309</v>
      </c>
      <c r="C36" s="602"/>
      <c r="D36" s="602"/>
      <c r="E36" s="602"/>
      <c r="F36" s="602"/>
      <c r="G36" s="602"/>
      <c r="H36" s="602"/>
      <c r="I36" s="602"/>
      <c r="J36" s="602"/>
      <c r="K36" s="602"/>
      <c r="L36" s="602"/>
      <c r="M36" s="602"/>
      <c r="N36" s="602"/>
      <c r="O36" s="602"/>
      <c r="P36" s="602"/>
      <c r="Q36" s="603"/>
      <c r="R36" s="604">
        <v>5937189</v>
      </c>
      <c r="S36" s="661"/>
      <c r="T36" s="661"/>
      <c r="U36" s="661"/>
      <c r="V36" s="661"/>
      <c r="W36" s="661"/>
      <c r="X36" s="661"/>
      <c r="Y36" s="664"/>
      <c r="Z36" s="665">
        <v>100</v>
      </c>
      <c r="AA36" s="665"/>
      <c r="AB36" s="665"/>
      <c r="AC36" s="665"/>
      <c r="AD36" s="666">
        <v>1472978</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27763</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-7371</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241353</v>
      </c>
      <c r="CS36" s="621"/>
      <c r="CT36" s="621"/>
      <c r="CU36" s="621"/>
      <c r="CV36" s="621"/>
      <c r="CW36" s="621"/>
      <c r="CX36" s="621"/>
      <c r="CY36" s="622"/>
      <c r="CZ36" s="623">
        <v>4.2</v>
      </c>
      <c r="DA36" s="641"/>
      <c r="DB36" s="641"/>
      <c r="DC36" s="642"/>
      <c r="DD36" s="626">
        <v>125510</v>
      </c>
      <c r="DE36" s="621"/>
      <c r="DF36" s="621"/>
      <c r="DG36" s="621"/>
      <c r="DH36" s="621"/>
      <c r="DI36" s="621"/>
      <c r="DJ36" s="621"/>
      <c r="DK36" s="622"/>
      <c r="DL36" s="626">
        <v>58145</v>
      </c>
      <c r="DM36" s="621"/>
      <c r="DN36" s="621"/>
      <c r="DO36" s="621"/>
      <c r="DP36" s="621"/>
      <c r="DQ36" s="621"/>
      <c r="DR36" s="621"/>
      <c r="DS36" s="621"/>
      <c r="DT36" s="621"/>
      <c r="DU36" s="621"/>
      <c r="DV36" s="622"/>
      <c r="DW36" s="643">
        <v>3.8</v>
      </c>
      <c r="DX36" s="644"/>
      <c r="DY36" s="644"/>
      <c r="DZ36" s="644"/>
      <c r="EA36" s="644"/>
      <c r="EB36" s="644"/>
      <c r="EC36" s="645"/>
    </row>
    <row r="37" spans="2:133" ht="11.25" customHeight="1">
      <c r="AQ37" s="646" t="s">
        <v>313</v>
      </c>
      <c r="AR37" s="647"/>
      <c r="AS37" s="647"/>
      <c r="AT37" s="647"/>
      <c r="AU37" s="647"/>
      <c r="AV37" s="647"/>
      <c r="AW37" s="647"/>
      <c r="AX37" s="647"/>
      <c r="AY37" s="648"/>
      <c r="AZ37" s="620">
        <v>9571</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166</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3576</v>
      </c>
      <c r="CS37" s="639"/>
      <c r="CT37" s="639"/>
      <c r="CU37" s="639"/>
      <c r="CV37" s="639"/>
      <c r="CW37" s="639"/>
      <c r="CX37" s="639"/>
      <c r="CY37" s="640"/>
      <c r="CZ37" s="623">
        <v>0.1</v>
      </c>
      <c r="DA37" s="641"/>
      <c r="DB37" s="641"/>
      <c r="DC37" s="642"/>
      <c r="DD37" s="626">
        <v>3576</v>
      </c>
      <c r="DE37" s="639"/>
      <c r="DF37" s="639"/>
      <c r="DG37" s="639"/>
      <c r="DH37" s="639"/>
      <c r="DI37" s="639"/>
      <c r="DJ37" s="639"/>
      <c r="DK37" s="640"/>
      <c r="DL37" s="626">
        <v>3576</v>
      </c>
      <c r="DM37" s="639"/>
      <c r="DN37" s="639"/>
      <c r="DO37" s="639"/>
      <c r="DP37" s="639"/>
      <c r="DQ37" s="639"/>
      <c r="DR37" s="639"/>
      <c r="DS37" s="639"/>
      <c r="DT37" s="639"/>
      <c r="DU37" s="639"/>
      <c r="DV37" s="640"/>
      <c r="DW37" s="643">
        <v>0.2</v>
      </c>
      <c r="DX37" s="644"/>
      <c r="DY37" s="644"/>
      <c r="DZ37" s="644"/>
      <c r="EA37" s="644"/>
      <c r="EB37" s="644"/>
      <c r="EC37" s="645"/>
    </row>
    <row r="38" spans="2:133" ht="11.25" customHeight="1">
      <c r="AQ38" s="646" t="s">
        <v>316</v>
      </c>
      <c r="AR38" s="647"/>
      <c r="AS38" s="647"/>
      <c r="AT38" s="647"/>
      <c r="AU38" s="647"/>
      <c r="AV38" s="647"/>
      <c r="AW38" s="647"/>
      <c r="AX38" s="647"/>
      <c r="AY38" s="648"/>
      <c r="AZ38" s="620" t="s">
        <v>317</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276</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92557</v>
      </c>
      <c r="CS38" s="621"/>
      <c r="CT38" s="621"/>
      <c r="CU38" s="621"/>
      <c r="CV38" s="621"/>
      <c r="CW38" s="621"/>
      <c r="CX38" s="621"/>
      <c r="CY38" s="622"/>
      <c r="CZ38" s="623">
        <v>1.6</v>
      </c>
      <c r="DA38" s="641"/>
      <c r="DB38" s="641"/>
      <c r="DC38" s="642"/>
      <c r="DD38" s="626">
        <v>79118</v>
      </c>
      <c r="DE38" s="621"/>
      <c r="DF38" s="621"/>
      <c r="DG38" s="621"/>
      <c r="DH38" s="621"/>
      <c r="DI38" s="621"/>
      <c r="DJ38" s="621"/>
      <c r="DK38" s="622"/>
      <c r="DL38" s="626">
        <v>43502</v>
      </c>
      <c r="DM38" s="621"/>
      <c r="DN38" s="621"/>
      <c r="DO38" s="621"/>
      <c r="DP38" s="621"/>
      <c r="DQ38" s="621"/>
      <c r="DR38" s="621"/>
      <c r="DS38" s="621"/>
      <c r="DT38" s="621"/>
      <c r="DU38" s="621"/>
      <c r="DV38" s="622"/>
      <c r="DW38" s="643">
        <v>2.9</v>
      </c>
      <c r="DX38" s="644"/>
      <c r="DY38" s="644"/>
      <c r="DZ38" s="644"/>
      <c r="EA38" s="644"/>
      <c r="EB38" s="644"/>
      <c r="EC38" s="645"/>
    </row>
    <row r="39" spans="2:133" ht="11.25" customHeight="1">
      <c r="AQ39" s="646" t="s">
        <v>320</v>
      </c>
      <c r="AR39" s="647"/>
      <c r="AS39" s="647"/>
      <c r="AT39" s="647"/>
      <c r="AU39" s="647"/>
      <c r="AV39" s="647"/>
      <c r="AW39" s="647"/>
      <c r="AX39" s="647"/>
      <c r="AY39" s="648"/>
      <c r="AZ39" s="620" t="s">
        <v>317</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72</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857027</v>
      </c>
      <c r="CS39" s="639"/>
      <c r="CT39" s="639"/>
      <c r="CU39" s="639"/>
      <c r="CV39" s="639"/>
      <c r="CW39" s="639"/>
      <c r="CX39" s="639"/>
      <c r="CY39" s="640"/>
      <c r="CZ39" s="623">
        <v>14.8</v>
      </c>
      <c r="DA39" s="641"/>
      <c r="DB39" s="641"/>
      <c r="DC39" s="642"/>
      <c r="DD39" s="626">
        <v>694239</v>
      </c>
      <c r="DE39" s="639"/>
      <c r="DF39" s="639"/>
      <c r="DG39" s="639"/>
      <c r="DH39" s="639"/>
      <c r="DI39" s="639"/>
      <c r="DJ39" s="639"/>
      <c r="DK39" s="640"/>
      <c r="DL39" s="626" t="s">
        <v>317</v>
      </c>
      <c r="DM39" s="639"/>
      <c r="DN39" s="639"/>
      <c r="DO39" s="639"/>
      <c r="DP39" s="639"/>
      <c r="DQ39" s="639"/>
      <c r="DR39" s="639"/>
      <c r="DS39" s="639"/>
      <c r="DT39" s="639"/>
      <c r="DU39" s="639"/>
      <c r="DV39" s="640"/>
      <c r="DW39" s="643" t="s">
        <v>317</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17644</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152</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t="s">
        <v>317</v>
      </c>
      <c r="CS40" s="621"/>
      <c r="CT40" s="621"/>
      <c r="CU40" s="621"/>
      <c r="CV40" s="621"/>
      <c r="CW40" s="621"/>
      <c r="CX40" s="621"/>
      <c r="CY40" s="622"/>
      <c r="CZ40" s="623" t="s">
        <v>317</v>
      </c>
      <c r="DA40" s="641"/>
      <c r="DB40" s="641"/>
      <c r="DC40" s="642"/>
      <c r="DD40" s="626" t="s">
        <v>317</v>
      </c>
      <c r="DE40" s="621"/>
      <c r="DF40" s="621"/>
      <c r="DG40" s="621"/>
      <c r="DH40" s="621"/>
      <c r="DI40" s="621"/>
      <c r="DJ40" s="621"/>
      <c r="DK40" s="622"/>
      <c r="DL40" s="626" t="s">
        <v>317</v>
      </c>
      <c r="DM40" s="621"/>
      <c r="DN40" s="621"/>
      <c r="DO40" s="621"/>
      <c r="DP40" s="621"/>
      <c r="DQ40" s="621"/>
      <c r="DR40" s="621"/>
      <c r="DS40" s="621"/>
      <c r="DT40" s="621"/>
      <c r="DU40" s="621"/>
      <c r="DV40" s="622"/>
      <c r="DW40" s="643" t="s">
        <v>317</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37579</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235</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2905799</v>
      </c>
      <c r="CS42" s="621"/>
      <c r="CT42" s="621"/>
      <c r="CU42" s="621"/>
      <c r="CV42" s="621"/>
      <c r="CW42" s="621"/>
      <c r="CX42" s="621"/>
      <c r="CY42" s="622"/>
      <c r="CZ42" s="623">
        <v>50.3</v>
      </c>
      <c r="DA42" s="624"/>
      <c r="DB42" s="624"/>
      <c r="DC42" s="625"/>
      <c r="DD42" s="626">
        <v>493533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19178</v>
      </c>
      <c r="CS43" s="639"/>
      <c r="CT43" s="639"/>
      <c r="CU43" s="639"/>
      <c r="CV43" s="639"/>
      <c r="CW43" s="639"/>
      <c r="CX43" s="639"/>
      <c r="CY43" s="640"/>
      <c r="CZ43" s="623">
        <v>0.3</v>
      </c>
      <c r="DA43" s="641"/>
      <c r="DB43" s="641"/>
      <c r="DC43" s="642"/>
      <c r="DD43" s="626">
        <v>19178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335</v>
      </c>
      <c r="CD44" s="633" t="s">
        <v>287</v>
      </c>
      <c r="CE44" s="634"/>
      <c r="CF44" s="617" t="s">
        <v>336</v>
      </c>
      <c r="CG44" s="618"/>
      <c r="CH44" s="618"/>
      <c r="CI44" s="618"/>
      <c r="CJ44" s="618"/>
      <c r="CK44" s="618"/>
      <c r="CL44" s="618"/>
      <c r="CM44" s="618"/>
      <c r="CN44" s="618"/>
      <c r="CO44" s="618"/>
      <c r="CP44" s="618"/>
      <c r="CQ44" s="619"/>
      <c r="CR44" s="620">
        <v>2650006</v>
      </c>
      <c r="CS44" s="621"/>
      <c r="CT44" s="621"/>
      <c r="CU44" s="621"/>
      <c r="CV44" s="621"/>
      <c r="CW44" s="621"/>
      <c r="CX44" s="621"/>
      <c r="CY44" s="622"/>
      <c r="CZ44" s="623">
        <v>45.9</v>
      </c>
      <c r="DA44" s="624"/>
      <c r="DB44" s="624"/>
      <c r="DC44" s="625"/>
      <c r="DD44" s="626">
        <v>488574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337</v>
      </c>
      <c r="CG45" s="618"/>
      <c r="CH45" s="618"/>
      <c r="CI45" s="618"/>
      <c r="CJ45" s="618"/>
      <c r="CK45" s="618"/>
      <c r="CL45" s="618"/>
      <c r="CM45" s="618"/>
      <c r="CN45" s="618"/>
      <c r="CO45" s="618"/>
      <c r="CP45" s="618"/>
      <c r="CQ45" s="619"/>
      <c r="CR45" s="620">
        <v>1996451</v>
      </c>
      <c r="CS45" s="639"/>
      <c r="CT45" s="639"/>
      <c r="CU45" s="639"/>
      <c r="CV45" s="639"/>
      <c r="CW45" s="639"/>
      <c r="CX45" s="639"/>
      <c r="CY45" s="640"/>
      <c r="CZ45" s="623">
        <v>34.5</v>
      </c>
      <c r="DA45" s="641"/>
      <c r="DB45" s="641"/>
      <c r="DC45" s="642"/>
      <c r="DD45" s="626">
        <v>204912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338</v>
      </c>
      <c r="CG46" s="618"/>
      <c r="CH46" s="618"/>
      <c r="CI46" s="618"/>
      <c r="CJ46" s="618"/>
      <c r="CK46" s="618"/>
      <c r="CL46" s="618"/>
      <c r="CM46" s="618"/>
      <c r="CN46" s="618"/>
      <c r="CO46" s="618"/>
      <c r="CP46" s="618"/>
      <c r="CQ46" s="619"/>
      <c r="CR46" s="620">
        <v>651959</v>
      </c>
      <c r="CS46" s="621"/>
      <c r="CT46" s="621"/>
      <c r="CU46" s="621"/>
      <c r="CV46" s="621"/>
      <c r="CW46" s="621"/>
      <c r="CX46" s="621"/>
      <c r="CY46" s="622"/>
      <c r="CZ46" s="623">
        <v>11.3</v>
      </c>
      <c r="DA46" s="624"/>
      <c r="DB46" s="624"/>
      <c r="DC46" s="625"/>
      <c r="DD46" s="626">
        <v>282066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339</v>
      </c>
      <c r="CG47" s="618"/>
      <c r="CH47" s="618"/>
      <c r="CI47" s="618"/>
      <c r="CJ47" s="618"/>
      <c r="CK47" s="618"/>
      <c r="CL47" s="618"/>
      <c r="CM47" s="618"/>
      <c r="CN47" s="618"/>
      <c r="CO47" s="618"/>
      <c r="CP47" s="618"/>
      <c r="CQ47" s="619"/>
      <c r="CR47" s="620">
        <v>255793</v>
      </c>
      <c r="CS47" s="639"/>
      <c r="CT47" s="639"/>
      <c r="CU47" s="639"/>
      <c r="CV47" s="639"/>
      <c r="CW47" s="639"/>
      <c r="CX47" s="639"/>
      <c r="CY47" s="640"/>
      <c r="CZ47" s="623">
        <v>4.4000000000000004</v>
      </c>
      <c r="DA47" s="641"/>
      <c r="DB47" s="641"/>
      <c r="DC47" s="642"/>
      <c r="DD47" s="626">
        <v>4959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341</v>
      </c>
      <c r="CE49" s="602"/>
      <c r="CF49" s="602"/>
      <c r="CG49" s="602"/>
      <c r="CH49" s="602"/>
      <c r="CI49" s="602"/>
      <c r="CJ49" s="602"/>
      <c r="CK49" s="602"/>
      <c r="CL49" s="602"/>
      <c r="CM49" s="602"/>
      <c r="CN49" s="602"/>
      <c r="CO49" s="602"/>
      <c r="CP49" s="602"/>
      <c r="CQ49" s="603"/>
      <c r="CR49" s="604">
        <v>5778902</v>
      </c>
      <c r="CS49" s="605"/>
      <c r="CT49" s="605"/>
      <c r="CU49" s="605"/>
      <c r="CV49" s="605"/>
      <c r="CW49" s="605"/>
      <c r="CX49" s="605"/>
      <c r="CY49" s="606"/>
      <c r="CZ49" s="607">
        <v>100</v>
      </c>
      <c r="DA49" s="608"/>
      <c r="DB49" s="608"/>
      <c r="DC49" s="609"/>
      <c r="DD49" s="610">
        <v>2774135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8" t="s">
        <v>343</v>
      </c>
      <c r="DK2" s="1139"/>
      <c r="DL2" s="1139"/>
      <c r="DM2" s="1139"/>
      <c r="DN2" s="1139"/>
      <c r="DO2" s="1140"/>
      <c r="DP2" s="202"/>
      <c r="DQ2" s="1138" t="s">
        <v>344</v>
      </c>
      <c r="DR2" s="1139"/>
      <c r="DS2" s="1139"/>
      <c r="DT2" s="1139"/>
      <c r="DU2" s="1139"/>
      <c r="DV2" s="1139"/>
      <c r="DW2" s="1139"/>
      <c r="DX2" s="1139"/>
      <c r="DY2" s="1139"/>
      <c r="DZ2" s="1140"/>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1" t="s">
        <v>345</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1"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6" t="s">
        <v>361</v>
      </c>
      <c r="DH5" s="1127"/>
      <c r="DI5" s="1127"/>
      <c r="DJ5" s="1127"/>
      <c r="DK5" s="1128"/>
      <c r="DL5" s="1126" t="s">
        <v>362</v>
      </c>
      <c r="DM5" s="1127"/>
      <c r="DN5" s="1127"/>
      <c r="DO5" s="1127"/>
      <c r="DP5" s="1128"/>
      <c r="DQ5" s="1030" t="s">
        <v>363</v>
      </c>
      <c r="DR5" s="1031"/>
      <c r="DS5" s="1031"/>
      <c r="DT5" s="1031"/>
      <c r="DU5" s="1032"/>
      <c r="DV5" s="1030" t="s">
        <v>354</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2"/>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29"/>
      <c r="DH6" s="1130"/>
      <c r="DI6" s="1130"/>
      <c r="DJ6" s="1130"/>
      <c r="DK6" s="1131"/>
      <c r="DL6" s="1129"/>
      <c r="DM6" s="1130"/>
      <c r="DN6" s="1130"/>
      <c r="DO6" s="1130"/>
      <c r="DP6" s="1131"/>
      <c r="DQ6" s="1033"/>
      <c r="DR6" s="1034"/>
      <c r="DS6" s="1034"/>
      <c r="DT6" s="1034"/>
      <c r="DU6" s="1035"/>
      <c r="DV6" s="1033"/>
      <c r="DW6" s="1034"/>
      <c r="DX6" s="1034"/>
      <c r="DY6" s="1034"/>
      <c r="DZ6" s="1047"/>
      <c r="EA6" s="207"/>
    </row>
    <row r="7" spans="1:131" s="208" customFormat="1" ht="26.25" customHeight="1" thickTop="1">
      <c r="A7" s="211">
        <v>1</v>
      </c>
      <c r="B7" s="1079" t="s">
        <v>364</v>
      </c>
      <c r="C7" s="1080"/>
      <c r="D7" s="1080"/>
      <c r="E7" s="1080"/>
      <c r="F7" s="1080"/>
      <c r="G7" s="1080"/>
      <c r="H7" s="1080"/>
      <c r="I7" s="1080"/>
      <c r="J7" s="1080"/>
      <c r="K7" s="1080"/>
      <c r="L7" s="1080"/>
      <c r="M7" s="1080"/>
      <c r="N7" s="1080"/>
      <c r="O7" s="1080"/>
      <c r="P7" s="1081"/>
      <c r="Q7" s="1132">
        <v>5937</v>
      </c>
      <c r="R7" s="1133"/>
      <c r="S7" s="1133"/>
      <c r="T7" s="1133"/>
      <c r="U7" s="1133"/>
      <c r="V7" s="1133">
        <v>5779</v>
      </c>
      <c r="W7" s="1133"/>
      <c r="X7" s="1133"/>
      <c r="Y7" s="1133"/>
      <c r="Z7" s="1133"/>
      <c r="AA7" s="1133">
        <v>158</v>
      </c>
      <c r="AB7" s="1133"/>
      <c r="AC7" s="1133"/>
      <c r="AD7" s="1133"/>
      <c r="AE7" s="1134"/>
      <c r="AF7" s="1135">
        <v>98</v>
      </c>
      <c r="AG7" s="1136"/>
      <c r="AH7" s="1136"/>
      <c r="AI7" s="1136"/>
      <c r="AJ7" s="1137"/>
      <c r="AK7" s="1119" t="s">
        <v>540</v>
      </c>
      <c r="AL7" s="1120"/>
      <c r="AM7" s="1120"/>
      <c r="AN7" s="1120"/>
      <c r="AO7" s="1120"/>
      <c r="AP7" s="1120">
        <v>4384</v>
      </c>
      <c r="AQ7" s="1120"/>
      <c r="AR7" s="1120"/>
      <c r="AS7" s="1120"/>
      <c r="AT7" s="1120"/>
      <c r="AU7" s="1121"/>
      <c r="AV7" s="1121"/>
      <c r="AW7" s="1121"/>
      <c r="AX7" s="1121"/>
      <c r="AY7" s="1122"/>
      <c r="AZ7" s="205"/>
      <c r="BA7" s="205"/>
      <c r="BB7" s="205"/>
      <c r="BC7" s="205"/>
      <c r="BD7" s="205"/>
      <c r="BE7" s="206"/>
      <c r="BF7" s="206"/>
      <c r="BG7" s="206"/>
      <c r="BH7" s="206"/>
      <c r="BI7" s="206"/>
      <c r="BJ7" s="206"/>
      <c r="BK7" s="206"/>
      <c r="BL7" s="206"/>
      <c r="BM7" s="206"/>
      <c r="BN7" s="206"/>
      <c r="BO7" s="206"/>
      <c r="BP7" s="206"/>
      <c r="BQ7" s="212">
        <v>1</v>
      </c>
      <c r="BR7" s="213"/>
      <c r="BS7" s="1123"/>
      <c r="BT7" s="1124"/>
      <c r="BU7" s="1124"/>
      <c r="BV7" s="1124"/>
      <c r="BW7" s="1124"/>
      <c r="BX7" s="1124"/>
      <c r="BY7" s="1124"/>
      <c r="BZ7" s="1124"/>
      <c r="CA7" s="1124"/>
      <c r="CB7" s="1124"/>
      <c r="CC7" s="1124"/>
      <c r="CD7" s="1124"/>
      <c r="CE7" s="1124"/>
      <c r="CF7" s="1124"/>
      <c r="CG7" s="1125"/>
      <c r="CH7" s="1116"/>
      <c r="CI7" s="1117"/>
      <c r="CJ7" s="1117"/>
      <c r="CK7" s="1117"/>
      <c r="CL7" s="1118"/>
      <c r="CM7" s="1116"/>
      <c r="CN7" s="1117"/>
      <c r="CO7" s="1117"/>
      <c r="CP7" s="1117"/>
      <c r="CQ7" s="1118"/>
      <c r="CR7" s="1116"/>
      <c r="CS7" s="1117"/>
      <c r="CT7" s="1117"/>
      <c r="CU7" s="1117"/>
      <c r="CV7" s="1118"/>
      <c r="CW7" s="1116"/>
      <c r="CX7" s="1117"/>
      <c r="CY7" s="1117"/>
      <c r="CZ7" s="1117"/>
      <c r="DA7" s="1118"/>
      <c r="DB7" s="1116"/>
      <c r="DC7" s="1117"/>
      <c r="DD7" s="1117"/>
      <c r="DE7" s="1117"/>
      <c r="DF7" s="1118"/>
      <c r="DG7" s="1116"/>
      <c r="DH7" s="1117"/>
      <c r="DI7" s="1117"/>
      <c r="DJ7" s="1117"/>
      <c r="DK7" s="1118"/>
      <c r="DL7" s="1116"/>
      <c r="DM7" s="1117"/>
      <c r="DN7" s="1117"/>
      <c r="DO7" s="1117"/>
      <c r="DP7" s="1118"/>
      <c r="DQ7" s="1116"/>
      <c r="DR7" s="1117"/>
      <c r="DS7" s="1117"/>
      <c r="DT7" s="1117"/>
      <c r="DU7" s="1118"/>
      <c r="DV7" s="1143"/>
      <c r="DW7" s="1144"/>
      <c r="DX7" s="1144"/>
      <c r="DY7" s="1144"/>
      <c r="DZ7" s="1145"/>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4"/>
      <c r="AL8" s="1115"/>
      <c r="AM8" s="1115"/>
      <c r="AN8" s="1115"/>
      <c r="AO8" s="1115"/>
      <c r="AP8" s="1115"/>
      <c r="AQ8" s="1115"/>
      <c r="AR8" s="1115"/>
      <c r="AS8" s="1115"/>
      <c r="AT8" s="1115"/>
      <c r="AU8" s="1112"/>
      <c r="AV8" s="1112"/>
      <c r="AW8" s="1112"/>
      <c r="AX8" s="1112"/>
      <c r="AY8" s="1113"/>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4"/>
      <c r="AL9" s="1115"/>
      <c r="AM9" s="1115"/>
      <c r="AN9" s="1115"/>
      <c r="AO9" s="1115"/>
      <c r="AP9" s="1115"/>
      <c r="AQ9" s="1115"/>
      <c r="AR9" s="1115"/>
      <c r="AS9" s="1115"/>
      <c r="AT9" s="1115"/>
      <c r="AU9" s="1112"/>
      <c r="AV9" s="1112"/>
      <c r="AW9" s="1112"/>
      <c r="AX9" s="1112"/>
      <c r="AY9" s="1113"/>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4"/>
      <c r="AL10" s="1115"/>
      <c r="AM10" s="1115"/>
      <c r="AN10" s="1115"/>
      <c r="AO10" s="1115"/>
      <c r="AP10" s="1115"/>
      <c r="AQ10" s="1115"/>
      <c r="AR10" s="1115"/>
      <c r="AS10" s="1115"/>
      <c r="AT10" s="1115"/>
      <c r="AU10" s="1112"/>
      <c r="AV10" s="1112"/>
      <c r="AW10" s="1112"/>
      <c r="AX10" s="1112"/>
      <c r="AY10" s="1113"/>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4"/>
      <c r="AL11" s="1115"/>
      <c r="AM11" s="1115"/>
      <c r="AN11" s="1115"/>
      <c r="AO11" s="1115"/>
      <c r="AP11" s="1115"/>
      <c r="AQ11" s="1115"/>
      <c r="AR11" s="1115"/>
      <c r="AS11" s="1115"/>
      <c r="AT11" s="1115"/>
      <c r="AU11" s="1112"/>
      <c r="AV11" s="1112"/>
      <c r="AW11" s="1112"/>
      <c r="AX11" s="1112"/>
      <c r="AY11" s="1113"/>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4"/>
      <c r="AL12" s="1115"/>
      <c r="AM12" s="1115"/>
      <c r="AN12" s="1115"/>
      <c r="AO12" s="1115"/>
      <c r="AP12" s="1115"/>
      <c r="AQ12" s="1115"/>
      <c r="AR12" s="1115"/>
      <c r="AS12" s="1115"/>
      <c r="AT12" s="1115"/>
      <c r="AU12" s="1112"/>
      <c r="AV12" s="1112"/>
      <c r="AW12" s="1112"/>
      <c r="AX12" s="1112"/>
      <c r="AY12" s="1113"/>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4"/>
      <c r="AL13" s="1115"/>
      <c r="AM13" s="1115"/>
      <c r="AN13" s="1115"/>
      <c r="AO13" s="1115"/>
      <c r="AP13" s="1115"/>
      <c r="AQ13" s="1115"/>
      <c r="AR13" s="1115"/>
      <c r="AS13" s="1115"/>
      <c r="AT13" s="1115"/>
      <c r="AU13" s="1112"/>
      <c r="AV13" s="1112"/>
      <c r="AW13" s="1112"/>
      <c r="AX13" s="1112"/>
      <c r="AY13" s="1113"/>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4"/>
      <c r="AL14" s="1115"/>
      <c r="AM14" s="1115"/>
      <c r="AN14" s="1115"/>
      <c r="AO14" s="1115"/>
      <c r="AP14" s="1115"/>
      <c r="AQ14" s="1115"/>
      <c r="AR14" s="1115"/>
      <c r="AS14" s="1115"/>
      <c r="AT14" s="1115"/>
      <c r="AU14" s="1112"/>
      <c r="AV14" s="1112"/>
      <c r="AW14" s="1112"/>
      <c r="AX14" s="1112"/>
      <c r="AY14" s="1113"/>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4"/>
      <c r="AL15" s="1115"/>
      <c r="AM15" s="1115"/>
      <c r="AN15" s="1115"/>
      <c r="AO15" s="1115"/>
      <c r="AP15" s="1115"/>
      <c r="AQ15" s="1115"/>
      <c r="AR15" s="1115"/>
      <c r="AS15" s="1115"/>
      <c r="AT15" s="1115"/>
      <c r="AU15" s="1112"/>
      <c r="AV15" s="1112"/>
      <c r="AW15" s="1112"/>
      <c r="AX15" s="1112"/>
      <c r="AY15" s="1113"/>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4"/>
      <c r="AL16" s="1115"/>
      <c r="AM16" s="1115"/>
      <c r="AN16" s="1115"/>
      <c r="AO16" s="1115"/>
      <c r="AP16" s="1115"/>
      <c r="AQ16" s="1115"/>
      <c r="AR16" s="1115"/>
      <c r="AS16" s="1115"/>
      <c r="AT16" s="1115"/>
      <c r="AU16" s="1112"/>
      <c r="AV16" s="1112"/>
      <c r="AW16" s="1112"/>
      <c r="AX16" s="1112"/>
      <c r="AY16" s="1113"/>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4"/>
      <c r="AL17" s="1115"/>
      <c r="AM17" s="1115"/>
      <c r="AN17" s="1115"/>
      <c r="AO17" s="1115"/>
      <c r="AP17" s="1115"/>
      <c r="AQ17" s="1115"/>
      <c r="AR17" s="1115"/>
      <c r="AS17" s="1115"/>
      <c r="AT17" s="1115"/>
      <c r="AU17" s="1112"/>
      <c r="AV17" s="1112"/>
      <c r="AW17" s="1112"/>
      <c r="AX17" s="1112"/>
      <c r="AY17" s="1113"/>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4"/>
      <c r="AL18" s="1115"/>
      <c r="AM18" s="1115"/>
      <c r="AN18" s="1115"/>
      <c r="AO18" s="1115"/>
      <c r="AP18" s="1115"/>
      <c r="AQ18" s="1115"/>
      <c r="AR18" s="1115"/>
      <c r="AS18" s="1115"/>
      <c r="AT18" s="1115"/>
      <c r="AU18" s="1112"/>
      <c r="AV18" s="1112"/>
      <c r="AW18" s="1112"/>
      <c r="AX18" s="1112"/>
      <c r="AY18" s="1113"/>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4"/>
      <c r="AL19" s="1115"/>
      <c r="AM19" s="1115"/>
      <c r="AN19" s="1115"/>
      <c r="AO19" s="1115"/>
      <c r="AP19" s="1115"/>
      <c r="AQ19" s="1115"/>
      <c r="AR19" s="1115"/>
      <c r="AS19" s="1115"/>
      <c r="AT19" s="1115"/>
      <c r="AU19" s="1112"/>
      <c r="AV19" s="1112"/>
      <c r="AW19" s="1112"/>
      <c r="AX19" s="1112"/>
      <c r="AY19" s="1113"/>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4"/>
      <c r="AL20" s="1115"/>
      <c r="AM20" s="1115"/>
      <c r="AN20" s="1115"/>
      <c r="AO20" s="1115"/>
      <c r="AP20" s="1115"/>
      <c r="AQ20" s="1115"/>
      <c r="AR20" s="1115"/>
      <c r="AS20" s="1115"/>
      <c r="AT20" s="1115"/>
      <c r="AU20" s="1112"/>
      <c r="AV20" s="1112"/>
      <c r="AW20" s="1112"/>
      <c r="AX20" s="1112"/>
      <c r="AY20" s="1113"/>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4"/>
      <c r="AL21" s="1115"/>
      <c r="AM21" s="1115"/>
      <c r="AN21" s="1115"/>
      <c r="AO21" s="1115"/>
      <c r="AP21" s="1115"/>
      <c r="AQ21" s="1115"/>
      <c r="AR21" s="1115"/>
      <c r="AS21" s="1115"/>
      <c r="AT21" s="1115"/>
      <c r="AU21" s="1112"/>
      <c r="AV21" s="1112"/>
      <c r="AW21" s="1112"/>
      <c r="AX21" s="1112"/>
      <c r="AY21" s="1113"/>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09"/>
      <c r="R22" s="1110"/>
      <c r="S22" s="1110"/>
      <c r="T22" s="1110"/>
      <c r="U22" s="1110"/>
      <c r="V22" s="1110"/>
      <c r="W22" s="1110"/>
      <c r="X22" s="1110"/>
      <c r="Y22" s="1110"/>
      <c r="Z22" s="1110"/>
      <c r="AA22" s="1110"/>
      <c r="AB22" s="1110"/>
      <c r="AC22" s="1110"/>
      <c r="AD22" s="1110"/>
      <c r="AE22" s="1111"/>
      <c r="AF22" s="1048"/>
      <c r="AG22" s="1049"/>
      <c r="AH22" s="1049"/>
      <c r="AI22" s="1049"/>
      <c r="AJ22" s="1050"/>
      <c r="AK22" s="1105"/>
      <c r="AL22" s="1106"/>
      <c r="AM22" s="1106"/>
      <c r="AN22" s="1106"/>
      <c r="AO22" s="1106"/>
      <c r="AP22" s="1106"/>
      <c r="AQ22" s="1106"/>
      <c r="AR22" s="1106"/>
      <c r="AS22" s="1106"/>
      <c r="AT22" s="1106"/>
      <c r="AU22" s="1107"/>
      <c r="AV22" s="1107"/>
      <c r="AW22" s="1107"/>
      <c r="AX22" s="1107"/>
      <c r="AY22" s="1108"/>
      <c r="AZ22" s="1064" t="s">
        <v>365</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366</v>
      </c>
      <c r="B23" s="973" t="s">
        <v>367</v>
      </c>
      <c r="C23" s="974"/>
      <c r="D23" s="974"/>
      <c r="E23" s="974"/>
      <c r="F23" s="974"/>
      <c r="G23" s="974"/>
      <c r="H23" s="974"/>
      <c r="I23" s="974"/>
      <c r="J23" s="974"/>
      <c r="K23" s="974"/>
      <c r="L23" s="974"/>
      <c r="M23" s="974"/>
      <c r="N23" s="974"/>
      <c r="O23" s="974"/>
      <c r="P23" s="975"/>
      <c r="Q23" s="1096">
        <v>5937</v>
      </c>
      <c r="R23" s="1097"/>
      <c r="S23" s="1097"/>
      <c r="T23" s="1097"/>
      <c r="U23" s="1097"/>
      <c r="V23" s="1097">
        <v>5779</v>
      </c>
      <c r="W23" s="1097"/>
      <c r="X23" s="1097"/>
      <c r="Y23" s="1097"/>
      <c r="Z23" s="1097"/>
      <c r="AA23" s="1097">
        <v>158</v>
      </c>
      <c r="AB23" s="1097"/>
      <c r="AC23" s="1097"/>
      <c r="AD23" s="1097"/>
      <c r="AE23" s="1098"/>
      <c r="AF23" s="1099">
        <v>98</v>
      </c>
      <c r="AG23" s="1097"/>
      <c r="AH23" s="1097"/>
      <c r="AI23" s="1097"/>
      <c r="AJ23" s="1100"/>
      <c r="AK23" s="1101"/>
      <c r="AL23" s="1102"/>
      <c r="AM23" s="1102"/>
      <c r="AN23" s="1102"/>
      <c r="AO23" s="1102"/>
      <c r="AP23" s="1097">
        <v>4384</v>
      </c>
      <c r="AQ23" s="1097"/>
      <c r="AR23" s="1097"/>
      <c r="AS23" s="1097"/>
      <c r="AT23" s="1097"/>
      <c r="AU23" s="1103"/>
      <c r="AV23" s="1103"/>
      <c r="AW23" s="1103"/>
      <c r="AX23" s="1103"/>
      <c r="AY23" s="1104"/>
      <c r="AZ23" s="1093" t="s">
        <v>111</v>
      </c>
      <c r="BA23" s="1094"/>
      <c r="BB23" s="1094"/>
      <c r="BC23" s="1094"/>
      <c r="BD23" s="1095"/>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2" t="s">
        <v>368</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1" t="s">
        <v>369</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347</v>
      </c>
      <c r="B26" s="1025"/>
      <c r="C26" s="1025"/>
      <c r="D26" s="1025"/>
      <c r="E26" s="1025"/>
      <c r="F26" s="1025"/>
      <c r="G26" s="1025"/>
      <c r="H26" s="1025"/>
      <c r="I26" s="1025"/>
      <c r="J26" s="1025"/>
      <c r="K26" s="1025"/>
      <c r="L26" s="1025"/>
      <c r="M26" s="1025"/>
      <c r="N26" s="1025"/>
      <c r="O26" s="1025"/>
      <c r="P26" s="1026"/>
      <c r="Q26" s="1030" t="s">
        <v>370</v>
      </c>
      <c r="R26" s="1031"/>
      <c r="S26" s="1031"/>
      <c r="T26" s="1031"/>
      <c r="U26" s="1032"/>
      <c r="V26" s="1030" t="s">
        <v>371</v>
      </c>
      <c r="W26" s="1031"/>
      <c r="X26" s="1031"/>
      <c r="Y26" s="1031"/>
      <c r="Z26" s="1032"/>
      <c r="AA26" s="1030" t="s">
        <v>372</v>
      </c>
      <c r="AB26" s="1031"/>
      <c r="AC26" s="1031"/>
      <c r="AD26" s="1031"/>
      <c r="AE26" s="1031"/>
      <c r="AF26" s="1087" t="s">
        <v>373</v>
      </c>
      <c r="AG26" s="1037"/>
      <c r="AH26" s="1037"/>
      <c r="AI26" s="1037"/>
      <c r="AJ26" s="1088"/>
      <c r="AK26" s="1031" t="s">
        <v>374</v>
      </c>
      <c r="AL26" s="1031"/>
      <c r="AM26" s="1031"/>
      <c r="AN26" s="1031"/>
      <c r="AO26" s="1032"/>
      <c r="AP26" s="1030" t="s">
        <v>375</v>
      </c>
      <c r="AQ26" s="1031"/>
      <c r="AR26" s="1031"/>
      <c r="AS26" s="1031"/>
      <c r="AT26" s="1032"/>
      <c r="AU26" s="1030" t="s">
        <v>376</v>
      </c>
      <c r="AV26" s="1031"/>
      <c r="AW26" s="1031"/>
      <c r="AX26" s="1031"/>
      <c r="AY26" s="1032"/>
      <c r="AZ26" s="1030" t="s">
        <v>377</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9"/>
      <c r="AG27" s="1040"/>
      <c r="AH27" s="1040"/>
      <c r="AI27" s="1040"/>
      <c r="AJ27" s="1090"/>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378</v>
      </c>
      <c r="C28" s="1080"/>
      <c r="D28" s="1080"/>
      <c r="E28" s="1080"/>
      <c r="F28" s="1080"/>
      <c r="G28" s="1080"/>
      <c r="H28" s="1080"/>
      <c r="I28" s="1080"/>
      <c r="J28" s="1080"/>
      <c r="K28" s="1080"/>
      <c r="L28" s="1080"/>
      <c r="M28" s="1080"/>
      <c r="N28" s="1080"/>
      <c r="O28" s="1080"/>
      <c r="P28" s="1081"/>
      <c r="Q28" s="1082">
        <v>138</v>
      </c>
      <c r="R28" s="1083"/>
      <c r="S28" s="1083"/>
      <c r="T28" s="1083"/>
      <c r="U28" s="1083"/>
      <c r="V28" s="1083">
        <v>134</v>
      </c>
      <c r="W28" s="1083"/>
      <c r="X28" s="1083"/>
      <c r="Y28" s="1083"/>
      <c r="Z28" s="1083"/>
      <c r="AA28" s="1083">
        <v>4</v>
      </c>
      <c r="AB28" s="1083"/>
      <c r="AC28" s="1083"/>
      <c r="AD28" s="1083"/>
      <c r="AE28" s="1084"/>
      <c r="AF28" s="1085">
        <v>4</v>
      </c>
      <c r="AG28" s="1083"/>
      <c r="AH28" s="1083"/>
      <c r="AI28" s="1083"/>
      <c r="AJ28" s="1086"/>
      <c r="AK28" s="1075">
        <v>18</v>
      </c>
      <c r="AL28" s="1075"/>
      <c r="AM28" s="1075"/>
      <c r="AN28" s="1075"/>
      <c r="AO28" s="1075"/>
      <c r="AP28" s="1075" t="s">
        <v>540</v>
      </c>
      <c r="AQ28" s="1075"/>
      <c r="AR28" s="1075"/>
      <c r="AS28" s="1075"/>
      <c r="AT28" s="1075"/>
      <c r="AU28" s="1075" t="s">
        <v>540</v>
      </c>
      <c r="AV28" s="1075"/>
      <c r="AW28" s="1075"/>
      <c r="AX28" s="1075"/>
      <c r="AY28" s="1075"/>
      <c r="AZ28" s="1076" t="s">
        <v>540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379</v>
      </c>
      <c r="C29" s="1067"/>
      <c r="D29" s="1067"/>
      <c r="E29" s="1067"/>
      <c r="F29" s="1067"/>
      <c r="G29" s="1067"/>
      <c r="H29" s="1067"/>
      <c r="I29" s="1067"/>
      <c r="J29" s="1067"/>
      <c r="K29" s="1067"/>
      <c r="L29" s="1067"/>
      <c r="M29" s="1067"/>
      <c r="N29" s="1067"/>
      <c r="O29" s="1067"/>
      <c r="P29" s="1068"/>
      <c r="Q29" s="1072">
        <v>80</v>
      </c>
      <c r="R29" s="1073"/>
      <c r="S29" s="1073"/>
      <c r="T29" s="1073"/>
      <c r="U29" s="1073"/>
      <c r="V29" s="1073">
        <v>80</v>
      </c>
      <c r="W29" s="1073"/>
      <c r="X29" s="1073"/>
      <c r="Y29" s="1073"/>
      <c r="Z29" s="1073"/>
      <c r="AA29" s="1073" t="s">
        <v>540</v>
      </c>
      <c r="AB29" s="1073"/>
      <c r="AC29" s="1073"/>
      <c r="AD29" s="1073"/>
      <c r="AE29" s="1074"/>
      <c r="AF29" s="1048">
        <v>0</v>
      </c>
      <c r="AG29" s="1049"/>
      <c r="AH29" s="1049"/>
      <c r="AI29" s="1049"/>
      <c r="AJ29" s="1050"/>
      <c r="AK29" s="1000">
        <v>22</v>
      </c>
      <c r="AL29" s="1000"/>
      <c r="AM29" s="1000"/>
      <c r="AN29" s="1000"/>
      <c r="AO29" s="1000"/>
      <c r="AP29" s="1000" t="s">
        <v>540</v>
      </c>
      <c r="AQ29" s="1000"/>
      <c r="AR29" s="1000"/>
      <c r="AS29" s="1000"/>
      <c r="AT29" s="1000"/>
      <c r="AU29" s="1000" t="s">
        <v>540</v>
      </c>
      <c r="AV29" s="1000"/>
      <c r="AW29" s="1000"/>
      <c r="AX29" s="1000"/>
      <c r="AY29" s="1000"/>
      <c r="AZ29" s="1071" t="s">
        <v>540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380</v>
      </c>
      <c r="C30" s="1067"/>
      <c r="D30" s="1067"/>
      <c r="E30" s="1067"/>
      <c r="F30" s="1067"/>
      <c r="G30" s="1067"/>
      <c r="H30" s="1067"/>
      <c r="I30" s="1067"/>
      <c r="J30" s="1067"/>
      <c r="K30" s="1067"/>
      <c r="L30" s="1067"/>
      <c r="M30" s="1067"/>
      <c r="N30" s="1067"/>
      <c r="O30" s="1067"/>
      <c r="P30" s="1068"/>
      <c r="Q30" s="1072">
        <v>8</v>
      </c>
      <c r="R30" s="1073"/>
      <c r="S30" s="1073"/>
      <c r="T30" s="1073"/>
      <c r="U30" s="1073"/>
      <c r="V30" s="1073">
        <v>7</v>
      </c>
      <c r="W30" s="1073"/>
      <c r="X30" s="1073"/>
      <c r="Y30" s="1073"/>
      <c r="Z30" s="1073"/>
      <c r="AA30" s="1073">
        <v>1</v>
      </c>
      <c r="AB30" s="1073"/>
      <c r="AC30" s="1073"/>
      <c r="AD30" s="1073"/>
      <c r="AE30" s="1074"/>
      <c r="AF30" s="1048">
        <v>0</v>
      </c>
      <c r="AG30" s="1049"/>
      <c r="AH30" s="1049"/>
      <c r="AI30" s="1049"/>
      <c r="AJ30" s="1050"/>
      <c r="AK30" s="1000">
        <v>14</v>
      </c>
      <c r="AL30" s="1000"/>
      <c r="AM30" s="1000"/>
      <c r="AN30" s="1000"/>
      <c r="AO30" s="1000"/>
      <c r="AP30" s="1000" t="s">
        <v>540</v>
      </c>
      <c r="AQ30" s="1000"/>
      <c r="AR30" s="1000"/>
      <c r="AS30" s="1000"/>
      <c r="AT30" s="1000"/>
      <c r="AU30" s="1000" t="s">
        <v>540</v>
      </c>
      <c r="AV30" s="1000"/>
      <c r="AW30" s="1000"/>
      <c r="AX30" s="1000"/>
      <c r="AY30" s="1000"/>
      <c r="AZ30" s="1071" t="s">
        <v>540</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381</v>
      </c>
      <c r="C31" s="1067"/>
      <c r="D31" s="1067"/>
      <c r="E31" s="1067"/>
      <c r="F31" s="1067"/>
      <c r="G31" s="1067"/>
      <c r="H31" s="1067"/>
      <c r="I31" s="1067"/>
      <c r="J31" s="1067"/>
      <c r="K31" s="1067"/>
      <c r="L31" s="1067"/>
      <c r="M31" s="1067"/>
      <c r="N31" s="1067"/>
      <c r="O31" s="1067"/>
      <c r="P31" s="1068"/>
      <c r="Q31" s="1072">
        <v>1</v>
      </c>
      <c r="R31" s="1073"/>
      <c r="S31" s="1073"/>
      <c r="T31" s="1073"/>
      <c r="U31" s="1073"/>
      <c r="V31" s="1073">
        <v>1</v>
      </c>
      <c r="W31" s="1073"/>
      <c r="X31" s="1073"/>
      <c r="Y31" s="1073"/>
      <c r="Z31" s="1073"/>
      <c r="AA31" s="1073">
        <v>0</v>
      </c>
      <c r="AB31" s="1073"/>
      <c r="AC31" s="1073"/>
      <c r="AD31" s="1073"/>
      <c r="AE31" s="1074"/>
      <c r="AF31" s="1048" t="s">
        <v>111</v>
      </c>
      <c r="AG31" s="1049"/>
      <c r="AH31" s="1049"/>
      <c r="AI31" s="1049"/>
      <c r="AJ31" s="1050"/>
      <c r="AK31" s="1000">
        <v>0</v>
      </c>
      <c r="AL31" s="1000"/>
      <c r="AM31" s="1000"/>
      <c r="AN31" s="1000"/>
      <c r="AO31" s="1000"/>
      <c r="AP31" s="1000" t="s">
        <v>540</v>
      </c>
      <c r="AQ31" s="1000"/>
      <c r="AR31" s="1000"/>
      <c r="AS31" s="1000"/>
      <c r="AT31" s="1000"/>
      <c r="AU31" s="1000" t="s">
        <v>540</v>
      </c>
      <c r="AV31" s="1000"/>
      <c r="AW31" s="1000"/>
      <c r="AX31" s="1000"/>
      <c r="AY31" s="1000"/>
      <c r="AZ31" s="1071" t="s">
        <v>540</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382</v>
      </c>
      <c r="C32" s="1067"/>
      <c r="D32" s="1067"/>
      <c r="E32" s="1067"/>
      <c r="F32" s="1067"/>
      <c r="G32" s="1067"/>
      <c r="H32" s="1067"/>
      <c r="I32" s="1067"/>
      <c r="J32" s="1067"/>
      <c r="K32" s="1067"/>
      <c r="L32" s="1067"/>
      <c r="M32" s="1067"/>
      <c r="N32" s="1067"/>
      <c r="O32" s="1067"/>
      <c r="P32" s="1068"/>
      <c r="Q32" s="1072">
        <v>2945</v>
      </c>
      <c r="R32" s="1073"/>
      <c r="S32" s="1073"/>
      <c r="T32" s="1073"/>
      <c r="U32" s="1073"/>
      <c r="V32" s="1073">
        <v>2896</v>
      </c>
      <c r="W32" s="1073"/>
      <c r="X32" s="1073"/>
      <c r="Y32" s="1073"/>
      <c r="Z32" s="1073"/>
      <c r="AA32" s="1073">
        <v>49</v>
      </c>
      <c r="AB32" s="1073"/>
      <c r="AC32" s="1073"/>
      <c r="AD32" s="1073"/>
      <c r="AE32" s="1074"/>
      <c r="AF32" s="1048">
        <v>49</v>
      </c>
      <c r="AG32" s="1049"/>
      <c r="AH32" s="1049"/>
      <c r="AI32" s="1049"/>
      <c r="AJ32" s="1050"/>
      <c r="AK32" s="1009">
        <v>10</v>
      </c>
      <c r="AL32" s="1000"/>
      <c r="AM32" s="1000"/>
      <c r="AN32" s="1000"/>
      <c r="AO32" s="1000"/>
      <c r="AP32" s="1000">
        <v>1729</v>
      </c>
      <c r="AQ32" s="1000"/>
      <c r="AR32" s="1000"/>
      <c r="AS32" s="1000"/>
      <c r="AT32" s="1000"/>
      <c r="AU32" s="1000">
        <v>22</v>
      </c>
      <c r="AV32" s="1000"/>
      <c r="AW32" s="1000"/>
      <c r="AX32" s="1000"/>
      <c r="AY32" s="1000"/>
      <c r="AZ32" s="1071" t="s">
        <v>540</v>
      </c>
      <c r="BA32" s="1071"/>
      <c r="BB32" s="1071"/>
      <c r="BC32" s="1071"/>
      <c r="BD32" s="1071"/>
      <c r="BE32" s="1061" t="s">
        <v>383</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384</v>
      </c>
      <c r="C33" s="1067"/>
      <c r="D33" s="1067"/>
      <c r="E33" s="1067"/>
      <c r="F33" s="1067"/>
      <c r="G33" s="1067"/>
      <c r="H33" s="1067"/>
      <c r="I33" s="1067"/>
      <c r="J33" s="1067"/>
      <c r="K33" s="1067"/>
      <c r="L33" s="1067"/>
      <c r="M33" s="1067"/>
      <c r="N33" s="1067"/>
      <c r="O33" s="1067"/>
      <c r="P33" s="1068"/>
      <c r="Q33" s="1072">
        <v>74</v>
      </c>
      <c r="R33" s="1073"/>
      <c r="S33" s="1073"/>
      <c r="T33" s="1073"/>
      <c r="U33" s="1073"/>
      <c r="V33" s="1073">
        <v>74</v>
      </c>
      <c r="W33" s="1073"/>
      <c r="X33" s="1073"/>
      <c r="Y33" s="1073"/>
      <c r="Z33" s="1073"/>
      <c r="AA33" s="1073" t="s">
        <v>540</v>
      </c>
      <c r="AB33" s="1073"/>
      <c r="AC33" s="1073"/>
      <c r="AD33" s="1073"/>
      <c r="AE33" s="1074"/>
      <c r="AF33" s="1048">
        <v>0</v>
      </c>
      <c r="AG33" s="1049"/>
      <c r="AH33" s="1049"/>
      <c r="AI33" s="1049"/>
      <c r="AJ33" s="1050"/>
      <c r="AK33" s="1009">
        <v>28</v>
      </c>
      <c r="AL33" s="1000"/>
      <c r="AM33" s="1000"/>
      <c r="AN33" s="1000"/>
      <c r="AO33" s="1000"/>
      <c r="AP33" s="1000">
        <v>143</v>
      </c>
      <c r="AQ33" s="1000"/>
      <c r="AR33" s="1000"/>
      <c r="AS33" s="1000"/>
      <c r="AT33" s="1000"/>
      <c r="AU33" s="1000">
        <v>114</v>
      </c>
      <c r="AV33" s="1000"/>
      <c r="AW33" s="1000"/>
      <c r="AX33" s="1000"/>
      <c r="AY33" s="1000"/>
      <c r="AZ33" s="1071" t="s">
        <v>540</v>
      </c>
      <c r="BA33" s="1071"/>
      <c r="BB33" s="1071"/>
      <c r="BC33" s="1071"/>
      <c r="BD33" s="1071"/>
      <c r="BE33" s="1061" t="s">
        <v>383</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366</v>
      </c>
      <c r="B63" s="973" t="s">
        <v>386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53</v>
      </c>
      <c r="AG63" s="988"/>
      <c r="AH63" s="988"/>
      <c r="AI63" s="988"/>
      <c r="AJ63" s="1059"/>
      <c r="AK63" s="1060"/>
      <c r="AL63" s="992"/>
      <c r="AM63" s="992"/>
      <c r="AN63" s="992"/>
      <c r="AO63" s="992"/>
      <c r="AP63" s="988">
        <v>1964</v>
      </c>
      <c r="AQ63" s="988"/>
      <c r="AR63" s="988"/>
      <c r="AS63" s="988"/>
      <c r="AT63" s="988"/>
      <c r="AU63" s="988">
        <v>92</v>
      </c>
      <c r="AV63" s="988"/>
      <c r="AW63" s="988"/>
      <c r="AX63" s="988"/>
      <c r="AY63" s="988"/>
      <c r="AZ63" s="1054"/>
      <c r="BA63" s="1054"/>
      <c r="BB63" s="1054"/>
      <c r="BC63" s="1054"/>
      <c r="BD63" s="1054"/>
      <c r="BE63" s="989"/>
      <c r="BF63" s="989"/>
      <c r="BG63" s="989"/>
      <c r="BH63" s="989"/>
      <c r="BI63" s="990"/>
      <c r="BJ63" s="1055" t="s">
        <v>387</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389</v>
      </c>
      <c r="B66" s="1025"/>
      <c r="C66" s="1025"/>
      <c r="D66" s="1025"/>
      <c r="E66" s="1025"/>
      <c r="F66" s="1025"/>
      <c r="G66" s="1025"/>
      <c r="H66" s="1025"/>
      <c r="I66" s="1025"/>
      <c r="J66" s="1025"/>
      <c r="K66" s="1025"/>
      <c r="L66" s="1025"/>
      <c r="M66" s="1025"/>
      <c r="N66" s="1025"/>
      <c r="O66" s="1025"/>
      <c r="P66" s="1026"/>
      <c r="Q66" s="1030" t="s">
        <v>390</v>
      </c>
      <c r="R66" s="1031"/>
      <c r="S66" s="1031"/>
      <c r="T66" s="1031"/>
      <c r="U66" s="1032"/>
      <c r="V66" s="1030" t="s">
        <v>391</v>
      </c>
      <c r="W66" s="1031"/>
      <c r="X66" s="1031"/>
      <c r="Y66" s="1031"/>
      <c r="Z66" s="1032"/>
      <c r="AA66" s="1030" t="s">
        <v>392</v>
      </c>
      <c r="AB66" s="1031"/>
      <c r="AC66" s="1031"/>
      <c r="AD66" s="1031"/>
      <c r="AE66" s="1032"/>
      <c r="AF66" s="1036" t="s">
        <v>393</v>
      </c>
      <c r="AG66" s="1037"/>
      <c r="AH66" s="1037"/>
      <c r="AI66" s="1037"/>
      <c r="AJ66" s="1038"/>
      <c r="AK66" s="1030" t="s">
        <v>394</v>
      </c>
      <c r="AL66" s="1025"/>
      <c r="AM66" s="1025"/>
      <c r="AN66" s="1025"/>
      <c r="AO66" s="1026"/>
      <c r="AP66" s="1030" t="s">
        <v>395</v>
      </c>
      <c r="AQ66" s="1031"/>
      <c r="AR66" s="1031"/>
      <c r="AS66" s="1031"/>
      <c r="AT66" s="1032"/>
      <c r="AU66" s="1030" t="s">
        <v>396</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541</v>
      </c>
      <c r="C68" s="1015"/>
      <c r="D68" s="1015"/>
      <c r="E68" s="1015"/>
      <c r="F68" s="1015"/>
      <c r="G68" s="1015"/>
      <c r="H68" s="1015"/>
      <c r="I68" s="1015"/>
      <c r="J68" s="1015"/>
      <c r="K68" s="1015"/>
      <c r="L68" s="1015"/>
      <c r="M68" s="1015"/>
      <c r="N68" s="1015"/>
      <c r="O68" s="1015"/>
      <c r="P68" s="1016"/>
      <c r="Q68" s="1017">
        <v>14254</v>
      </c>
      <c r="R68" s="1011"/>
      <c r="S68" s="1011"/>
      <c r="T68" s="1011"/>
      <c r="U68" s="1011"/>
      <c r="V68" s="1011">
        <v>12809</v>
      </c>
      <c r="W68" s="1011"/>
      <c r="X68" s="1011"/>
      <c r="Y68" s="1011"/>
      <c r="Z68" s="1011"/>
      <c r="AA68" s="1011">
        <v>1445</v>
      </c>
      <c r="AB68" s="1011"/>
      <c r="AC68" s="1011"/>
      <c r="AD68" s="1011"/>
      <c r="AE68" s="1011"/>
      <c r="AF68" s="1011">
        <v>1445</v>
      </c>
      <c r="AG68" s="1011"/>
      <c r="AH68" s="1011"/>
      <c r="AI68" s="1011"/>
      <c r="AJ68" s="1011"/>
      <c r="AK68" s="1011">
        <v>310</v>
      </c>
      <c r="AL68" s="1011"/>
      <c r="AM68" s="1011"/>
      <c r="AN68" s="1011"/>
      <c r="AO68" s="1011"/>
      <c r="AP68" s="1011" t="s">
        <v>540</v>
      </c>
      <c r="AQ68" s="1011"/>
      <c r="AR68" s="1011"/>
      <c r="AS68" s="1011"/>
      <c r="AT68" s="1011"/>
      <c r="AU68" s="1011" t="s">
        <v>540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542</v>
      </c>
      <c r="C69" s="1004"/>
      <c r="D69" s="1004"/>
      <c r="E69" s="1004"/>
      <c r="F69" s="1004"/>
      <c r="G69" s="1004"/>
      <c r="H69" s="1004"/>
      <c r="I69" s="1004"/>
      <c r="J69" s="1004"/>
      <c r="K69" s="1004"/>
      <c r="L69" s="1004"/>
      <c r="M69" s="1004"/>
      <c r="N69" s="1004"/>
      <c r="O69" s="1004"/>
      <c r="P69" s="1005"/>
      <c r="Q69" s="1006">
        <v>1973</v>
      </c>
      <c r="R69" s="1000"/>
      <c r="S69" s="1000"/>
      <c r="T69" s="1000"/>
      <c r="U69" s="1000"/>
      <c r="V69" s="1000">
        <v>1969</v>
      </c>
      <c r="W69" s="1000"/>
      <c r="X69" s="1000"/>
      <c r="Y69" s="1000"/>
      <c r="Z69" s="1000"/>
      <c r="AA69" s="1000">
        <v>4</v>
      </c>
      <c r="AB69" s="1000"/>
      <c r="AC69" s="1000"/>
      <c r="AD69" s="1000"/>
      <c r="AE69" s="1000"/>
      <c r="AF69" s="1000">
        <v>4</v>
      </c>
      <c r="AG69" s="1000"/>
      <c r="AH69" s="1000"/>
      <c r="AI69" s="1000"/>
      <c r="AJ69" s="1000"/>
      <c r="AK69" s="1000">
        <v>0</v>
      </c>
      <c r="AL69" s="1000"/>
      <c r="AM69" s="1000"/>
      <c r="AN69" s="1000"/>
      <c r="AO69" s="1000"/>
      <c r="AP69" s="1000" t="s">
        <v>540</v>
      </c>
      <c r="AQ69" s="1000"/>
      <c r="AR69" s="1000"/>
      <c r="AS69" s="1000"/>
      <c r="AT69" s="1000"/>
      <c r="AU69" s="1000" t="s">
        <v>540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543</v>
      </c>
      <c r="C70" s="1004"/>
      <c r="D70" s="1004"/>
      <c r="E70" s="1004"/>
      <c r="F70" s="1004"/>
      <c r="G70" s="1004"/>
      <c r="H70" s="1004"/>
      <c r="I70" s="1004"/>
      <c r="J70" s="1004"/>
      <c r="K70" s="1004"/>
      <c r="L70" s="1004"/>
      <c r="M70" s="1004"/>
      <c r="N70" s="1004"/>
      <c r="O70" s="1004"/>
      <c r="P70" s="1005"/>
      <c r="Q70" s="1006">
        <v>277097</v>
      </c>
      <c r="R70" s="1000"/>
      <c r="S70" s="1000"/>
      <c r="T70" s="1000"/>
      <c r="U70" s="1000"/>
      <c r="V70" s="1000">
        <v>265172</v>
      </c>
      <c r="W70" s="1000"/>
      <c r="X70" s="1000"/>
      <c r="Y70" s="1000"/>
      <c r="Z70" s="1000"/>
      <c r="AA70" s="1000">
        <v>11924</v>
      </c>
      <c r="AB70" s="1000"/>
      <c r="AC70" s="1000"/>
      <c r="AD70" s="1000"/>
      <c r="AE70" s="1000"/>
      <c r="AF70" s="1000">
        <v>11924</v>
      </c>
      <c r="AG70" s="1000"/>
      <c r="AH70" s="1000"/>
      <c r="AI70" s="1000"/>
      <c r="AJ70" s="1000"/>
      <c r="AK70" s="1000">
        <v>1891</v>
      </c>
      <c r="AL70" s="1000"/>
      <c r="AM70" s="1000"/>
      <c r="AN70" s="1000"/>
      <c r="AO70" s="1000"/>
      <c r="AP70" s="1000" t="s">
        <v>540</v>
      </c>
      <c r="AQ70" s="1000"/>
      <c r="AR70" s="1000"/>
      <c r="AS70" s="1000"/>
      <c r="AT70" s="1000"/>
      <c r="AU70" s="1000" t="s">
        <v>540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366</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13373</v>
      </c>
      <c r="AG88" s="988"/>
      <c r="AH88" s="988"/>
      <c r="AI88" s="988"/>
      <c r="AJ88" s="988"/>
      <c r="AK88" s="992"/>
      <c r="AL88" s="992"/>
      <c r="AM88" s="992"/>
      <c r="AN88" s="992"/>
      <c r="AO88" s="992"/>
      <c r="AP88" s="988" t="s">
        <v>540</v>
      </c>
      <c r="AQ88" s="988"/>
      <c r="AR88" s="988"/>
      <c r="AS88" s="988"/>
      <c r="AT88" s="988"/>
      <c r="AU88" s="988" t="s">
        <v>540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286</v>
      </c>
      <c r="AG109" s="923"/>
      <c r="AH109" s="923"/>
      <c r="AI109" s="923"/>
      <c r="AJ109" s="924"/>
      <c r="AK109" s="925" t="s">
        <v>285</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286</v>
      </c>
      <c r="BW109" s="923"/>
      <c r="BX109" s="923"/>
      <c r="BY109" s="923"/>
      <c r="BZ109" s="924"/>
      <c r="CA109" s="925" t="s">
        <v>285</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286</v>
      </c>
      <c r="DM109" s="923"/>
      <c r="DN109" s="923"/>
      <c r="DO109" s="923"/>
      <c r="DP109" s="924"/>
      <c r="DQ109" s="925" t="s">
        <v>285</v>
      </c>
      <c r="DR109" s="923"/>
      <c r="DS109" s="923"/>
      <c r="DT109" s="923"/>
      <c r="DU109" s="924"/>
      <c r="DV109" s="925" t="s">
        <v>407</v>
      </c>
      <c r="DW109" s="923"/>
      <c r="DX109" s="923"/>
      <c r="DY109" s="923"/>
      <c r="DZ109" s="954"/>
    </row>
    <row r="110" spans="1:131" s="199" customFormat="1" ht="26.25" customHeight="1">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582323</v>
      </c>
      <c r="AB110" s="916"/>
      <c r="AC110" s="916"/>
      <c r="AD110" s="916"/>
      <c r="AE110" s="917"/>
      <c r="AF110" s="918">
        <v>561347</v>
      </c>
      <c r="AG110" s="916"/>
      <c r="AH110" s="916"/>
      <c r="AI110" s="916"/>
      <c r="AJ110" s="917"/>
      <c r="AK110" s="918">
        <v>410734</v>
      </c>
      <c r="AL110" s="916"/>
      <c r="AM110" s="916"/>
      <c r="AN110" s="916"/>
      <c r="AO110" s="917"/>
      <c r="AP110" s="919">
        <v>38.9</v>
      </c>
      <c r="AQ110" s="920"/>
      <c r="AR110" s="920"/>
      <c r="AS110" s="920"/>
      <c r="AT110" s="921"/>
      <c r="AU110" s="955" t="s">
        <v>61</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4712811</v>
      </c>
      <c r="BR110" s="863"/>
      <c r="BS110" s="863"/>
      <c r="BT110" s="863"/>
      <c r="BU110" s="863"/>
      <c r="BV110" s="863">
        <v>4476577</v>
      </c>
      <c r="BW110" s="863"/>
      <c r="BX110" s="863"/>
      <c r="BY110" s="863"/>
      <c r="BZ110" s="863"/>
      <c r="CA110" s="863">
        <v>4384305</v>
      </c>
      <c r="CB110" s="863"/>
      <c r="CC110" s="863"/>
      <c r="CD110" s="863"/>
      <c r="CE110" s="863"/>
      <c r="CF110" s="887">
        <v>415.3</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126532</v>
      </c>
      <c r="BR112" s="835"/>
      <c r="BS112" s="835"/>
      <c r="BT112" s="835"/>
      <c r="BU112" s="835"/>
      <c r="BV112" s="835">
        <v>119306</v>
      </c>
      <c r="BW112" s="835"/>
      <c r="BX112" s="835"/>
      <c r="BY112" s="835"/>
      <c r="BZ112" s="835"/>
      <c r="CA112" s="835">
        <v>136484</v>
      </c>
      <c r="CB112" s="835"/>
      <c r="CC112" s="835"/>
      <c r="CD112" s="835"/>
      <c r="CE112" s="835"/>
      <c r="CF112" s="896">
        <v>12.9</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t="s">
        <v>111</v>
      </c>
      <c r="AB113" s="944"/>
      <c r="AC113" s="944"/>
      <c r="AD113" s="944"/>
      <c r="AE113" s="945"/>
      <c r="AF113" s="946" t="s">
        <v>111</v>
      </c>
      <c r="AG113" s="944"/>
      <c r="AH113" s="944"/>
      <c r="AI113" s="944"/>
      <c r="AJ113" s="945"/>
      <c r="AK113" s="946" t="s">
        <v>111</v>
      </c>
      <c r="AL113" s="944"/>
      <c r="AM113" s="944"/>
      <c r="AN113" s="944"/>
      <c r="AO113" s="945"/>
      <c r="AP113" s="947" t="s">
        <v>111</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t="s">
        <v>111</v>
      </c>
      <c r="BR113" s="835"/>
      <c r="BS113" s="835"/>
      <c r="BT113" s="835"/>
      <c r="BU113" s="835"/>
      <c r="BV113" s="835" t="s">
        <v>111</v>
      </c>
      <c r="BW113" s="835"/>
      <c r="BX113" s="835"/>
      <c r="BY113" s="835"/>
      <c r="BZ113" s="835"/>
      <c r="CA113" s="835" t="s">
        <v>111</v>
      </c>
      <c r="CB113" s="835"/>
      <c r="CC113" s="835"/>
      <c r="CD113" s="835"/>
      <c r="CE113" s="835"/>
      <c r="CF113" s="896" t="s">
        <v>111</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9999</v>
      </c>
      <c r="AB114" s="798"/>
      <c r="AC114" s="798"/>
      <c r="AD114" s="798"/>
      <c r="AE114" s="799"/>
      <c r="AF114" s="800">
        <v>8617</v>
      </c>
      <c r="AG114" s="798"/>
      <c r="AH114" s="798"/>
      <c r="AI114" s="798"/>
      <c r="AJ114" s="799"/>
      <c r="AK114" s="800">
        <v>7208</v>
      </c>
      <c r="AL114" s="798"/>
      <c r="AM114" s="798"/>
      <c r="AN114" s="798"/>
      <c r="AO114" s="799"/>
      <c r="AP114" s="845">
        <v>0.7</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134533</v>
      </c>
      <c r="BR114" s="835"/>
      <c r="BS114" s="835"/>
      <c r="BT114" s="835"/>
      <c r="BU114" s="835"/>
      <c r="BV114" s="835">
        <v>105883</v>
      </c>
      <c r="BW114" s="835"/>
      <c r="BX114" s="835"/>
      <c r="BY114" s="835"/>
      <c r="BZ114" s="835"/>
      <c r="CA114" s="835">
        <v>152863</v>
      </c>
      <c r="CB114" s="835"/>
      <c r="CC114" s="835"/>
      <c r="CD114" s="835"/>
      <c r="CE114" s="835"/>
      <c r="CF114" s="896">
        <v>14.5</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592322</v>
      </c>
      <c r="AB117" s="930"/>
      <c r="AC117" s="930"/>
      <c r="AD117" s="930"/>
      <c r="AE117" s="931"/>
      <c r="AF117" s="932">
        <v>569964</v>
      </c>
      <c r="AG117" s="930"/>
      <c r="AH117" s="930"/>
      <c r="AI117" s="930"/>
      <c r="AJ117" s="931"/>
      <c r="AK117" s="932">
        <v>417942</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286</v>
      </c>
      <c r="AG118" s="923"/>
      <c r="AH118" s="923"/>
      <c r="AI118" s="923"/>
      <c r="AJ118" s="924"/>
      <c r="AK118" s="925" t="s">
        <v>285</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437</v>
      </c>
      <c r="BP119" s="899"/>
      <c r="BQ119" s="903">
        <v>4973876</v>
      </c>
      <c r="BR119" s="866"/>
      <c r="BS119" s="866"/>
      <c r="BT119" s="866"/>
      <c r="BU119" s="866"/>
      <c r="BV119" s="866">
        <v>4701766</v>
      </c>
      <c r="BW119" s="866"/>
      <c r="BX119" s="866"/>
      <c r="BY119" s="866"/>
      <c r="BZ119" s="866"/>
      <c r="CA119" s="866">
        <v>4673652</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3175697</v>
      </c>
      <c r="BR120" s="863"/>
      <c r="BS120" s="863"/>
      <c r="BT120" s="863"/>
      <c r="BU120" s="863"/>
      <c r="BV120" s="863">
        <v>3085408</v>
      </c>
      <c r="BW120" s="863"/>
      <c r="BX120" s="863"/>
      <c r="BY120" s="863"/>
      <c r="BZ120" s="863"/>
      <c r="CA120" s="863">
        <v>2864104</v>
      </c>
      <c r="CB120" s="863"/>
      <c r="CC120" s="863"/>
      <c r="CD120" s="863"/>
      <c r="CE120" s="863"/>
      <c r="CF120" s="887">
        <v>271.3</v>
      </c>
      <c r="CG120" s="888"/>
      <c r="CH120" s="888"/>
      <c r="CI120" s="888"/>
      <c r="CJ120" s="888"/>
      <c r="CK120" s="889" t="s">
        <v>441</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128553</v>
      </c>
      <c r="DH120" s="863"/>
      <c r="DI120" s="863"/>
      <c r="DJ120" s="863"/>
      <c r="DK120" s="863"/>
      <c r="DL120" s="863">
        <v>119046</v>
      </c>
      <c r="DM120" s="863"/>
      <c r="DN120" s="863"/>
      <c r="DO120" s="863"/>
      <c r="DP120" s="863"/>
      <c r="DQ120" s="863">
        <v>114006</v>
      </c>
      <c r="DR120" s="863"/>
      <c r="DS120" s="863"/>
      <c r="DT120" s="863"/>
      <c r="DU120" s="863"/>
      <c r="DV120" s="864">
        <v>10.8</v>
      </c>
      <c r="DW120" s="864"/>
      <c r="DX120" s="864"/>
      <c r="DY120" s="864"/>
      <c r="DZ120" s="865"/>
    </row>
    <row r="121" spans="1:130" s="199" customFormat="1" ht="26.25" customHeight="1">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t="s">
        <v>111</v>
      </c>
      <c r="BR121" s="835"/>
      <c r="BS121" s="835"/>
      <c r="BT121" s="835"/>
      <c r="BU121" s="835"/>
      <c r="BV121" s="835" t="s">
        <v>111</v>
      </c>
      <c r="BW121" s="835"/>
      <c r="BX121" s="835"/>
      <c r="BY121" s="835"/>
      <c r="BZ121" s="835"/>
      <c r="CA121" s="835" t="s">
        <v>111</v>
      </c>
      <c r="CB121" s="835"/>
      <c r="CC121" s="835"/>
      <c r="CD121" s="835"/>
      <c r="CE121" s="835"/>
      <c r="CF121" s="896" t="s">
        <v>111</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v>323</v>
      </c>
      <c r="DH121" s="835"/>
      <c r="DI121" s="835"/>
      <c r="DJ121" s="835"/>
      <c r="DK121" s="835"/>
      <c r="DL121" s="835">
        <v>260</v>
      </c>
      <c r="DM121" s="835"/>
      <c r="DN121" s="835"/>
      <c r="DO121" s="835"/>
      <c r="DP121" s="835"/>
      <c r="DQ121" s="835">
        <v>22478</v>
      </c>
      <c r="DR121" s="835"/>
      <c r="DS121" s="835"/>
      <c r="DT121" s="835"/>
      <c r="DU121" s="835"/>
      <c r="DV121" s="812">
        <v>2.1</v>
      </c>
      <c r="DW121" s="812"/>
      <c r="DX121" s="812"/>
      <c r="DY121" s="812"/>
      <c r="DZ121" s="813"/>
    </row>
    <row r="122" spans="1:130" s="199" customFormat="1" ht="26.25" customHeight="1">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3351703</v>
      </c>
      <c r="BR122" s="866"/>
      <c r="BS122" s="866"/>
      <c r="BT122" s="866"/>
      <c r="BU122" s="866"/>
      <c r="BV122" s="866">
        <v>3179012</v>
      </c>
      <c r="BW122" s="866"/>
      <c r="BX122" s="866"/>
      <c r="BY122" s="866"/>
      <c r="BZ122" s="866"/>
      <c r="CA122" s="866">
        <v>3034232</v>
      </c>
      <c r="CB122" s="866"/>
      <c r="CC122" s="866"/>
      <c r="CD122" s="866"/>
      <c r="CE122" s="866"/>
      <c r="CF122" s="867">
        <v>287.39999999999998</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445</v>
      </c>
      <c r="BP123" s="899"/>
      <c r="BQ123" s="853">
        <v>6527400</v>
      </c>
      <c r="BR123" s="854"/>
      <c r="BS123" s="854"/>
      <c r="BT123" s="854"/>
      <c r="BU123" s="854"/>
      <c r="BV123" s="854">
        <v>6264420</v>
      </c>
      <c r="BW123" s="854"/>
      <c r="BX123" s="854"/>
      <c r="BY123" s="854"/>
      <c r="BZ123" s="854"/>
      <c r="CA123" s="854">
        <v>5898336</v>
      </c>
      <c r="CB123" s="854"/>
      <c r="CC123" s="854"/>
      <c r="CD123" s="854"/>
      <c r="CE123" s="854"/>
      <c r="CF123" s="764"/>
      <c r="CG123" s="765"/>
      <c r="CH123" s="765"/>
      <c r="CI123" s="765"/>
      <c r="CJ123" s="855"/>
      <c r="CK123" s="890"/>
      <c r="CL123" s="876"/>
      <c r="CM123" s="876"/>
      <c r="CN123" s="876"/>
      <c r="CO123" s="877"/>
      <c r="CP123" s="856" t="s">
        <v>379</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t="s">
        <v>111</v>
      </c>
      <c r="AB128" s="819"/>
      <c r="AC128" s="819"/>
      <c r="AD128" s="819"/>
      <c r="AE128" s="820"/>
      <c r="AF128" s="821" t="s">
        <v>111</v>
      </c>
      <c r="AG128" s="819"/>
      <c r="AH128" s="819"/>
      <c r="AI128" s="819"/>
      <c r="AJ128" s="820"/>
      <c r="AK128" s="821" t="s">
        <v>111</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1540245</v>
      </c>
      <c r="AB129" s="798"/>
      <c r="AC129" s="798"/>
      <c r="AD129" s="798"/>
      <c r="AE129" s="799"/>
      <c r="AF129" s="800">
        <v>1555004</v>
      </c>
      <c r="AG129" s="798"/>
      <c r="AH129" s="798"/>
      <c r="AI129" s="798"/>
      <c r="AJ129" s="799"/>
      <c r="AK129" s="800">
        <v>1512542</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508927</v>
      </c>
      <c r="AB130" s="798"/>
      <c r="AC130" s="798"/>
      <c r="AD130" s="798"/>
      <c r="AE130" s="799"/>
      <c r="AF130" s="800">
        <v>487793</v>
      </c>
      <c r="AG130" s="798"/>
      <c r="AH130" s="798"/>
      <c r="AI130" s="798"/>
      <c r="AJ130" s="799"/>
      <c r="AK130" s="800">
        <v>456899</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1031318</v>
      </c>
      <c r="AB131" s="781"/>
      <c r="AC131" s="781"/>
      <c r="AD131" s="781"/>
      <c r="AE131" s="782"/>
      <c r="AF131" s="783">
        <v>1067211</v>
      </c>
      <c r="AG131" s="781"/>
      <c r="AH131" s="781"/>
      <c r="AI131" s="781"/>
      <c r="AJ131" s="782"/>
      <c r="AK131" s="783">
        <v>1055643</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8.0862546759999994</v>
      </c>
      <c r="AB132" s="761"/>
      <c r="AC132" s="761"/>
      <c r="AD132" s="761"/>
      <c r="AE132" s="762"/>
      <c r="AF132" s="763">
        <v>7.6996020469999999</v>
      </c>
      <c r="AG132" s="761"/>
      <c r="AH132" s="761"/>
      <c r="AI132" s="761"/>
      <c r="AJ132" s="762"/>
      <c r="AK132" s="763">
        <v>-3.6903574410000002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4.5</v>
      </c>
      <c r="AB133" s="740"/>
      <c r="AC133" s="740"/>
      <c r="AD133" s="740"/>
      <c r="AE133" s="741"/>
      <c r="AF133" s="739">
        <v>6.9</v>
      </c>
      <c r="AG133" s="740"/>
      <c r="AH133" s="740"/>
      <c r="AI133" s="740"/>
      <c r="AJ133" s="741"/>
      <c r="AK133" s="739">
        <v>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1" t="s">
        <v>473</v>
      </c>
      <c r="L7" s="256"/>
      <c r="M7" s="257" t="s">
        <v>474</v>
      </c>
      <c r="N7" s="258"/>
    </row>
    <row r="8" spans="1:16">
      <c r="A8" s="250"/>
      <c r="B8" s="246"/>
      <c r="C8" s="246"/>
      <c r="D8" s="246"/>
      <c r="E8" s="246"/>
      <c r="F8" s="246"/>
      <c r="G8" s="259"/>
      <c r="H8" s="260"/>
      <c r="I8" s="260"/>
      <c r="J8" s="261"/>
      <c r="K8" s="1152"/>
      <c r="L8" s="262" t="s">
        <v>475</v>
      </c>
      <c r="M8" s="263" t="s">
        <v>476</v>
      </c>
      <c r="N8" s="264" t="s">
        <v>477</v>
      </c>
    </row>
    <row r="9" spans="1:16">
      <c r="A9" s="250"/>
      <c r="B9" s="246"/>
      <c r="C9" s="246"/>
      <c r="D9" s="246"/>
      <c r="E9" s="246"/>
      <c r="F9" s="246"/>
      <c r="G9" s="1165" t="s">
        <v>478</v>
      </c>
      <c r="H9" s="1166"/>
      <c r="I9" s="1166"/>
      <c r="J9" s="1167"/>
      <c r="K9" s="265">
        <v>396322</v>
      </c>
      <c r="L9" s="266">
        <v>551213</v>
      </c>
      <c r="M9" s="267">
        <v>189696</v>
      </c>
      <c r="N9" s="268">
        <v>190.6</v>
      </c>
    </row>
    <row r="10" spans="1:16">
      <c r="A10" s="250"/>
      <c r="B10" s="246"/>
      <c r="C10" s="246"/>
      <c r="D10" s="246"/>
      <c r="E10" s="246"/>
      <c r="F10" s="246"/>
      <c r="G10" s="1165" t="s">
        <v>479</v>
      </c>
      <c r="H10" s="1166"/>
      <c r="I10" s="1166"/>
      <c r="J10" s="1167"/>
      <c r="K10" s="269">
        <v>45595</v>
      </c>
      <c r="L10" s="270">
        <v>63414</v>
      </c>
      <c r="M10" s="271">
        <v>21936</v>
      </c>
      <c r="N10" s="272">
        <v>189.1</v>
      </c>
    </row>
    <row r="11" spans="1:16" ht="13.5" customHeight="1">
      <c r="A11" s="250"/>
      <c r="B11" s="246"/>
      <c r="C11" s="246"/>
      <c r="D11" s="246"/>
      <c r="E11" s="246"/>
      <c r="F11" s="246"/>
      <c r="G11" s="1165" t="s">
        <v>480</v>
      </c>
      <c r="H11" s="1166"/>
      <c r="I11" s="1166"/>
      <c r="J11" s="1167"/>
      <c r="K11" s="269">
        <v>2064</v>
      </c>
      <c r="L11" s="270">
        <v>2871</v>
      </c>
      <c r="M11" s="271">
        <v>29437</v>
      </c>
      <c r="N11" s="272">
        <v>-90.2</v>
      </c>
    </row>
    <row r="12" spans="1:16" ht="13.5" customHeight="1">
      <c r="A12" s="250"/>
      <c r="B12" s="246"/>
      <c r="C12" s="246"/>
      <c r="D12" s="246"/>
      <c r="E12" s="246"/>
      <c r="F12" s="246"/>
      <c r="G12" s="1165" t="s">
        <v>481</v>
      </c>
      <c r="H12" s="1166"/>
      <c r="I12" s="1166"/>
      <c r="J12" s="1167"/>
      <c r="K12" s="269" t="s">
        <v>482</v>
      </c>
      <c r="L12" s="270" t="s">
        <v>482</v>
      </c>
      <c r="M12" s="271">
        <v>3160</v>
      </c>
      <c r="N12" s="272" t="s">
        <v>482</v>
      </c>
    </row>
    <row r="13" spans="1:16" ht="13.5" customHeight="1">
      <c r="A13" s="250"/>
      <c r="B13" s="246"/>
      <c r="C13" s="246"/>
      <c r="D13" s="246"/>
      <c r="E13" s="246"/>
      <c r="F13" s="246"/>
      <c r="G13" s="1165" t="s">
        <v>483</v>
      </c>
      <c r="H13" s="1166"/>
      <c r="I13" s="1166"/>
      <c r="J13" s="1167"/>
      <c r="K13" s="269" t="s">
        <v>482</v>
      </c>
      <c r="L13" s="270" t="s">
        <v>482</v>
      </c>
      <c r="M13" s="271" t="s">
        <v>482</v>
      </c>
      <c r="N13" s="272" t="s">
        <v>482</v>
      </c>
    </row>
    <row r="14" spans="1:16" ht="13.5" customHeight="1">
      <c r="A14" s="250"/>
      <c r="B14" s="246"/>
      <c r="C14" s="246"/>
      <c r="D14" s="246"/>
      <c r="E14" s="246"/>
      <c r="F14" s="246"/>
      <c r="G14" s="1165" t="s">
        <v>484</v>
      </c>
      <c r="H14" s="1166"/>
      <c r="I14" s="1166"/>
      <c r="J14" s="1167"/>
      <c r="K14" s="269">
        <v>16661</v>
      </c>
      <c r="L14" s="270">
        <v>23172</v>
      </c>
      <c r="M14" s="271">
        <v>9091</v>
      </c>
      <c r="N14" s="272">
        <v>154.9</v>
      </c>
    </row>
    <row r="15" spans="1:16" ht="13.5" customHeight="1">
      <c r="A15" s="250"/>
      <c r="B15" s="246"/>
      <c r="C15" s="246"/>
      <c r="D15" s="246"/>
      <c r="E15" s="246"/>
      <c r="F15" s="246"/>
      <c r="G15" s="1165" t="s">
        <v>485</v>
      </c>
      <c r="H15" s="1166"/>
      <c r="I15" s="1166"/>
      <c r="J15" s="1167"/>
      <c r="K15" s="269">
        <v>19178</v>
      </c>
      <c r="L15" s="270">
        <v>26673</v>
      </c>
      <c r="M15" s="271">
        <v>4470</v>
      </c>
      <c r="N15" s="272">
        <v>496.7</v>
      </c>
    </row>
    <row r="16" spans="1:16">
      <c r="A16" s="250"/>
      <c r="B16" s="246"/>
      <c r="C16" s="246"/>
      <c r="D16" s="246"/>
      <c r="E16" s="246"/>
      <c r="F16" s="246"/>
      <c r="G16" s="1168" t="s">
        <v>486</v>
      </c>
      <c r="H16" s="1169"/>
      <c r="I16" s="1169"/>
      <c r="J16" s="1170"/>
      <c r="K16" s="270">
        <v>-38192</v>
      </c>
      <c r="L16" s="270">
        <v>-53118</v>
      </c>
      <c r="M16" s="271">
        <v>-19414</v>
      </c>
      <c r="N16" s="272">
        <v>173.6</v>
      </c>
    </row>
    <row r="17" spans="1:16">
      <c r="A17" s="250"/>
      <c r="B17" s="246"/>
      <c r="C17" s="246"/>
      <c r="D17" s="246"/>
      <c r="E17" s="246"/>
      <c r="F17" s="246"/>
      <c r="G17" s="1168" t="s">
        <v>169</v>
      </c>
      <c r="H17" s="1169"/>
      <c r="I17" s="1169"/>
      <c r="J17" s="1170"/>
      <c r="K17" s="270">
        <v>441628</v>
      </c>
      <c r="L17" s="270">
        <v>614225</v>
      </c>
      <c r="M17" s="271">
        <v>238376</v>
      </c>
      <c r="N17" s="272">
        <v>157.69999999999999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62" t="s">
        <v>491</v>
      </c>
      <c r="H21" s="1163"/>
      <c r="I21" s="1163"/>
      <c r="J21" s="1164"/>
      <c r="K21" s="282">
        <v>48.68</v>
      </c>
      <c r="L21" s="283">
        <v>21.75</v>
      </c>
      <c r="M21" s="284">
        <v>26.93</v>
      </c>
      <c r="N21" s="251"/>
      <c r="O21" s="285"/>
      <c r="P21" s="281"/>
    </row>
    <row r="22" spans="1:16" s="286" customFormat="1">
      <c r="A22" s="281"/>
      <c r="B22" s="251"/>
      <c r="C22" s="251"/>
      <c r="D22" s="251"/>
      <c r="E22" s="251"/>
      <c r="F22" s="251"/>
      <c r="G22" s="1162" t="s">
        <v>492</v>
      </c>
      <c r="H22" s="1163"/>
      <c r="I22" s="1163"/>
      <c r="J22" s="1164"/>
      <c r="K22" s="287">
        <v>92.9</v>
      </c>
      <c r="L22" s="288">
        <v>95.2</v>
      </c>
      <c r="M22" s="289">
        <v>-2.2999999999999998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1" t="s">
        <v>473</v>
      </c>
      <c r="L30" s="256"/>
      <c r="M30" s="257" t="s">
        <v>474</v>
      </c>
      <c r="N30" s="258"/>
    </row>
    <row r="31" spans="1:16">
      <c r="A31" s="250"/>
      <c r="B31" s="246"/>
      <c r="C31" s="246"/>
      <c r="D31" s="246"/>
      <c r="E31" s="246"/>
      <c r="F31" s="246"/>
      <c r="G31" s="259"/>
      <c r="H31" s="260"/>
      <c r="I31" s="260"/>
      <c r="J31" s="261"/>
      <c r="K31" s="1152"/>
      <c r="L31" s="262" t="s">
        <v>475</v>
      </c>
      <c r="M31" s="263" t="s">
        <v>476</v>
      </c>
      <c r="N31" s="264" t="s">
        <v>477</v>
      </c>
    </row>
    <row r="32" spans="1:16" ht="27" customHeight="1">
      <c r="A32" s="250"/>
      <c r="B32" s="246"/>
      <c r="C32" s="246"/>
      <c r="D32" s="246"/>
      <c r="E32" s="246"/>
      <c r="F32" s="246"/>
      <c r="G32" s="1153" t="s">
        <v>496</v>
      </c>
      <c r="H32" s="1154"/>
      <c r="I32" s="1154"/>
      <c r="J32" s="1155"/>
      <c r="K32" s="296">
        <v>410734</v>
      </c>
      <c r="L32" s="296">
        <v>571257</v>
      </c>
      <c r="M32" s="297">
        <v>139853</v>
      </c>
      <c r="N32" s="298">
        <v>308.5</v>
      </c>
    </row>
    <row r="33" spans="1:16" ht="13.5" customHeight="1">
      <c r="A33" s="250"/>
      <c r="B33" s="246"/>
      <c r="C33" s="246"/>
      <c r="D33" s="246"/>
      <c r="E33" s="246"/>
      <c r="F33" s="246"/>
      <c r="G33" s="1153" t="s">
        <v>497</v>
      </c>
      <c r="H33" s="1154"/>
      <c r="I33" s="1154"/>
      <c r="J33" s="1155"/>
      <c r="K33" s="296" t="s">
        <v>482</v>
      </c>
      <c r="L33" s="296" t="s">
        <v>482</v>
      </c>
      <c r="M33" s="297" t="s">
        <v>482</v>
      </c>
      <c r="N33" s="298" t="s">
        <v>482</v>
      </c>
    </row>
    <row r="34" spans="1:16" ht="27" customHeight="1">
      <c r="A34" s="250"/>
      <c r="B34" s="246"/>
      <c r="C34" s="246"/>
      <c r="D34" s="246"/>
      <c r="E34" s="246"/>
      <c r="F34" s="246"/>
      <c r="G34" s="1153" t="s">
        <v>498</v>
      </c>
      <c r="H34" s="1154"/>
      <c r="I34" s="1154"/>
      <c r="J34" s="1155"/>
      <c r="K34" s="296" t="s">
        <v>482</v>
      </c>
      <c r="L34" s="296" t="s">
        <v>482</v>
      </c>
      <c r="M34" s="297">
        <v>4</v>
      </c>
      <c r="N34" s="298" t="s">
        <v>482</v>
      </c>
    </row>
    <row r="35" spans="1:16" ht="27" customHeight="1">
      <c r="A35" s="250"/>
      <c r="B35" s="246"/>
      <c r="C35" s="246"/>
      <c r="D35" s="246"/>
      <c r="E35" s="246"/>
      <c r="F35" s="246"/>
      <c r="G35" s="1153" t="s">
        <v>499</v>
      </c>
      <c r="H35" s="1154"/>
      <c r="I35" s="1154"/>
      <c r="J35" s="1155"/>
      <c r="K35" s="296" t="s">
        <v>482</v>
      </c>
      <c r="L35" s="296" t="s">
        <v>482</v>
      </c>
      <c r="M35" s="297">
        <v>31890</v>
      </c>
      <c r="N35" s="298" t="s">
        <v>482</v>
      </c>
    </row>
    <row r="36" spans="1:16" ht="27" customHeight="1">
      <c r="A36" s="250"/>
      <c r="B36" s="246"/>
      <c r="C36" s="246"/>
      <c r="D36" s="246"/>
      <c r="E36" s="246"/>
      <c r="F36" s="246"/>
      <c r="G36" s="1153" t="s">
        <v>500</v>
      </c>
      <c r="H36" s="1154"/>
      <c r="I36" s="1154"/>
      <c r="J36" s="1155"/>
      <c r="K36" s="296">
        <v>7208</v>
      </c>
      <c r="L36" s="296">
        <v>10025</v>
      </c>
      <c r="M36" s="297">
        <v>5316</v>
      </c>
      <c r="N36" s="298">
        <v>88.6</v>
      </c>
    </row>
    <row r="37" spans="1:16" ht="13.5" customHeight="1">
      <c r="A37" s="250"/>
      <c r="B37" s="246"/>
      <c r="C37" s="246"/>
      <c r="D37" s="246"/>
      <c r="E37" s="246"/>
      <c r="F37" s="246"/>
      <c r="G37" s="1153" t="s">
        <v>501</v>
      </c>
      <c r="H37" s="1154"/>
      <c r="I37" s="1154"/>
      <c r="J37" s="1155"/>
      <c r="K37" s="296" t="s">
        <v>482</v>
      </c>
      <c r="L37" s="296" t="s">
        <v>482</v>
      </c>
      <c r="M37" s="297">
        <v>1757</v>
      </c>
      <c r="N37" s="298" t="s">
        <v>482</v>
      </c>
    </row>
    <row r="38" spans="1:16" ht="27" customHeight="1">
      <c r="A38" s="250"/>
      <c r="B38" s="246"/>
      <c r="C38" s="246"/>
      <c r="D38" s="246"/>
      <c r="E38" s="246"/>
      <c r="F38" s="246"/>
      <c r="G38" s="1156" t="s">
        <v>502</v>
      </c>
      <c r="H38" s="1157"/>
      <c r="I38" s="1157"/>
      <c r="J38" s="1158"/>
      <c r="K38" s="299" t="s">
        <v>482</v>
      </c>
      <c r="L38" s="299" t="s">
        <v>482</v>
      </c>
      <c r="M38" s="300">
        <v>42</v>
      </c>
      <c r="N38" s="301" t="s">
        <v>482</v>
      </c>
      <c r="O38" s="295"/>
    </row>
    <row r="39" spans="1:16">
      <c r="A39" s="250"/>
      <c r="B39" s="246"/>
      <c r="C39" s="246"/>
      <c r="D39" s="246"/>
      <c r="E39" s="246"/>
      <c r="F39" s="246"/>
      <c r="G39" s="1156" t="s">
        <v>503</v>
      </c>
      <c r="H39" s="1157"/>
      <c r="I39" s="1157"/>
      <c r="J39" s="1158"/>
      <c r="K39" s="302" t="s">
        <v>482</v>
      </c>
      <c r="L39" s="302" t="s">
        <v>482</v>
      </c>
      <c r="M39" s="303">
        <v>-8426</v>
      </c>
      <c r="N39" s="304" t="s">
        <v>482</v>
      </c>
      <c r="O39" s="295"/>
    </row>
    <row r="40" spans="1:16" ht="27" customHeight="1">
      <c r="A40" s="250"/>
      <c r="B40" s="246"/>
      <c r="C40" s="246"/>
      <c r="D40" s="246"/>
      <c r="E40" s="246"/>
      <c r="F40" s="246"/>
      <c r="G40" s="1153" t="s">
        <v>504</v>
      </c>
      <c r="H40" s="1154"/>
      <c r="I40" s="1154"/>
      <c r="J40" s="1155"/>
      <c r="K40" s="302">
        <v>-456899</v>
      </c>
      <c r="L40" s="302">
        <v>-635465</v>
      </c>
      <c r="M40" s="303">
        <v>-127711</v>
      </c>
      <c r="N40" s="304">
        <v>397.6</v>
      </c>
      <c r="O40" s="295"/>
    </row>
    <row r="41" spans="1:16">
      <c r="A41" s="250"/>
      <c r="B41" s="246"/>
      <c r="C41" s="246"/>
      <c r="D41" s="246"/>
      <c r="E41" s="246"/>
      <c r="F41" s="246"/>
      <c r="G41" s="1159" t="s">
        <v>280</v>
      </c>
      <c r="H41" s="1160"/>
      <c r="I41" s="1160"/>
      <c r="J41" s="1161"/>
      <c r="K41" s="296">
        <v>-38957</v>
      </c>
      <c r="L41" s="302">
        <v>-54182</v>
      </c>
      <c r="M41" s="303">
        <v>42725</v>
      </c>
      <c r="N41" s="304">
        <v>-226.8</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46" t="s">
        <v>473</v>
      </c>
      <c r="J49" s="1148" t="s">
        <v>508</v>
      </c>
      <c r="K49" s="1149"/>
      <c r="L49" s="1149"/>
      <c r="M49" s="1149"/>
      <c r="N49" s="1150"/>
    </row>
    <row r="50" spans="1:14">
      <c r="A50" s="250"/>
      <c r="B50" s="246"/>
      <c r="C50" s="246"/>
      <c r="D50" s="246"/>
      <c r="E50" s="246"/>
      <c r="F50" s="246"/>
      <c r="G50" s="314"/>
      <c r="H50" s="315"/>
      <c r="I50" s="1147"/>
      <c r="J50" s="316" t="s">
        <v>509</v>
      </c>
      <c r="K50" s="317" t="s">
        <v>510</v>
      </c>
      <c r="L50" s="318" t="s">
        <v>511</v>
      </c>
      <c r="M50" s="319" t="s">
        <v>512</v>
      </c>
      <c r="N50" s="320" t="s">
        <v>513</v>
      </c>
    </row>
    <row r="51" spans="1:14">
      <c r="A51" s="250"/>
      <c r="B51" s="246"/>
      <c r="C51" s="246"/>
      <c r="D51" s="246"/>
      <c r="E51" s="246"/>
      <c r="F51" s="246"/>
      <c r="G51" s="312" t="s">
        <v>514</v>
      </c>
      <c r="H51" s="313"/>
      <c r="I51" s="321">
        <v>1968409</v>
      </c>
      <c r="J51" s="322">
        <v>3258955</v>
      </c>
      <c r="K51" s="323">
        <v>19.2</v>
      </c>
      <c r="L51" s="324">
        <v>228305</v>
      </c>
      <c r="M51" s="325">
        <v>5.6</v>
      </c>
      <c r="N51" s="326">
        <v>13.6</v>
      </c>
    </row>
    <row r="52" spans="1:14">
      <c r="A52" s="250"/>
      <c r="B52" s="246"/>
      <c r="C52" s="246"/>
      <c r="D52" s="246"/>
      <c r="E52" s="246"/>
      <c r="F52" s="246"/>
      <c r="G52" s="327"/>
      <c r="H52" s="328" t="s">
        <v>515</v>
      </c>
      <c r="I52" s="329">
        <v>720481</v>
      </c>
      <c r="J52" s="330">
        <v>1192849</v>
      </c>
      <c r="K52" s="331">
        <v>-14.6</v>
      </c>
      <c r="L52" s="332">
        <v>86611</v>
      </c>
      <c r="M52" s="333">
        <v>-20.399999999999999</v>
      </c>
      <c r="N52" s="334">
        <v>5.8</v>
      </c>
    </row>
    <row r="53" spans="1:14">
      <c r="A53" s="250"/>
      <c r="B53" s="246"/>
      <c r="C53" s="246"/>
      <c r="D53" s="246"/>
      <c r="E53" s="246"/>
      <c r="F53" s="246"/>
      <c r="G53" s="312" t="s">
        <v>516</v>
      </c>
      <c r="H53" s="313"/>
      <c r="I53" s="321">
        <v>1794420</v>
      </c>
      <c r="J53" s="322">
        <v>2821415</v>
      </c>
      <c r="K53" s="323">
        <v>-13.4</v>
      </c>
      <c r="L53" s="324">
        <v>316331</v>
      </c>
      <c r="M53" s="325">
        <v>38.6</v>
      </c>
      <c r="N53" s="326">
        <v>-52</v>
      </c>
    </row>
    <row r="54" spans="1:14">
      <c r="A54" s="250"/>
      <c r="B54" s="246"/>
      <c r="C54" s="246"/>
      <c r="D54" s="246"/>
      <c r="E54" s="246"/>
      <c r="F54" s="246"/>
      <c r="G54" s="327"/>
      <c r="H54" s="328" t="s">
        <v>515</v>
      </c>
      <c r="I54" s="329">
        <v>647717</v>
      </c>
      <c r="J54" s="330">
        <v>1018423</v>
      </c>
      <c r="K54" s="331">
        <v>-14.6</v>
      </c>
      <c r="L54" s="332">
        <v>106387</v>
      </c>
      <c r="M54" s="333">
        <v>22.8</v>
      </c>
      <c r="N54" s="334">
        <v>-37.4</v>
      </c>
    </row>
    <row r="55" spans="1:14">
      <c r="A55" s="250"/>
      <c r="B55" s="246"/>
      <c r="C55" s="246"/>
      <c r="D55" s="246"/>
      <c r="E55" s="246"/>
      <c r="F55" s="246"/>
      <c r="G55" s="312" t="s">
        <v>517</v>
      </c>
      <c r="H55" s="313"/>
      <c r="I55" s="321">
        <v>2099389</v>
      </c>
      <c r="J55" s="322">
        <v>3156976</v>
      </c>
      <c r="K55" s="323">
        <v>11.9</v>
      </c>
      <c r="L55" s="324">
        <v>333013</v>
      </c>
      <c r="M55" s="325">
        <v>5.3</v>
      </c>
      <c r="N55" s="326">
        <v>6.6</v>
      </c>
    </row>
    <row r="56" spans="1:14">
      <c r="A56" s="250"/>
      <c r="B56" s="246"/>
      <c r="C56" s="246"/>
      <c r="D56" s="246"/>
      <c r="E56" s="246"/>
      <c r="F56" s="246"/>
      <c r="G56" s="327"/>
      <c r="H56" s="328" t="s">
        <v>515</v>
      </c>
      <c r="I56" s="329">
        <v>589814</v>
      </c>
      <c r="J56" s="330">
        <v>886938</v>
      </c>
      <c r="K56" s="331">
        <v>-12.9</v>
      </c>
      <c r="L56" s="332">
        <v>126732</v>
      </c>
      <c r="M56" s="333">
        <v>19.100000000000001</v>
      </c>
      <c r="N56" s="334">
        <v>-32</v>
      </c>
    </row>
    <row r="57" spans="1:14">
      <c r="A57" s="250"/>
      <c r="B57" s="246"/>
      <c r="C57" s="246"/>
      <c r="D57" s="246"/>
      <c r="E57" s="246"/>
      <c r="F57" s="246"/>
      <c r="G57" s="312" t="s">
        <v>518</v>
      </c>
      <c r="H57" s="313"/>
      <c r="I57" s="321">
        <v>1143771</v>
      </c>
      <c r="J57" s="322">
        <v>1672180</v>
      </c>
      <c r="K57" s="323">
        <v>-47</v>
      </c>
      <c r="L57" s="324">
        <v>280458</v>
      </c>
      <c r="M57" s="325">
        <v>-15.8</v>
      </c>
      <c r="N57" s="326">
        <v>-31.2</v>
      </c>
    </row>
    <row r="58" spans="1:14">
      <c r="A58" s="250"/>
      <c r="B58" s="246"/>
      <c r="C58" s="246"/>
      <c r="D58" s="246"/>
      <c r="E58" s="246"/>
      <c r="F58" s="246"/>
      <c r="G58" s="327"/>
      <c r="H58" s="328" t="s">
        <v>515</v>
      </c>
      <c r="I58" s="329">
        <v>564039</v>
      </c>
      <c r="J58" s="330">
        <v>824618</v>
      </c>
      <c r="K58" s="331">
        <v>-7</v>
      </c>
      <c r="L58" s="332">
        <v>127286</v>
      </c>
      <c r="M58" s="333">
        <v>0.4</v>
      </c>
      <c r="N58" s="334">
        <v>-7.4</v>
      </c>
    </row>
    <row r="59" spans="1:14">
      <c r="A59" s="250"/>
      <c r="B59" s="246"/>
      <c r="C59" s="246"/>
      <c r="D59" s="246"/>
      <c r="E59" s="246"/>
      <c r="F59" s="246"/>
      <c r="G59" s="312" t="s">
        <v>519</v>
      </c>
      <c r="H59" s="313"/>
      <c r="I59" s="321">
        <v>2650006</v>
      </c>
      <c r="J59" s="322">
        <v>3685683</v>
      </c>
      <c r="K59" s="323">
        <v>120.4</v>
      </c>
      <c r="L59" s="324">
        <v>291945</v>
      </c>
      <c r="M59" s="325">
        <v>4.0999999999999996</v>
      </c>
      <c r="N59" s="326">
        <v>116.3</v>
      </c>
    </row>
    <row r="60" spans="1:14">
      <c r="A60" s="250"/>
      <c r="B60" s="246"/>
      <c r="C60" s="246"/>
      <c r="D60" s="246"/>
      <c r="E60" s="246"/>
      <c r="F60" s="246"/>
      <c r="G60" s="327"/>
      <c r="H60" s="328" t="s">
        <v>515</v>
      </c>
      <c r="I60" s="335">
        <v>651959</v>
      </c>
      <c r="J60" s="330">
        <v>906758</v>
      </c>
      <c r="K60" s="331">
        <v>10</v>
      </c>
      <c r="L60" s="332">
        <v>127651</v>
      </c>
      <c r="M60" s="333">
        <v>0.3</v>
      </c>
      <c r="N60" s="334">
        <v>9.6999999999999993</v>
      </c>
    </row>
    <row r="61" spans="1:14">
      <c r="A61" s="250"/>
      <c r="B61" s="246"/>
      <c r="C61" s="246"/>
      <c r="D61" s="246"/>
      <c r="E61" s="246"/>
      <c r="F61" s="246"/>
      <c r="G61" s="312" t="s">
        <v>520</v>
      </c>
      <c r="H61" s="336"/>
      <c r="I61" s="337">
        <v>1931199</v>
      </c>
      <c r="J61" s="338">
        <v>2919042</v>
      </c>
      <c r="K61" s="339">
        <v>18.2</v>
      </c>
      <c r="L61" s="340">
        <v>290010</v>
      </c>
      <c r="M61" s="341">
        <v>7.6</v>
      </c>
      <c r="N61" s="326">
        <v>10.6</v>
      </c>
    </row>
    <row r="62" spans="1:14">
      <c r="A62" s="250"/>
      <c r="B62" s="246"/>
      <c r="C62" s="246"/>
      <c r="D62" s="246"/>
      <c r="E62" s="246"/>
      <c r="F62" s="246"/>
      <c r="G62" s="327"/>
      <c r="H62" s="328" t="s">
        <v>515</v>
      </c>
      <c r="I62" s="329">
        <v>634802</v>
      </c>
      <c r="J62" s="330">
        <v>965917</v>
      </c>
      <c r="K62" s="331">
        <v>-7.8</v>
      </c>
      <c r="L62" s="332">
        <v>114933</v>
      </c>
      <c r="M62" s="333">
        <v>4.4000000000000004</v>
      </c>
      <c r="N62" s="334">
        <v>-12.2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1" t="s">
        <v>3</v>
      </c>
      <c r="D47" s="1171"/>
      <c r="E47" s="1172"/>
      <c r="F47" s="11">
        <v>25.13</v>
      </c>
      <c r="G47" s="12">
        <v>27.53</v>
      </c>
      <c r="H47" s="12">
        <v>29.86</v>
      </c>
      <c r="I47" s="12">
        <v>25.77</v>
      </c>
      <c r="J47" s="13">
        <v>37.72</v>
      </c>
    </row>
    <row r="48" spans="2:10" ht="57.75" customHeight="1">
      <c r="B48" s="14"/>
      <c r="C48" s="1173" t="s">
        <v>4</v>
      </c>
      <c r="D48" s="1173"/>
      <c r="E48" s="1174"/>
      <c r="F48" s="15">
        <v>3.93</v>
      </c>
      <c r="G48" s="16">
        <v>5.15</v>
      </c>
      <c r="H48" s="16">
        <v>4.92</v>
      </c>
      <c r="I48" s="16">
        <v>6.7</v>
      </c>
      <c r="J48" s="17">
        <v>6.47</v>
      </c>
    </row>
    <row r="49" spans="2:10" ht="57.75" customHeight="1" thickBot="1">
      <c r="B49" s="18"/>
      <c r="C49" s="1175" t="s">
        <v>5</v>
      </c>
      <c r="D49" s="1175"/>
      <c r="E49" s="1176"/>
      <c r="F49" s="19" t="s">
        <v>527</v>
      </c>
      <c r="G49" s="20">
        <v>1.1599999999999999</v>
      </c>
      <c r="H49" s="20" t="s">
        <v>528</v>
      </c>
      <c r="I49" s="20" t="s">
        <v>529</v>
      </c>
      <c r="J49" s="21">
        <v>17.78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2018-02-27T08:33:26Z</cp:lastPrinted>
  <dcterms:created xsi:type="dcterms:W3CDTF">2018-01-24T06:42:03Z</dcterms:created>
  <dcterms:modified xsi:type="dcterms:W3CDTF">2018-11-29T00:16:13Z</dcterms:modified>
  <cp:category/>
</cp:coreProperties>
</file>