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36" i="9"/>
  <c r="CO35"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s="1"/>
  <c r="BE34" i="9"/>
  <c r="BW34" i="9" s="1"/>
  <c r="BW35" i="9" s="1"/>
  <c r="BW36" i="9" s="1"/>
  <c r="CO34" i="9" s="1"/>
</calcChain>
</file>

<file path=xl/sharedStrings.xml><?xml version="1.0" encoding="utf-8"?>
<sst xmlns="http://schemas.openxmlformats.org/spreadsheetml/2006/main" count="1076" uniqueCount="558">
  <si>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</si>
  <si>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</si>
  <si>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</si>
  <si>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</si>
  <si>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</si>
  <si>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</si>
  <si>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</si>
  <si>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</si>
  <si>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</si>
  <si>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</si>
  <si>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</si>
  <si>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</si>
  <si>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</si>
  <si>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</si>
  <si>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</si>
  <si>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</si>
  <si>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</si>
  <si>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</si>
  <si>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</si>
  <si>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</si>
  <si>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</si>
  <si>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</si>
  <si>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</si>
  <si>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</si>
  <si>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</si>
  <si>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</si>
  <si>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</si>
  <si>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</si>
  <si>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</si>
  <si>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</si>
  <si>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</si>
  <si>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</si>
  <si>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</si>
  <si>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</si>
  <si>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</si>
  <si>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</si>
  <si>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</si>
  <si>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</si>
  <si>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</si>
  <si>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</si>
  <si>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</si>
  <si>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</si>
  <si>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</si>
  <si>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</si>
  <si>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</si>
  <si>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</si>
  <si>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</si>
  <si>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</si>
  <si>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</si>
  <si>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</si>
  <si>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</si>
  <si>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</si>
  <si>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</si>
  <si>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</si>
  <si>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</si>
  <si>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</si>
  <si>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</si>
  <si>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</si>
  <si>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</si>
  <si>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</si>
  <si>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</si>
  <si>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</si>
  <si>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</si>
  <si>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</si>
  <si>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</si>
  <si>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</si>
  <si>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</si>
  <si>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</si>
  <si>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</si>
  <si>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</si>
  <si>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</si>
  <si>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</si>
  <si>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</si>
  <si>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</si>
  <si>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</si>
  <si>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</si>
  <si>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</si>
  <si>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</si>
  <si>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</si>
  <si>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</si>
  <si>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</si>
  <si>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</si>
  <si>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</si>
  <si>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さつま町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</si>
  <si>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</si>
  <si>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</si>
  <si>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</si>
  <si>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</si>
  <si>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</si>
  <si>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</si>
  <si>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</si>
  <si>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</si>
  <si>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</si>
  <si>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</si>
  <si>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</si>
  <si>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</si>
  <si>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</si>
  <si>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</si>
  <si>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</si>
  <si>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</si>
  <si>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</si>
  <si>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</si>
  <si>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</si>
  <si>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</si>
  <si>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</si>
  <si>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</si>
  <si>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</si>
  <si>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</si>
  <si>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</si>
  <si>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</si>
  <si>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</si>
  <si>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</si>
  <si>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</si>
  <si>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</si>
  <si>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</si>
  <si>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</si>
  <si>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</si>
  <si>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</si>
  <si>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</si>
  <si>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</si>
  <si>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</si>
  <si>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</si>
  <si>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</si>
  <si>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</si>
  <si>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</si>
  <si>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</si>
  <si>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</si>
  <si>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</si>
  <si>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</si>
  <si>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</si>
  <si>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</si>
  <si>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</si>
  <si>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</si>
  <si>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</si>
  <si>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</si>
  <si>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</si>
  <si>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</si>
  <si>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</si>
  <si>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</si>
  <si>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</si>
  <si>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</si>
  <si>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</si>
  <si>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</si>
  <si>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</si>
  <si>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</si>
  <si>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</si>
  <si>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</si>
  <si>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</si>
  <si>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</si>
  <si>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</si>
  <si>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</si>
  <si>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</si>
  <si>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</si>
  <si>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</si>
  <si>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</si>
  <si>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</si>
  <si>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</si>
  <si>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</si>
  <si>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</si>
  <si>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</si>
  <si>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</si>
  <si>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</si>
  <si>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</si>
  <si>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</si>
  <si>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</si>
  <si>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</si>
  <si>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</si>
  <si>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</si>
  <si>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</si>
  <si>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</si>
  <si>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</si>
  <si>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</si>
  <si>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</si>
  <si>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</si>
  <si>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</si>
  <si>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</si>
  <si>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</si>
  <si>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</si>
  <si>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</si>
  <si>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</si>
  <si>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</si>
  <si>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</si>
  <si>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</si>
  <si>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</si>
  <si>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</si>
  <si>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</si>
  <si>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</si>
  <si>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</si>
  <si>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</si>
  <si>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</si>
  <si>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</si>
  <si>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</si>
  <si>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</si>
  <si>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</si>
  <si>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</si>
  <si>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</si>
  <si>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</si>
  <si>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鹿児島県さつま町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</si>
  <si>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</si>
  <si>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</si>
  <si>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</si>
  <si>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</si>
  <si>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</si>
  <si>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</si>
  <si>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</si>
  <si>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</si>
  <si>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</si>
  <si>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</si>
  <si>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</si>
  <si>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</si>
  <si>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</si>
  <si>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</si>
  <si>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</si>
  <si>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</si>
  <si>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</si>
  <si>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</si>
  <si>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</si>
  <si>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</si>
  <si>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</si>
  <si>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</si>
  <si>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</si>
  <si>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</si>
  <si>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</si>
  <si>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</si>
  <si>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</si>
  <si>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</si>
  <si>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</si>
  <si>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</si>
  <si>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</si>
  <si>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</si>
  <si>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</si>
  <si>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</si>
  <si>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</si>
  <si>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</si>
  <si>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</si>
  <si>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</si>
  <si>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</si>
  <si>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</si>
  <si>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</si>
  <si>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</si>
  <si>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</si>
  <si>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</si>
  <si>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</si>
  <si>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</si>
  <si>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</si>
  <si>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</si>
  <si>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</si>
  <si>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</si>
  <si>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</si>
  <si>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</si>
  <si>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</si>
  <si>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</si>
  <si>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</si>
  <si>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</si>
  <si>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</si>
  <si>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</si>
  <si>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</si>
  <si>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</si>
  <si>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</si>
  <si>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</si>
  <si>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</si>
  <si>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</si>
  <si>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</si>
  <si>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</si>
  <si>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</si>
  <si>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</si>
  <si>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</si>
  <si>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</si>
  <si>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</si>
  <si>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</si>
  <si>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</si>
  <si>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</si>
  <si>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</si>
  <si>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</si>
  <si>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</si>
  <si>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</si>
  <si>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</si>
  <si>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</si>
  <si>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</si>
  <si>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</si>
  <si>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</si>
  <si>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</si>
  <si>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</si>
  <si>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</si>
  <si>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</si>
  <si>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</si>
  <si>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</si>
  <si>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</si>
  <si>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</si>
  <si>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</si>
  <si>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</si>
  <si>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</si>
  <si>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</si>
  <si>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</si>
  <si>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</si>
  <si>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</si>
  <si>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</si>
  <si>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</si>
  <si>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</si>
  <si>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</si>
  <si>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</si>
  <si>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</si>
  <si>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</si>
  <si>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</si>
  <si>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</si>
  <si>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</si>
  <si>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</si>
  <si>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</si>
  <si>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</si>
  <si>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</si>
  <si>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</si>
  <si>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</si>
  <si>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</si>
  <si>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</si>
  <si>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</si>
  <si>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</si>
  <si>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</si>
  <si>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</si>
  <si>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</si>
  <si>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</si>
  <si>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</si>
  <si>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</si>
  <si>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</si>
  <si>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</si>
  <si>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</si>
  <si>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</si>
  <si>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</si>
  <si>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</si>
  <si>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</si>
  <si>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</si>
  <si>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</si>
  <si>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</si>
  <si>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</si>
  <si>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</si>
  <si>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</si>
  <si>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</si>
  <si>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</si>
  <si>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</si>
  <si>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</si>
  <si>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</si>
  <si>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</si>
  <si>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</si>
  <si>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</si>
  <si>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</si>
  <si>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</si>
  <si>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</si>
  <si>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鹿児島県さつま町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</si>
  <si>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</si>
  <si>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</si>
  <si>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</si>
  <si>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</si>
  <si>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</si>
  <si>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</si>
  <si>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</si>
  <si>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</si>
  <si>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</si>
  <si>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</si>
  <si>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</si>
  <si>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</si>
  <si>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</si>
  <si>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</si>
  <si>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</si>
  <si>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</si>
  <si>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</si>
  <si>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</si>
  <si>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</si>
  <si>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</si>
  <si>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</si>
  <si>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</si>
  <si>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</si>
  <si>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</si>
  <si>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</si>
  <si>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</si>
  <si>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</si>
  <si>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</si>
  <si>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</si>
  <si>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</si>
  <si>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</si>
  <si>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</si>
  <si>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</si>
  <si>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さつま町国民健康保険事業特別会計</t>
    <phoneticPr fontId="5"/>
  </si>
  <si>
    <t>さつま町介護保険事業特別会計</t>
    <phoneticPr fontId="5"/>
  </si>
  <si>
    <t>さつま町後期高齢者医療特別会計</t>
    <phoneticPr fontId="5"/>
  </si>
  <si>
    <t>さつま町水道事業会計</t>
    <phoneticPr fontId="5"/>
  </si>
  <si>
    <t>法適用企業</t>
    <phoneticPr fontId="5"/>
  </si>
  <si>
    <t>さつま町農業集落排水事業特別会計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</si>
  <si>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</si>
  <si>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</si>
  <si>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</si>
  <si>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</si>
  <si>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</si>
  <si>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</si>
  <si>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</si>
  <si>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</si>
  <si>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</si>
  <si>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</si>
  <si>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</si>
  <si>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</si>
  <si>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</si>
  <si>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</si>
  <si>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</si>
  <si>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</si>
  <si>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</si>
  <si>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</si>
  <si>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</si>
  <si>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</si>
  <si>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</si>
  <si>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</si>
  <si>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</si>
  <si>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</si>
  <si>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</si>
  <si>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</si>
  <si>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</si>
  <si>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</si>
  <si>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</si>
  <si>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</si>
  <si>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</si>
  <si>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</si>
  <si>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</si>
  <si>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</si>
  <si>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</si>
  <si>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</si>
  <si>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</si>
  <si>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</si>
  <si>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</si>
  <si>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</si>
  <si>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</si>
  <si>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</si>
  <si>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</si>
  <si>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</si>
  <si>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</si>
  <si>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</si>
  <si>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</si>
  <si>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</si>
  <si>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</si>
  <si>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</si>
  <si>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</si>
  <si>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</si>
  <si>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</si>
  <si>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</si>
  <si>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</si>
  <si>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</si>
  <si>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</si>
  <si>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</si>
  <si>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</si>
  <si>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</si>
  <si>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</si>
  <si>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</si>
  <si>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</si>
  <si>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</si>
  <si>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</si>
  <si>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</si>
  <si>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</si>
  <si>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</si>
  <si>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</si>
  <si>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</si>
  <si>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</si>
  <si>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</si>
  <si>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</si>
  <si>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</si>
  <si>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</si>
  <si>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</si>
  <si>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</si>
  <si>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</si>
  <si>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</si>
  <si>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</si>
  <si>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</si>
  <si>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</si>
  <si>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</si>
  <si>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</si>
  <si>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</si>
  <si>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</si>
  <si>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</si>
  <si>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</si>
  <si>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</si>
  <si>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</si>
  <si>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</si>
  <si>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</si>
  <si>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</si>
  <si>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</si>
  <si>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</si>
  <si>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</si>
  <si>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</si>
  <si>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</si>
  <si>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</si>
  <si>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</si>
  <si>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</si>
  <si>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</si>
  <si>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</si>
  <si>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</si>
  <si>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</si>
  <si>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</si>
  <si>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</si>
  <si>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</si>
  <si>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</si>
  <si>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</si>
  <si>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</si>
  <si>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</si>
  <si>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</si>
  <si>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</si>
  <si>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</si>
  <si>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</si>
  <si>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</si>
  <si>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</si>
  <si>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</si>
  <si>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</si>
  <si>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</si>
  <si>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</si>
  <si>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</si>
  <si>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</si>
  <si>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</si>
  <si>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</si>
  <si>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</si>
  <si>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</si>
  <si>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</si>
  <si>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</si>
  <si>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</si>
  <si>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</si>
  <si>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</si>
  <si>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</si>
  <si>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</si>
  <si>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</si>
  <si>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</si>
  <si>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0.21</t>
  </si>
  <si>
    <t>▲ 0.55</t>
  </si>
  <si>
    <t>▲ 6.85</t>
  </si>
  <si>
    <t>▲ 4.80</t>
  </si>
  <si>
    <t>一般会計</t>
  </si>
  <si>
    <t>さつま町水道事業会計</t>
  </si>
  <si>
    <t>さつま町国民健康保険事業特別会計</t>
  </si>
  <si>
    <t>さつま町介護保険事業特別会計</t>
  </si>
  <si>
    <t>さつま町農業集落排水事業特別会計</t>
  </si>
  <si>
    <t>さつま町後期高齢者医療特別会計</t>
  </si>
  <si>
    <t>その他会計（赤字）</t>
  </si>
  <si>
    <t>その他会計（黒字）</t>
  </si>
  <si>
    <t>さつま町土地開発公社</t>
    <rPh sb="4" eb="6">
      <t>トチ</t>
    </rPh>
    <rPh sb="6" eb="8">
      <t>カイハツ</t>
    </rPh>
    <rPh sb="8" eb="10">
      <t>コウシャ</t>
    </rPh>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</si>
  <si>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</si>
  <si>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</si>
  <si>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</si>
  <si>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</si>
  <si>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</si>
  <si>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</si>
  <si>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</si>
  <si>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</si>
  <si>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</si>
  <si>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</si>
  <si>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</si>
  <si>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</si>
  <si>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</si>
  <si>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</si>
  <si>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</si>
  <si>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</si>
  <si>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</si>
  <si>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</si>
  <si>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</si>
  <si>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</si>
  <si>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</si>
  <si>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公債費負担適正化計画に基づく地方債残高の大幅な減や退職手当負担見込額の減などにより将来負担額は年々減少し，一方で充当可能財源となる基金は年々増加してきた。平成２８年度決算において，充当可能財源等が将来負担額を上回り，将来負担比率は算定されなかった。
　このことで，実質公債費比率との組合せによる分析は困難であるが，類似団体と比較しても数値が下回る等着実に改善してきており，今後も公債費負担適正化計画に基づく公債費の適正な管理により比率の改善に努める。</t>
    <rPh sb="109" eb="111">
      <t>ショウライ</t>
    </rPh>
    <rPh sb="111" eb="113">
      <t>フタン</t>
    </rPh>
    <rPh sb="113" eb="115">
      <t>ヒリツ</t>
    </rPh>
    <rPh sb="116" eb="118">
      <t>サンテイ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</si>
</sst>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80577</c:v>
                </c:pt>
                <c:pt idx="1">
                  <c:v>92698</c:v>
                </c:pt>
                <c:pt idx="2">
                  <c:v>78556</c:v>
                </c:pt>
                <c:pt idx="3">
                  <c:v>87924</c:v>
                </c:pt>
                <c:pt idx="4">
                  <c:v>57122</c:v>
                </c:pt>
              </c:numCache>
            </c:numRef>
          </c:val>
          <c:smooth val="0"/>
          <c:extLst>
            <c:ext xmlns:c16="http://schemas.microsoft.com/office/drawing/2014/chart" uri="{C3380CC4-5D6E-409C-BE32-E72D297353CC}">
              <c16:uniqueId val="{00000000-783A-4006-A5AB-4915B2D41B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111558</c:v>
                </c:pt>
                <c:pt idx="1">
                  <c:v>117149</c:v>
                </c:pt>
                <c:pt idx="2">
                  <c:v>82722</c:v>
                </c:pt>
                <c:pt idx="3">
                  <c:v>83114</c:v>
                </c:pt>
                <c:pt idx="4">
                  <c:v>78251</c:v>
                </c:pt>
              </c:numCache>
            </c:numRef>
          </c:val>
          <c:smooth val="0"/>
          <c:extLst>
            <c:ext xmlns:c16="http://schemas.microsoft.com/office/drawing/2014/chart" uri="{C3380CC4-5D6E-409C-BE32-E72D297353CC}">
              <c16:uniqueId val="{00000001-783A-4006-A5AB-4915B2D41B7B}"/>
            </c:ext>
          </c:extLst>
        </c:ser>
        <c:dLbls>
          <c:showLegendKey val="0"/>
          <c:showVal val="0"/>
          <c:showCatName val="0"/>
          <c:showSerName val="0"/>
          <c:showPercent val="0"/>
          <c:showBubbleSize val="0"/>
        </c:dLbls>
        <c:marker val="1"/>
        <c:smooth val="0"/>
        <c:axId val="116407680"/>
        <c:axId val="116422144"/>
      </c:lineChart>
      <c:catAx>
        <c:axId val="116407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422144"/>
        <c:crosses val="autoZero"/>
        <c:auto val="1"/>
        <c:lblAlgn val="ctr"/>
        <c:lblOffset val="100"/>
        <c:tickLblSkip val="1"/>
        <c:tickMarkSkip val="1"/>
        <c:noMultiLvlLbl val="0"/>
      </c:catAx>
      <c:valAx>
        <c:axId val="1164221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407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11.38</c:v>
                </c:pt>
                <c:pt idx="1">
                  <c:v>15.05</c:v>
                </c:pt>
                <c:pt idx="2">
                  <c:v>14.31</c:v>
                </c:pt>
                <c:pt idx="3">
                  <c:v>10.69</c:v>
                </c:pt>
                <c:pt idx="4">
                  <c:v>12.81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34.07</c:v>
                </c:pt>
                <c:pt idx="1">
                  <c:v>39.33</c:v>
                </c:pt>
                <c:pt idx="2">
                  <c:v>48.75</c:v>
                </c:pt>
                <c:pt idx="3">
                  <c:v>52.63</c:v>
                </c:pt>
                <c:pt idx="4">
                  <c:v>53.82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9107712"/>
        <c:axId val="49109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-0.21</c:v>
                </c:pt>
                <c:pt idx="1">
                  <c:v>3.21</c:v>
                </c:pt>
                <c:pt idx="2">
                  <c:v>-0.55000000000000004</c:v>
                </c:pt>
                <c:pt idx="3">
                  <c:v>-6.85</c:v>
                </c:pt>
                <c:pt idx="4">
                  <c:v>-4.8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9107712"/>
        <c:axId val="49109632"/>
      </c:lineChart>
      <c:catAx>
        <c:axId val="4910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109632"/>
        <c:crosses val="autoZero"/>
        <c:auto val="1"/>
        <c:lblAlgn val="ctr"/>
        <c:lblOffset val="100"/>
        <c:tickLblSkip val="1"/>
        <c:tickMarkSkip val="1"/>
        <c:noMultiLvlLbl val="0"/>
      </c:catAx>
      <c:valAx>
        <c:axId val="49109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0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2.56</c:v>
                </c:pt>
                <c:pt idx="2">
                  <c:v>#N/A</c:v>
                </c:pt>
                <c:pt idx="3">
                  <c:v>2.4900000000000002</c:v>
                </c:pt>
                <c:pt idx="4">
                  <c:v>#N/A</c:v>
                </c:pt>
                <c:pt idx="5">
                  <c:v>1.28</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さつま町後期高齢者医療特別会計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さつま町農業集落排水事業特別会計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0.05</c:v>
                </c:pt>
                <c:pt idx="4">
                  <c:v>#N/A</c:v>
                </c:pt>
                <c:pt idx="5">
                  <c:v>7.0000000000000007E-2</c:v>
                </c:pt>
                <c:pt idx="6">
                  <c:v>#N/A</c:v>
                </c:pt>
                <c:pt idx="7">
                  <c:v>0.04</c:v>
                </c:pt>
                <c:pt idx="8">
                  <c:v>#N/A</c:v>
                </c:pt>
                <c:pt idx="9">
                  <c:v>0.03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さつま町介護保険事業特別会計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0.79</c:v>
                </c:pt>
                <c:pt idx="2">
                  <c:v>#N/A</c:v>
                </c:pt>
                <c:pt idx="3">
                  <c:v>0.89</c:v>
                </c:pt>
                <c:pt idx="4">
                  <c:v>#N/A</c:v>
                </c:pt>
                <c:pt idx="5">
                  <c:v>0.8</c:v>
                </c:pt>
                <c:pt idx="6">
                  <c:v>#N/A</c:v>
                </c:pt>
                <c:pt idx="7">
                  <c:v>1.51</c:v>
                </c:pt>
                <c:pt idx="8">
                  <c:v>#N/A</c:v>
                </c:pt>
                <c:pt idx="9">
                  <c:v>1.98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さつま町国民健康保険事業特別会計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1.75</c:v>
                </c:pt>
                <c:pt idx="2">
                  <c:v>#N/A</c:v>
                </c:pt>
                <c:pt idx="3">
                  <c:v>1.52</c:v>
                </c:pt>
                <c:pt idx="4">
                  <c:v>#N/A</c:v>
                </c:pt>
                <c:pt idx="5">
                  <c:v>3.66</c:v>
                </c:pt>
                <c:pt idx="6">
                  <c:v>#N/A</c:v>
                </c:pt>
                <c:pt idx="7">
                  <c:v>2.38</c:v>
                </c:pt>
                <c:pt idx="8">
                  <c:v>#N/A</c:v>
                </c:pt>
                <c:pt idx="9">
                  <c:v>3.31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さつま町水道事業会計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3.7</c:v>
                </c:pt>
                <c:pt idx="2">
                  <c:v>#N/A</c:v>
                </c:pt>
                <c:pt idx="3">
                  <c:v>4.0199999999999996</c:v>
                </c:pt>
                <c:pt idx="4">
                  <c:v>#N/A</c:v>
                </c:pt>
                <c:pt idx="5">
                  <c:v>3.86</c:v>
                </c:pt>
                <c:pt idx="6">
                  <c:v>#N/A</c:v>
                </c:pt>
                <c:pt idx="7">
                  <c:v>4.6900000000000004</c:v>
                </c:pt>
                <c:pt idx="8">
                  <c:v>#N/A</c:v>
                </c:pt>
                <c:pt idx="9">
                  <c:v>5.71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11.38</c:v>
                </c:pt>
                <c:pt idx="2">
                  <c:v>#N/A</c:v>
                </c:pt>
                <c:pt idx="3">
                  <c:v>15.04</c:v>
                </c:pt>
                <c:pt idx="4">
                  <c:v>#N/A</c:v>
                </c:pt>
                <c:pt idx="5">
                  <c:v>14.3</c:v>
                </c:pt>
                <c:pt idx="6">
                  <c:v>#N/A</c:v>
                </c:pt>
                <c:pt idx="7">
                  <c:v>10.69</c:v>
                </c:pt>
                <c:pt idx="8">
                  <c:v>#N/A</c:v>
                </c:pt>
                <c:pt idx="9">
                  <c:v>12.8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148032"/>
        <c:axId val="131153920"/>
      </c:barChart>
      <c:catAx>
        <c:axId val="13114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153920"/>
        <c:crosses val="autoZero"/>
        <c:auto val="1"/>
        <c:lblAlgn val="ctr"/>
        <c:lblOffset val="100"/>
        <c:tickLblSkip val="1"/>
        <c:tickMarkSkip val="1"/>
        <c:noMultiLvlLbl val="0"/>
      </c:catAx>
      <c:valAx>
        <c:axId val="13115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4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1716</c:v>
                </c:pt>
                <c:pt idx="5">
                  <c:v>1670</c:v>
                </c:pt>
                <c:pt idx="8">
                  <c:v>1706</c:v>
                </c:pt>
                <c:pt idx="11">
                  <c:v>1619</c:v>
                </c:pt>
                <c:pt idx="14">
                  <c:v>1535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2</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115</c:v>
                </c:pt>
                <c:pt idx="3">
                  <c:v>114</c:v>
                </c:pt>
                <c:pt idx="6">
                  <c:v>106</c:v>
                </c:pt>
                <c:pt idx="9">
                  <c:v>103</c:v>
                </c:pt>
                <c:pt idx="12">
                  <c:v>80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2446</c:v>
                </c:pt>
                <c:pt idx="3">
                  <c:v>2248</c:v>
                </c:pt>
                <c:pt idx="6">
                  <c:v>2174</c:v>
                </c:pt>
                <c:pt idx="9">
                  <c:v>1967</c:v>
                </c:pt>
                <c:pt idx="12">
                  <c:v>1839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1121920"/>
        <c:axId val="131123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851</c:v>
                </c:pt>
                <c:pt idx="2">
                  <c:v>#N/A</c:v>
                </c:pt>
                <c:pt idx="3">
                  <c:v>#N/A</c:v>
                </c:pt>
                <c:pt idx="4">
                  <c:v>694</c:v>
                </c:pt>
                <c:pt idx="5">
                  <c:v>#N/A</c:v>
                </c:pt>
                <c:pt idx="6">
                  <c:v>#N/A</c:v>
                </c:pt>
                <c:pt idx="7">
                  <c:v>574</c:v>
                </c:pt>
                <c:pt idx="8">
                  <c:v>#N/A</c:v>
                </c:pt>
                <c:pt idx="9">
                  <c:v>#N/A</c:v>
                </c:pt>
                <c:pt idx="10">
                  <c:v>451</c:v>
                </c:pt>
                <c:pt idx="11">
                  <c:v>#N/A</c:v>
                </c:pt>
                <c:pt idx="12">
                  <c:v>#N/A</c:v>
                </c:pt>
                <c:pt idx="13">
                  <c:v>384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1121920"/>
        <c:axId val="131123840"/>
      </c:lineChart>
      <c:catAx>
        <c:axId val="13112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123840"/>
        <c:crosses val="autoZero"/>
        <c:auto val="1"/>
        <c:lblAlgn val="ctr"/>
        <c:lblOffset val="100"/>
        <c:tickLblSkip val="1"/>
        <c:tickMarkSkip val="1"/>
        <c:noMultiLvlLbl val="0"/>
      </c:catAx>
      <c:valAx>
        <c:axId val="13112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2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13368</c:v>
                </c:pt>
                <c:pt idx="5">
                  <c:v>13226</c:v>
                </c:pt>
                <c:pt idx="8">
                  <c:v>12798</c:v>
                </c:pt>
                <c:pt idx="11">
                  <c:v>12222</c:v>
                </c:pt>
                <c:pt idx="14">
                  <c:v>11616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600</c:v>
                </c:pt>
                <c:pt idx="5">
                  <c:v>504</c:v>
                </c:pt>
                <c:pt idx="8">
                  <c:v>470</c:v>
                </c:pt>
                <c:pt idx="11">
                  <c:v>411</c:v>
                </c:pt>
                <c:pt idx="14">
                  <c:v>368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5353</c:v>
                </c:pt>
                <c:pt idx="5">
                  <c:v>5235</c:v>
                </c:pt>
                <c:pt idx="8">
                  <c:v>5537</c:v>
                </c:pt>
                <c:pt idx="11">
                  <c:v>7028</c:v>
                </c:pt>
                <c:pt idx="14">
                  <c:v>7190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3707</c:v>
                </c:pt>
                <c:pt idx="3">
                  <c:v>3539</c:v>
                </c:pt>
                <c:pt idx="6">
                  <c:v>3228</c:v>
                </c:pt>
                <c:pt idx="9">
                  <c:v>2925</c:v>
                </c:pt>
                <c:pt idx="12">
                  <c:v>2832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908</c:v>
                </c:pt>
                <c:pt idx="3">
                  <c:v>817</c:v>
                </c:pt>
                <c:pt idx="6">
                  <c:v>739</c:v>
                </c:pt>
                <c:pt idx="9">
                  <c:v>694</c:v>
                </c:pt>
                <c:pt idx="12">
                  <c:v>828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16359</c:v>
                </c:pt>
                <c:pt idx="3">
                  <c:v>15897</c:v>
                </c:pt>
                <c:pt idx="6">
                  <c:v>15224</c:v>
                </c:pt>
                <c:pt idx="9">
                  <c:v>14547</c:v>
                </c:pt>
                <c:pt idx="12">
                  <c:v>13583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8091648"/>
        <c:axId val="128093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1656</c:v>
                </c:pt>
                <c:pt idx="2">
                  <c:v>#N/A</c:v>
                </c:pt>
                <c:pt idx="3">
                  <c:v>#N/A</c:v>
                </c:pt>
                <c:pt idx="4">
                  <c:v>1287</c:v>
                </c:pt>
                <c:pt idx="5">
                  <c:v>#N/A</c:v>
                </c:pt>
                <c:pt idx="6">
                  <c:v>#N/A</c:v>
                </c:pt>
                <c:pt idx="7">
                  <c:v>386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8091648"/>
        <c:axId val="128093568"/>
      </c:lineChart>
      <c:catAx>
        <c:axId val="12809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093568"/>
        <c:crosses val="autoZero"/>
        <c:auto val="1"/>
        <c:lblAlgn val="ctr"/>
        <c:lblOffset val="100"/>
        <c:tickLblSkip val="1"/>
        <c:tickMarkSkip val="1"/>
        <c:noMultiLvlLbl val="0"/>
      </c:catAx>
      <c:valAx>
        <c:axId val="12809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9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{A8FABEAC-E41D-4EF4-B5FF-B9638DC92E78}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{2CB796FD-C730-4DC5-8DF1-C35A3B353B4E}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{38303BDA-7A08-4741-8505-2465B55BFBDC}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{7FF73B5C-77DA-4326-A56C-97A9659AB095}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{50121AF9-3D5D-4131-AC0A-4241853148A9}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{DD1D5860-D0D3-4642-B1F1-0069B3C77198}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{BC0E8C3F-D1E1-4B89-B5E8-FF0307BE7507}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{20D1B7CB-0CC6-4BA6-A909-9A088D2127C9}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{6FF2872E-C381-48CB-909C-646487F6D73B}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{AD239AA5-1E6E-4C85-8B60-91BEB8A6DA4F}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1213568"/>
        <c:axId val="131228032"/>
      </c:scatterChart>
      <c:valAx>
        <c:axId val="1312135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228032"/>
        <c:crosses val="autoZero"/>
        <c:crossBetween val="midCat"/>
      </c:valAx>
      <c:valAx>
        <c:axId val="1312280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213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{7BE04134-01F8-4BA6-8EA9-85EAC749A7C4}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{0BF27E2D-59E2-4054-8268-E4A8A369785B}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{D3596BB1-EAD7-4F45-8642-D79E9ED11327}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{A09A3A21-FD75-493E-8E82-E906E7BC3D76}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{9E5732F4-C972-4DB0-9808-8F5CA8D3E951}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13.6</c:v>
                </c:pt>
                <c:pt idx="1">
                  <c:v>11.6</c:v>
                </c:pt>
                <c:pt idx="2">
                  <c:v>9.3000000000000007</c:v>
                </c:pt>
                <c:pt idx="3">
                  <c:v>7.6</c:v>
                </c:pt>
                <c:pt idx="4">
                  <c:v>6.4</c:v>
                </c:pt>
              </c:numCache>
            </c:numRef>
          </c:xVal>
          <c:yVal>
            <c:numRef>
              <c:f>公会計指標分析・財政指標組合せ分析表!$K$73:$O$73</c:f>
              <c:numCache>
                <c:formatCode>#,##0.0;"▲ "#,##0.0</c:formatCode>
                <c:ptCount val="5"/>
                <c:pt idx="0">
                  <c:v>21.9</c:v>
                </c:pt>
                <c:pt idx="1">
                  <c:v>16.8</c:v>
                </c:pt>
                <c:pt idx="2">
                  <c:v>5.2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{5F21BDFF-0D1C-4688-8111-FECA998558D2}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{3E6DF463-4EB0-4C3B-8222-C6B49612094C}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{BA96F87E-FBF2-4436-BBD9-03D07F8B4860}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{9C3B2448-14BA-48F2-B010-0B9F9039B1AB}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{2BA5AEAE-EB67-4C5C-A11D-732CCAC58E43}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12.7</c:v>
                </c:pt>
                <c:pt idx="1">
                  <c:v>11.7</c:v>
                </c:pt>
                <c:pt idx="2">
                  <c:v>10.4</c:v>
                </c:pt>
                <c:pt idx="3">
                  <c:v>9.9</c:v>
                </c:pt>
                <c:pt idx="4">
                  <c:v>6.6</c:v>
                </c:pt>
              </c:numCache>
            </c:numRef>
          </c:xVal>
          <c:yVal>
            <c:numRef>
              <c:f>公会計指標分析・財政指標組合せ分析表!$K$77:$O$77</c:f>
              <c:numCache>
                <c:formatCode>#,##0.0;"▲ "#,##0.0</c:formatCode>
                <c:ptCount val="5"/>
                <c:pt idx="0">
                  <c:v>59.7</c:v>
                </c:pt>
                <c:pt idx="1">
                  <c:v>51.9</c:v>
                </c:pt>
                <c:pt idx="2">
                  <c:v>46.9</c:v>
                </c:pt>
                <c:pt idx="3">
                  <c:v>44.6</c:v>
                </c:pt>
                <c:pt idx="4">
                  <c:v>15.5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2126976"/>
        <c:axId val="132145536"/>
      </c:scatterChart>
      <c:valAx>
        <c:axId val="132126976"/>
        <c:scaling>
          <c:orientation val="minMax"/>
          <c:max val="14.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145536"/>
        <c:crosses val="autoZero"/>
        <c:crossBetween val="midCat"/>
      </c:valAx>
      <c:valAx>
        <c:axId val="132145536"/>
        <c:scaling>
          <c:orientation val="minMax"/>
          <c:max val="6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126976"/>
        <c:crosses val="autoZero"/>
        <c:crossBetween val="midCat"/>
        <c:majorUnit val="8.6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　平成１７年度の合併当時，基準の１８％を超えていたため，「公債費負担適正化計画」に基づく地方債借入額の抑制に取り組んできた結果，公債費や公債費に準ずる支出額が年々減少し，実質公債費比率も着実に改善してきており，平成２</a:t>
          </a:r>
          <a:r>
            <a:rPr lang="ja-JP" altLang="en-US" sz="1200" b="0" i="0" baseline="0">
              <a:solidFill>
                <a:schemeClr val="dk1"/>
              </a:solidFill>
              <a:effectLst/>
              <a:latin typeface="+mn-lt"/>
              <a:ea typeface="+mn-ea"/>
              <a:cs typeface="+mn-cs"/>
            </a:rPr>
            <a:t>８</a:t>
          </a:r>
          <a:r>
            <a:rPr lang="ja-JP" altLang="ja-JP" sz="1200" b="0" i="0" baseline="0">
              <a:solidFill>
                <a:schemeClr val="dk1"/>
              </a:solidFill>
              <a:effectLst/>
              <a:latin typeface="+mn-lt"/>
              <a:ea typeface="+mn-ea"/>
              <a:cs typeface="+mn-cs"/>
            </a:rPr>
            <a:t>年度決算において</a:t>
          </a:r>
          <a:r>
            <a:rPr lang="ja-JP" altLang="en-US" sz="1200" b="0" i="0" baseline="0">
              <a:solidFill>
                <a:schemeClr val="dk1"/>
              </a:solidFill>
              <a:effectLst/>
              <a:latin typeface="+mn-lt"/>
              <a:ea typeface="+mn-ea"/>
              <a:cs typeface="+mn-cs"/>
            </a:rPr>
            <a:t>全国</a:t>
          </a:r>
          <a:r>
            <a:rPr lang="ja-JP" altLang="ja-JP" sz="1200" b="0" i="0" baseline="0">
              <a:solidFill>
                <a:schemeClr val="dk1"/>
              </a:solidFill>
              <a:effectLst/>
              <a:latin typeface="+mn-lt"/>
              <a:ea typeface="+mn-ea"/>
              <a:cs typeface="+mn-cs"/>
            </a:rPr>
            <a:t>平均を下回る水準となった。</a:t>
          </a:r>
          <a:endParaRPr lang="ja-JP" altLang="ja-JP" sz="1200">
            <a:effectLst/>
          </a:endParaRPr>
        </a:p>
        <a:p>
          <a:pPr rtl="0" eaLnBrk="1" fontAlgn="auto" latinLnBrk="0" hangingPunct="1"/>
          <a:r>
            <a:rPr lang="en-US"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今後も計画に基づく公債費の管理により比率の改善に努める。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公債費負担適正化計画に基づく地方債残高の大幅な減</a:t>
          </a:r>
          <a:r>
            <a:rPr kumimoji="1" lang="ja-JP" altLang="en-US" sz="1200" b="0" i="0" baseline="0">
              <a:solidFill>
                <a:schemeClr val="dk1"/>
              </a:solidFill>
              <a:effectLst/>
              <a:latin typeface="+mn-lt"/>
              <a:ea typeface="+mn-ea"/>
              <a:cs typeface="+mn-cs"/>
            </a:rPr>
            <a:t>や</a:t>
          </a:r>
          <a:r>
            <a:rPr kumimoji="1" lang="ja-JP" altLang="ja-JP" sz="1200" b="0" i="0" baseline="0">
              <a:solidFill>
                <a:schemeClr val="dk1"/>
              </a:solidFill>
              <a:effectLst/>
              <a:latin typeface="+mn-lt"/>
              <a:ea typeface="+mn-ea"/>
              <a:cs typeface="+mn-cs"/>
            </a:rPr>
            <a:t>退職手当負担見込額の減などにより将来負担額は年々減少し，逆に充当可能財源となる基金は年々増加してきた。平成２</a:t>
          </a:r>
          <a:r>
            <a:rPr kumimoji="1" lang="ja-JP" altLang="en-US" sz="1200" b="0" i="0" baseline="0">
              <a:solidFill>
                <a:schemeClr val="dk1"/>
              </a:solidFill>
              <a:effectLst/>
              <a:latin typeface="+mn-lt"/>
              <a:ea typeface="+mn-ea"/>
              <a:cs typeface="+mn-cs"/>
            </a:rPr>
            <a:t>８</a:t>
          </a:r>
          <a:r>
            <a:rPr kumimoji="1" lang="ja-JP" altLang="ja-JP" sz="1200" b="0" i="0" baseline="0">
              <a:solidFill>
                <a:schemeClr val="dk1"/>
              </a:solidFill>
              <a:effectLst/>
              <a:latin typeface="+mn-lt"/>
              <a:ea typeface="+mn-ea"/>
              <a:cs typeface="+mn-cs"/>
            </a:rPr>
            <a:t>年度決算において，充当可能財源等が将来負担額を上回り，分子要因がマイナス数値となったことから比率もマイナス数値となった。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今後においても，地方債現在高の減少が見込まれる中で，充当可能基金等の確保に努めながら比率の改善に努める。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鹿児島県さつま町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22,219
22,023
303.90
14,956,513
13,493,847
1,109,372
8,662,693
13,583,361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鹿児島県さつま町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22,219
22,023
303.90
14,956,513
13,493,847
1,109,372
8,662,693
13,583,361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鹿児島県さつま町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22,219
22,023
303.90
14,956,513
13,493,847
1,109,372
8,662,693
13,583,361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鹿児島県さつま町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22,219
22,023
303.90
14,956,513
13,493,847
1,109,372
8,662,693
13,583,361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収入額による町民税，固定資産税及び地方譲与税などの伸びにより指数も０．３４とわずかに改善したものの，高い高齢化率や人口減少などの影響による個人住民税の低迷が続いており，全国平均に大きな開きがある。今後も課税客体の適正な把握，自主財源の確保及び歳出の見直しに努め，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20461</xdr:rowOff>
    </xdr:from>
    <xdr:to>
      <xdr:col>7</xdr:col>
      <xdr:colOff>152400</xdr:colOff>
      <xdr:row>45</xdr:row>
      <xdr:rowOff>33867</xdr:rowOff>
    </xdr:to>
    <xdr:cxnSp macro="">
      <xdr:nvCxnSpPr>
        <xdr:cNvPr id="68" name="直線コネクタ 67"/>
        <xdr:cNvCxnSpPr/>
      </xdr:nvCxnSpPr>
      <xdr:spPr>
        <a:xfrm flipV="1">
          <a:off x="4114800" y="77357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33867</xdr:rowOff>
    </xdr:from>
    <xdr:to>
      <xdr:col>6</xdr:col>
      <xdr:colOff>0</xdr:colOff>
      <xdr:row>45</xdr:row>
      <xdr:rowOff>60678</xdr:rowOff>
    </xdr:to>
    <xdr:cxnSp macro="">
      <xdr:nvCxnSpPr>
        <xdr:cNvPr id="71" name="直線コネクタ 70"/>
        <xdr:cNvCxnSpPr/>
      </xdr:nvCxnSpPr>
      <xdr:spPr>
        <a:xfrm flipV="1">
          <a:off x="3225800" y="77491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127705</xdr:rowOff>
    </xdr:from>
    <xdr:to>
      <xdr:col>6</xdr:col>
      <xdr:colOff>50800</xdr:colOff>
      <xdr:row>45</xdr:row>
      <xdr:rowOff>57855</xdr:rowOff>
    </xdr:to>
    <xdr:sp macro="" textlink="">
      <xdr:nvSpPr>
        <xdr:cNvPr id="72" name="フローチャート : 判断 71"/>
        <xdr:cNvSpPr/>
      </xdr:nvSpPr>
      <xdr:spPr>
        <a:xfrm>
          <a:off x="4064000" y="76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68032</xdr:rowOff>
    </xdr:from>
    <xdr:ext cx="736600" cy="259045"/>
    <xdr:sp macro="" textlink="">
      <xdr:nvSpPr>
        <xdr:cNvPr id="73" name="テキスト ボックス 72"/>
        <xdr:cNvSpPr txBox="1"/>
      </xdr:nvSpPr>
      <xdr:spPr>
        <a:xfrm>
          <a:off x="3733800" y="744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60678</xdr:rowOff>
    </xdr:from>
    <xdr:to>
      <xdr:col>4</xdr:col>
      <xdr:colOff>482600</xdr:colOff>
      <xdr:row>45</xdr:row>
      <xdr:rowOff>74083</xdr:rowOff>
    </xdr:to>
    <xdr:cxnSp macro="">
      <xdr:nvCxnSpPr>
        <xdr:cNvPr id="74" name="直線コネクタ 73"/>
        <xdr:cNvCxnSpPr/>
      </xdr:nvCxnSpPr>
      <xdr:spPr>
        <a:xfrm flipV="1">
          <a:off x="2336800" y="77759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87489</xdr:rowOff>
    </xdr:from>
    <xdr:to>
      <xdr:col>4</xdr:col>
      <xdr:colOff>533400</xdr:colOff>
      <xdr:row>45</xdr:row>
      <xdr:rowOff>17639</xdr:rowOff>
    </xdr:to>
    <xdr:sp macro="" textlink="">
      <xdr:nvSpPr>
        <xdr:cNvPr id="75" name="フローチャート : 判断 74"/>
        <xdr:cNvSpPr/>
      </xdr:nvSpPr>
      <xdr:spPr>
        <a:xfrm>
          <a:off x="3175000" y="76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27816</xdr:rowOff>
    </xdr:from>
    <xdr:ext cx="762000" cy="259045"/>
    <xdr:sp macro="" textlink="">
      <xdr:nvSpPr>
        <xdr:cNvPr id="76" name="テキスト ボックス 75"/>
        <xdr:cNvSpPr txBox="1"/>
      </xdr:nvSpPr>
      <xdr:spPr>
        <a:xfrm>
          <a:off x="2844800" y="740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74083</xdr:rowOff>
    </xdr:from>
    <xdr:to>
      <xdr:col>3</xdr:col>
      <xdr:colOff>279400</xdr:colOff>
      <xdr:row>45</xdr:row>
      <xdr:rowOff>87489</xdr:rowOff>
    </xdr:to>
    <xdr:cxnSp macro="">
      <xdr:nvCxnSpPr>
        <xdr:cNvPr id="77" name="直線コネクタ 76"/>
        <xdr:cNvCxnSpPr/>
      </xdr:nvCxnSpPr>
      <xdr:spPr>
        <a:xfrm flipV="1">
          <a:off x="1447800" y="77893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87489</xdr:rowOff>
    </xdr:from>
    <xdr:to>
      <xdr:col>3</xdr:col>
      <xdr:colOff>330200</xdr:colOff>
      <xdr:row>45</xdr:row>
      <xdr:rowOff>17639</xdr:rowOff>
    </xdr:to>
    <xdr:sp macro="" textlink="">
      <xdr:nvSpPr>
        <xdr:cNvPr id="78" name="フローチャート : 判断 77"/>
        <xdr:cNvSpPr/>
      </xdr:nvSpPr>
      <xdr:spPr>
        <a:xfrm>
          <a:off x="2286000" y="76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27816</xdr:rowOff>
    </xdr:from>
    <xdr:ext cx="762000" cy="259045"/>
    <xdr:sp macro="" textlink="">
      <xdr:nvSpPr>
        <xdr:cNvPr id="79" name="テキスト ボックス 78"/>
        <xdr:cNvSpPr txBox="1"/>
      </xdr:nvSpPr>
      <xdr:spPr>
        <a:xfrm>
          <a:off x="1955800" y="740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80" name="フローチャート : 判断 79"/>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54627</xdr:rowOff>
    </xdr:from>
    <xdr:ext cx="762000" cy="259045"/>
    <xdr:sp macro="" textlink="">
      <xdr:nvSpPr>
        <xdr:cNvPr id="81" name="テキスト ボックス 80"/>
        <xdr:cNvSpPr txBox="1"/>
      </xdr:nvSpPr>
      <xdr:spPr>
        <a:xfrm>
          <a:off x="1066800" y="742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141111</xdr:rowOff>
    </xdr:from>
    <xdr:to>
      <xdr:col>7</xdr:col>
      <xdr:colOff>203200</xdr:colOff>
      <xdr:row>45</xdr:row>
      <xdr:rowOff>71261</xdr:rowOff>
    </xdr:to>
    <xdr:sp macro="" textlink="">
      <xdr:nvSpPr>
        <xdr:cNvPr id="87" name="円/楕円 86"/>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36988</xdr:rowOff>
    </xdr:from>
    <xdr:ext cx="762000" cy="259045"/>
    <xdr:sp macro="" textlink="">
      <xdr:nvSpPr>
        <xdr:cNvPr id="88" name="財政力該当値テキスト"/>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9" name="円/楕円 88"/>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90" name="テキスト ボックス 89"/>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9878</xdr:rowOff>
    </xdr:from>
    <xdr:to>
      <xdr:col>4</xdr:col>
      <xdr:colOff>533400</xdr:colOff>
      <xdr:row>45</xdr:row>
      <xdr:rowOff>111478</xdr:rowOff>
    </xdr:to>
    <xdr:sp macro="" textlink="">
      <xdr:nvSpPr>
        <xdr:cNvPr id="91" name="円/楕円 90"/>
        <xdr:cNvSpPr/>
      </xdr:nvSpPr>
      <xdr:spPr>
        <a:xfrm>
          <a:off x="3175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96255</xdr:rowOff>
    </xdr:from>
    <xdr:ext cx="762000" cy="259045"/>
    <xdr:sp macro="" textlink="">
      <xdr:nvSpPr>
        <xdr:cNvPr id="92" name="テキスト ボックス 91"/>
        <xdr:cNvSpPr txBox="1"/>
      </xdr:nvSpPr>
      <xdr:spPr>
        <a:xfrm>
          <a:off x="2844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23283</xdr:rowOff>
    </xdr:from>
    <xdr:to>
      <xdr:col>3</xdr:col>
      <xdr:colOff>330200</xdr:colOff>
      <xdr:row>45</xdr:row>
      <xdr:rowOff>124883</xdr:rowOff>
    </xdr:to>
    <xdr:sp macro="" textlink="">
      <xdr:nvSpPr>
        <xdr:cNvPr id="93" name="円/楕円 92"/>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109660</xdr:rowOff>
    </xdr:from>
    <xdr:ext cx="762000" cy="259045"/>
    <xdr:sp macro="" textlink="">
      <xdr:nvSpPr>
        <xdr:cNvPr id="94" name="テキスト ボックス 93"/>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36689</xdr:rowOff>
    </xdr:from>
    <xdr:to>
      <xdr:col>2</xdr:col>
      <xdr:colOff>127000</xdr:colOff>
      <xdr:row>45</xdr:row>
      <xdr:rowOff>138289</xdr:rowOff>
    </xdr:to>
    <xdr:sp macro="" textlink="">
      <xdr:nvSpPr>
        <xdr:cNvPr id="95" name="円/楕円 94"/>
        <xdr:cNvSpPr/>
      </xdr:nvSpPr>
      <xdr:spPr>
        <a:xfrm>
          <a:off x="13970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123066</xdr:rowOff>
    </xdr:from>
    <xdr:ext cx="762000" cy="259045"/>
    <xdr:sp macro="" textlink="">
      <xdr:nvSpPr>
        <xdr:cNvPr id="96" name="テキスト ボックス 95"/>
        <xdr:cNvSpPr txBox="1"/>
      </xdr:nvSpPr>
      <xdr:spPr>
        <a:xfrm>
          <a:off x="1066800" y="783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行革による人件費や公債費等の削減効果により，</a:t>
          </a:r>
          <a:r>
            <a:rPr lang="ja-JP" altLang="en-US" sz="1300" b="0" i="0" baseline="0">
              <a:solidFill>
                <a:schemeClr val="dk1"/>
              </a:solidFill>
              <a:effectLst/>
              <a:latin typeface="+mn-lt"/>
              <a:ea typeface="+mn-ea"/>
              <a:cs typeface="+mn-cs"/>
            </a:rPr>
            <a:t>近年</a:t>
          </a:r>
          <a:r>
            <a:rPr lang="ja-JP" altLang="ja-JP" sz="1300" b="0" i="0" baseline="0">
              <a:solidFill>
                <a:schemeClr val="dk1"/>
              </a:solidFill>
              <a:effectLst/>
              <a:latin typeface="+mn-lt"/>
              <a:ea typeface="+mn-ea"/>
              <a:cs typeface="+mn-cs"/>
            </a:rPr>
            <a:t>類似団体平均値まで改善し</a:t>
          </a:r>
          <a:r>
            <a:rPr lang="ja-JP" altLang="en-US" sz="1300" b="0" i="0" baseline="0">
              <a:solidFill>
                <a:schemeClr val="dk1"/>
              </a:solidFill>
              <a:effectLst/>
              <a:latin typeface="+mn-lt"/>
              <a:ea typeface="+mn-ea"/>
              <a:cs typeface="+mn-cs"/>
            </a:rPr>
            <a:t>てき</a:t>
          </a:r>
          <a:r>
            <a:rPr lang="ja-JP" altLang="ja-JP" sz="1300" b="0" i="0" baseline="0">
              <a:solidFill>
                <a:schemeClr val="dk1"/>
              </a:solidFill>
              <a:effectLst/>
              <a:latin typeface="+mn-lt"/>
              <a:ea typeface="+mn-ea"/>
              <a:cs typeface="+mn-cs"/>
            </a:rPr>
            <a:t>た</a:t>
          </a:r>
          <a:r>
            <a:rPr lang="ja-JP" altLang="en-US" sz="1300" b="0" i="0" baseline="0">
              <a:solidFill>
                <a:schemeClr val="dk1"/>
              </a:solidFill>
              <a:effectLst/>
              <a:latin typeface="+mn-lt"/>
              <a:ea typeface="+mn-ea"/>
              <a:cs typeface="+mn-cs"/>
            </a:rPr>
            <a:t>が，平成２８年度においては，町税や普通交付税などの減額幅が大きくなったために類似団体を大きく上回る数値となった。今後においても，さらなる普通交付税の縮減をはじめ，扶助費，繰出金等の増加により比率の悪化が予想されるため，</a:t>
          </a:r>
          <a:r>
            <a:rPr lang="ja-JP" altLang="ja-JP" sz="1300" b="0" i="0" baseline="0">
              <a:solidFill>
                <a:schemeClr val="dk1"/>
              </a:solidFill>
              <a:effectLst/>
              <a:latin typeface="+mn-lt"/>
              <a:ea typeface="+mn-ea"/>
              <a:cs typeface="+mn-cs"/>
            </a:rPr>
            <a:t>事務事業の更なる見直しを進めると共に，公共施設の</a:t>
          </a:r>
          <a:r>
            <a:rPr lang="ja-JP" altLang="en-US" sz="1300" b="0" i="0" baseline="0">
              <a:solidFill>
                <a:schemeClr val="dk1"/>
              </a:solidFill>
              <a:effectLst/>
              <a:latin typeface="+mn-lt"/>
              <a:ea typeface="+mn-ea"/>
              <a:cs typeface="+mn-cs"/>
            </a:rPr>
            <a:t>計画的な</a:t>
          </a:r>
          <a:r>
            <a:rPr lang="ja-JP" altLang="ja-JP" sz="1300" b="0" i="0" baseline="0">
              <a:solidFill>
                <a:schemeClr val="dk1"/>
              </a:solidFill>
              <a:effectLst/>
              <a:latin typeface="+mn-lt"/>
              <a:ea typeface="+mn-ea"/>
              <a:cs typeface="+mn-cs"/>
            </a:rPr>
            <a:t>管理運営など経常経費の削減に努める。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133604</xdr:rowOff>
    </xdr:from>
    <xdr:to>
      <xdr:col>7</xdr:col>
      <xdr:colOff>152400</xdr:colOff>
      <xdr:row>64</xdr:row>
      <xdr:rowOff>116586</xdr:rowOff>
    </xdr:to>
    <xdr:cxnSp macro="">
      <xdr:nvCxnSpPr>
        <xdr:cNvPr id="129" name="直線コネクタ 128"/>
        <xdr:cNvCxnSpPr/>
      </xdr:nvCxnSpPr>
      <xdr:spPr>
        <a:xfrm>
          <a:off x="4114800" y="10934954"/>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99822</xdr:rowOff>
    </xdr:from>
    <xdr:to>
      <xdr:col>6</xdr:col>
      <xdr:colOff>0</xdr:colOff>
      <xdr:row>63</xdr:row>
      <xdr:rowOff>133604</xdr:rowOff>
    </xdr:to>
    <xdr:cxnSp macro="">
      <xdr:nvCxnSpPr>
        <xdr:cNvPr id="132" name="直線コネクタ 131"/>
        <xdr:cNvCxnSpPr/>
      </xdr:nvCxnSpPr>
      <xdr:spPr>
        <a:xfrm>
          <a:off x="3225800" y="109011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3" name="フローチャート : 判断 132"/>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131843</xdr:rowOff>
    </xdr:from>
    <xdr:ext cx="736600" cy="259045"/>
    <xdr:sp macro="" textlink="">
      <xdr:nvSpPr>
        <xdr:cNvPr id="134" name="テキスト ボックス 133"/>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17780</xdr:rowOff>
    </xdr:from>
    <xdr:to>
      <xdr:col>4</xdr:col>
      <xdr:colOff>482600</xdr:colOff>
      <xdr:row>63</xdr:row>
      <xdr:rowOff>99822</xdr:rowOff>
    </xdr:to>
    <xdr:cxnSp macro="">
      <xdr:nvCxnSpPr>
        <xdr:cNvPr id="135" name="直線コネクタ 134"/>
        <xdr:cNvCxnSpPr/>
      </xdr:nvCxnSpPr>
      <xdr:spPr>
        <a:xfrm>
          <a:off x="2336800" y="1081913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53848</xdr:rowOff>
    </xdr:from>
    <xdr:to>
      <xdr:col>4</xdr:col>
      <xdr:colOff>533400</xdr:colOff>
      <xdr:row>63</xdr:row>
      <xdr:rowOff>155448</xdr:rowOff>
    </xdr:to>
    <xdr:sp macro="" textlink="">
      <xdr:nvSpPr>
        <xdr:cNvPr id="136" name="フローチャート : 判断 135"/>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140225</xdr:rowOff>
    </xdr:from>
    <xdr:ext cx="762000" cy="259045"/>
    <xdr:sp macro="" textlink="">
      <xdr:nvSpPr>
        <xdr:cNvPr id="137" name="テキスト ボックス 136"/>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17780</xdr:rowOff>
    </xdr:from>
    <xdr:to>
      <xdr:col>3</xdr:col>
      <xdr:colOff>279400</xdr:colOff>
      <xdr:row>63</xdr:row>
      <xdr:rowOff>157734</xdr:rowOff>
    </xdr:to>
    <xdr:cxnSp macro="">
      <xdr:nvCxnSpPr>
        <xdr:cNvPr id="138" name="直線コネクタ 137"/>
        <xdr:cNvCxnSpPr/>
      </xdr:nvCxnSpPr>
      <xdr:spPr>
        <a:xfrm flipV="1">
          <a:off x="1447800" y="1081913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39" name="フローチャート : 判断 138"/>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0" name="テキスト ボックス 139"/>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1" name="フローチャート : 判断 140"/>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2" name="テキスト ボックス 141"/>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65786</xdr:rowOff>
    </xdr:from>
    <xdr:to>
      <xdr:col>7</xdr:col>
      <xdr:colOff>203200</xdr:colOff>
      <xdr:row>64</xdr:row>
      <xdr:rowOff>167386</xdr:rowOff>
    </xdr:to>
    <xdr:sp macro="" textlink="">
      <xdr:nvSpPr>
        <xdr:cNvPr id="148" name="円/楕円 147"/>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37863</xdr:rowOff>
    </xdr:from>
    <xdr:ext cx="762000" cy="259045"/>
    <xdr:sp macro="" textlink="">
      <xdr:nvSpPr>
        <xdr:cNvPr id="149" name="財政構造の弾力性該当値テキスト"/>
        <xdr:cNvSpPr txBox="1"/>
      </xdr:nvSpPr>
      <xdr:spPr>
        <a:xfrm>
          <a:off x="5041900" y="1101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82804</xdr:rowOff>
    </xdr:from>
    <xdr:to>
      <xdr:col>6</xdr:col>
      <xdr:colOff>50800</xdr:colOff>
      <xdr:row>64</xdr:row>
      <xdr:rowOff>12954</xdr:rowOff>
    </xdr:to>
    <xdr:sp macro="" textlink="">
      <xdr:nvSpPr>
        <xdr:cNvPr id="150" name="円/楕円 149"/>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51" name="テキスト ボックス 150"/>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49022</xdr:rowOff>
    </xdr:from>
    <xdr:to>
      <xdr:col>4</xdr:col>
      <xdr:colOff>533400</xdr:colOff>
      <xdr:row>63</xdr:row>
      <xdr:rowOff>150622</xdr:rowOff>
    </xdr:to>
    <xdr:sp macro="" textlink="">
      <xdr:nvSpPr>
        <xdr:cNvPr id="152" name="円/楕円 151"/>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53" name="テキスト ボックス 152"/>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138430</xdr:rowOff>
    </xdr:from>
    <xdr:to>
      <xdr:col>3</xdr:col>
      <xdr:colOff>330200</xdr:colOff>
      <xdr:row>63</xdr:row>
      <xdr:rowOff>68580</xdr:rowOff>
    </xdr:to>
    <xdr:sp macro="" textlink="">
      <xdr:nvSpPr>
        <xdr:cNvPr id="154" name="円/楕円 153"/>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55" name="テキスト ボックス 154"/>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106934</xdr:rowOff>
    </xdr:from>
    <xdr:to>
      <xdr:col>2</xdr:col>
      <xdr:colOff>127000</xdr:colOff>
      <xdr:row>64</xdr:row>
      <xdr:rowOff>37084</xdr:rowOff>
    </xdr:to>
    <xdr:sp macro="" textlink="">
      <xdr:nvSpPr>
        <xdr:cNvPr id="156" name="円/楕円 155"/>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21861</xdr:rowOff>
    </xdr:from>
    <xdr:ext cx="762000" cy="259045"/>
    <xdr:sp macro="" textlink="">
      <xdr:nvSpPr>
        <xdr:cNvPr id="157" name="テキスト ボックス 156"/>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[171,341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維持補修費の中で人口１人当たりの金額が類似団体平均を上回っているのは，主に人件費が要因となっている。これは，合併以降，消防業務と衛生処理業務を町単独で運営していること等から，職員数の増に影響していることが考えられる。公共施設の管理についても増加していく中で，公共施設等総合管理計画の策定により，施設の統廃合を含め計画的な維持管理を行っていく必要が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142204</xdr:rowOff>
    </xdr:from>
    <xdr:to>
      <xdr:col>7</xdr:col>
      <xdr:colOff>152400</xdr:colOff>
      <xdr:row>81</xdr:row>
      <xdr:rowOff>142909</xdr:rowOff>
    </xdr:to>
    <xdr:cxnSp macro="">
      <xdr:nvCxnSpPr>
        <xdr:cNvPr id="191" name="直線コネクタ 190"/>
        <xdr:cNvCxnSpPr/>
      </xdr:nvCxnSpPr>
      <xdr:spPr>
        <a:xfrm>
          <a:off x="4114800" y="14029654"/>
          <a:ext cx="8382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71045</xdr:rowOff>
    </xdr:from>
    <xdr:ext cx="762000" cy="259045"/>
    <xdr:sp macro="" textlink="">
      <xdr:nvSpPr>
        <xdr:cNvPr id="192" name="人件費・物件費等の状況平均値テキスト"/>
        <xdr:cNvSpPr txBox="1"/>
      </xdr:nvSpPr>
      <xdr:spPr>
        <a:xfrm>
          <a:off x="5041900" y="13787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139195</xdr:rowOff>
    </xdr:from>
    <xdr:to>
      <xdr:col>6</xdr:col>
      <xdr:colOff>0</xdr:colOff>
      <xdr:row>81</xdr:row>
      <xdr:rowOff>142204</xdr:rowOff>
    </xdr:to>
    <xdr:cxnSp macro="">
      <xdr:nvCxnSpPr>
        <xdr:cNvPr id="194" name="直線コネクタ 193"/>
        <xdr:cNvCxnSpPr/>
      </xdr:nvCxnSpPr>
      <xdr:spPr>
        <a:xfrm>
          <a:off x="3225800" y="14026645"/>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85361</xdr:rowOff>
    </xdr:from>
    <xdr:to>
      <xdr:col>6</xdr:col>
      <xdr:colOff>50800</xdr:colOff>
      <xdr:row>82</xdr:row>
      <xdr:rowOff>15511</xdr:rowOff>
    </xdr:to>
    <xdr:sp macro="" textlink="">
      <xdr:nvSpPr>
        <xdr:cNvPr id="195" name="フローチャート : 判断 194"/>
        <xdr:cNvSpPr/>
      </xdr:nvSpPr>
      <xdr:spPr>
        <a:xfrm>
          <a:off x="4064000" y="1397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25688</xdr:rowOff>
    </xdr:from>
    <xdr:ext cx="736600" cy="259045"/>
    <xdr:sp macro="" textlink="">
      <xdr:nvSpPr>
        <xdr:cNvPr id="196" name="テキスト ボックス 195"/>
        <xdr:cNvSpPr txBox="1"/>
      </xdr:nvSpPr>
      <xdr:spPr>
        <a:xfrm>
          <a:off x="3733800" y="13741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128054</xdr:rowOff>
    </xdr:from>
    <xdr:to>
      <xdr:col>4</xdr:col>
      <xdr:colOff>482600</xdr:colOff>
      <xdr:row>81</xdr:row>
      <xdr:rowOff>139195</xdr:rowOff>
    </xdr:to>
    <xdr:cxnSp macro="">
      <xdr:nvCxnSpPr>
        <xdr:cNvPr id="197" name="直線コネクタ 196"/>
        <xdr:cNvCxnSpPr/>
      </xdr:nvCxnSpPr>
      <xdr:spPr>
        <a:xfrm>
          <a:off x="2336800" y="14015504"/>
          <a:ext cx="889000" cy="1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72343</xdr:rowOff>
    </xdr:from>
    <xdr:to>
      <xdr:col>4</xdr:col>
      <xdr:colOff>533400</xdr:colOff>
      <xdr:row>82</xdr:row>
      <xdr:rowOff>2493</xdr:rowOff>
    </xdr:to>
    <xdr:sp macro="" textlink="">
      <xdr:nvSpPr>
        <xdr:cNvPr id="198" name="フローチャート : 判断 197"/>
        <xdr:cNvSpPr/>
      </xdr:nvSpPr>
      <xdr:spPr>
        <a:xfrm>
          <a:off x="3175000" y="1395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12670</xdr:rowOff>
    </xdr:from>
    <xdr:ext cx="762000" cy="259045"/>
    <xdr:sp macro="" textlink="">
      <xdr:nvSpPr>
        <xdr:cNvPr id="199" name="テキスト ボックス 198"/>
        <xdr:cNvSpPr txBox="1"/>
      </xdr:nvSpPr>
      <xdr:spPr>
        <a:xfrm>
          <a:off x="2844800" y="1372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128054</xdr:rowOff>
    </xdr:from>
    <xdr:to>
      <xdr:col>3</xdr:col>
      <xdr:colOff>279400</xdr:colOff>
      <xdr:row>81</xdr:row>
      <xdr:rowOff>134578</xdr:rowOff>
    </xdr:to>
    <xdr:cxnSp macro="">
      <xdr:nvCxnSpPr>
        <xdr:cNvPr id="200" name="直線コネクタ 199"/>
        <xdr:cNvCxnSpPr/>
      </xdr:nvCxnSpPr>
      <xdr:spPr>
        <a:xfrm flipV="1">
          <a:off x="1447800" y="14015504"/>
          <a:ext cx="889000" cy="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59420</xdr:rowOff>
    </xdr:from>
    <xdr:to>
      <xdr:col>3</xdr:col>
      <xdr:colOff>330200</xdr:colOff>
      <xdr:row>81</xdr:row>
      <xdr:rowOff>161020</xdr:rowOff>
    </xdr:to>
    <xdr:sp macro="" textlink="">
      <xdr:nvSpPr>
        <xdr:cNvPr id="201" name="フローチャート : 判断 200"/>
        <xdr:cNvSpPr/>
      </xdr:nvSpPr>
      <xdr:spPr>
        <a:xfrm>
          <a:off x="2286000" y="1394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171197</xdr:rowOff>
    </xdr:from>
    <xdr:ext cx="762000" cy="259045"/>
    <xdr:sp macro="" textlink="">
      <xdr:nvSpPr>
        <xdr:cNvPr id="202" name="テキスト ボックス 201"/>
        <xdr:cNvSpPr txBox="1"/>
      </xdr:nvSpPr>
      <xdr:spPr>
        <a:xfrm>
          <a:off x="1955800" y="1371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61418</xdr:rowOff>
    </xdr:from>
    <xdr:to>
      <xdr:col>2</xdr:col>
      <xdr:colOff>127000</xdr:colOff>
      <xdr:row>81</xdr:row>
      <xdr:rowOff>163018</xdr:rowOff>
    </xdr:to>
    <xdr:sp macro="" textlink="">
      <xdr:nvSpPr>
        <xdr:cNvPr id="203" name="フローチャート : 判断 202"/>
        <xdr:cNvSpPr/>
      </xdr:nvSpPr>
      <xdr:spPr>
        <a:xfrm>
          <a:off x="1397000" y="1394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1745</xdr:rowOff>
    </xdr:from>
    <xdr:ext cx="762000" cy="259045"/>
    <xdr:sp macro="" textlink="">
      <xdr:nvSpPr>
        <xdr:cNvPr id="204" name="テキスト ボックス 203"/>
        <xdr:cNvSpPr txBox="1"/>
      </xdr:nvSpPr>
      <xdr:spPr>
        <a:xfrm>
          <a:off x="1066800" y="1371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92109</xdr:rowOff>
    </xdr:from>
    <xdr:to>
      <xdr:col>7</xdr:col>
      <xdr:colOff>203200</xdr:colOff>
      <xdr:row>82</xdr:row>
      <xdr:rowOff>22259</xdr:rowOff>
    </xdr:to>
    <xdr:sp macro="" textlink="">
      <xdr:nvSpPr>
        <xdr:cNvPr id="210" name="円/楕円 209"/>
        <xdr:cNvSpPr/>
      </xdr:nvSpPr>
      <xdr:spPr>
        <a:xfrm>
          <a:off x="4902200" y="139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64186</xdr:rowOff>
    </xdr:from>
    <xdr:ext cx="762000" cy="259045"/>
    <xdr:sp macro="" textlink="">
      <xdr:nvSpPr>
        <xdr:cNvPr id="211" name="人件費・物件費等の状況該当値テキスト"/>
        <xdr:cNvSpPr txBox="1"/>
      </xdr:nvSpPr>
      <xdr:spPr>
        <a:xfrm>
          <a:off x="5041900" y="1395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171,341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91404</xdr:rowOff>
    </xdr:from>
    <xdr:to>
      <xdr:col>6</xdr:col>
      <xdr:colOff>50800</xdr:colOff>
      <xdr:row>82</xdr:row>
      <xdr:rowOff>21554</xdr:rowOff>
    </xdr:to>
    <xdr:sp macro="" textlink="">
      <xdr:nvSpPr>
        <xdr:cNvPr id="212" name="円/楕円 211"/>
        <xdr:cNvSpPr/>
      </xdr:nvSpPr>
      <xdr:spPr>
        <a:xfrm>
          <a:off x="4064000" y="13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6331</xdr:rowOff>
    </xdr:from>
    <xdr:ext cx="736600" cy="259045"/>
    <xdr:sp macro="" textlink="">
      <xdr:nvSpPr>
        <xdr:cNvPr id="213" name="テキスト ボックス 212"/>
        <xdr:cNvSpPr txBox="1"/>
      </xdr:nvSpPr>
      <xdr:spPr>
        <a:xfrm>
          <a:off x="3733800" y="1406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170,815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88395</xdr:rowOff>
    </xdr:from>
    <xdr:to>
      <xdr:col>4</xdr:col>
      <xdr:colOff>533400</xdr:colOff>
      <xdr:row>82</xdr:row>
      <xdr:rowOff>18545</xdr:rowOff>
    </xdr:to>
    <xdr:sp macro="" textlink="">
      <xdr:nvSpPr>
        <xdr:cNvPr id="214" name="円/楕円 213"/>
        <xdr:cNvSpPr/>
      </xdr:nvSpPr>
      <xdr:spPr>
        <a:xfrm>
          <a:off x="3175000" y="139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3322</xdr:rowOff>
    </xdr:from>
    <xdr:ext cx="762000" cy="259045"/>
    <xdr:sp macro="" textlink="">
      <xdr:nvSpPr>
        <xdr:cNvPr id="215" name="テキスト ボックス 214"/>
        <xdr:cNvSpPr txBox="1"/>
      </xdr:nvSpPr>
      <xdr:spPr>
        <a:xfrm>
          <a:off x="2844800" y="1406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168,570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77254</xdr:rowOff>
    </xdr:from>
    <xdr:to>
      <xdr:col>3</xdr:col>
      <xdr:colOff>330200</xdr:colOff>
      <xdr:row>82</xdr:row>
      <xdr:rowOff>7404</xdr:rowOff>
    </xdr:to>
    <xdr:sp macro="" textlink="">
      <xdr:nvSpPr>
        <xdr:cNvPr id="216" name="円/楕円 215"/>
        <xdr:cNvSpPr/>
      </xdr:nvSpPr>
      <xdr:spPr>
        <a:xfrm>
          <a:off x="2286000" y="1396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163631</xdr:rowOff>
    </xdr:from>
    <xdr:ext cx="762000" cy="259045"/>
    <xdr:sp macro="" textlink="">
      <xdr:nvSpPr>
        <xdr:cNvPr id="217" name="テキスト ボックス 216"/>
        <xdr:cNvSpPr txBox="1"/>
      </xdr:nvSpPr>
      <xdr:spPr>
        <a:xfrm>
          <a:off x="1955800" y="1405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160,260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83778</xdr:rowOff>
    </xdr:from>
    <xdr:to>
      <xdr:col>2</xdr:col>
      <xdr:colOff>127000</xdr:colOff>
      <xdr:row>82</xdr:row>
      <xdr:rowOff>13928</xdr:rowOff>
    </xdr:to>
    <xdr:sp macro="" textlink="">
      <xdr:nvSpPr>
        <xdr:cNvPr id="218" name="円/楕円 217"/>
        <xdr:cNvSpPr/>
      </xdr:nvSpPr>
      <xdr:spPr>
        <a:xfrm>
          <a:off x="1397000" y="139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170155</xdr:rowOff>
    </xdr:from>
    <xdr:ext cx="762000" cy="259045"/>
    <xdr:sp macro="" textlink="">
      <xdr:nvSpPr>
        <xdr:cNvPr id="219" name="テキスト ボックス 218"/>
        <xdr:cNvSpPr txBox="1"/>
      </xdr:nvSpPr>
      <xdr:spPr>
        <a:xfrm>
          <a:off x="1066800" y="1405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の見直しが遅れ，平成２７年度までは類似団体平均を上回っていたが，平成２８年度は，職員の採用・退職及び階層変動等により，類似団体平均並びに全国町村平均をともに下回った。今後も，類似団体等の平均水準を参考としながら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84</xdr:row>
      <xdr:rowOff>168729</xdr:rowOff>
    </xdr:to>
    <xdr:cxnSp macro="">
      <xdr:nvCxnSpPr>
        <xdr:cNvPr id="255" name="直線コネクタ 254"/>
        <xdr:cNvCxnSpPr/>
      </xdr:nvCxnSpPr>
      <xdr:spPr>
        <a:xfrm flipV="1">
          <a:off x="16179800" y="14421152"/>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168729</xdr:rowOff>
    </xdr:to>
    <xdr:cxnSp macro="">
      <xdr:nvCxnSpPr>
        <xdr:cNvPr id="258" name="直線コネクタ 257"/>
        <xdr:cNvCxnSpPr/>
      </xdr:nvCxnSpPr>
      <xdr:spPr>
        <a:xfrm>
          <a:off x="15290800" y="14421152"/>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59" name="フローチャート : 判断 258"/>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60" name="テキスト ボックス 259"/>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84</xdr:row>
      <xdr:rowOff>88295</xdr:rowOff>
    </xdr:to>
    <xdr:cxnSp macro="">
      <xdr:nvCxnSpPr>
        <xdr:cNvPr id="261" name="直線コネクタ 260"/>
        <xdr:cNvCxnSpPr/>
      </xdr:nvCxnSpPr>
      <xdr:spPr>
        <a:xfrm flipV="1">
          <a:off x="14401800" y="144211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25098</xdr:rowOff>
    </xdr:from>
    <xdr:to>
      <xdr:col>22</xdr:col>
      <xdr:colOff>254000</xdr:colOff>
      <xdr:row>83</xdr:row>
      <xdr:rowOff>126698</xdr:rowOff>
    </xdr:to>
    <xdr:sp macro="" textlink="">
      <xdr:nvSpPr>
        <xdr:cNvPr id="262" name="フローチャート : 判断 261"/>
        <xdr:cNvSpPr/>
      </xdr:nvSpPr>
      <xdr:spPr>
        <a:xfrm>
          <a:off x="15240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136875</xdr:rowOff>
    </xdr:from>
    <xdr:ext cx="762000" cy="259045"/>
    <xdr:sp macro="" textlink="">
      <xdr:nvSpPr>
        <xdr:cNvPr id="263" name="テキスト ボックス 262"/>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88295</xdr:rowOff>
    </xdr:from>
    <xdr:to>
      <xdr:col>21</xdr:col>
      <xdr:colOff>0</xdr:colOff>
      <xdr:row>89</xdr:row>
      <xdr:rowOff>161773</xdr:rowOff>
    </xdr:to>
    <xdr:cxnSp macro="">
      <xdr:nvCxnSpPr>
        <xdr:cNvPr id="264" name="直線コネクタ 263"/>
        <xdr:cNvCxnSpPr/>
      </xdr:nvCxnSpPr>
      <xdr:spPr>
        <a:xfrm flipV="1">
          <a:off x="13512800" y="14490095"/>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25098</xdr:rowOff>
    </xdr:from>
    <xdr:to>
      <xdr:col>21</xdr:col>
      <xdr:colOff>50800</xdr:colOff>
      <xdr:row>83</xdr:row>
      <xdr:rowOff>126698</xdr:rowOff>
    </xdr:to>
    <xdr:sp macro="" textlink="">
      <xdr:nvSpPr>
        <xdr:cNvPr id="265" name="フローチャート : 判断 264"/>
        <xdr:cNvSpPr/>
      </xdr:nvSpPr>
      <xdr:spPr>
        <a:xfrm>
          <a:off x="14351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136875</xdr:rowOff>
    </xdr:from>
    <xdr:ext cx="762000" cy="259045"/>
    <xdr:sp macro="" textlink="">
      <xdr:nvSpPr>
        <xdr:cNvPr id="266" name="テキスト ボックス 265"/>
        <xdr:cNvSpPr txBox="1"/>
      </xdr:nvSpPr>
      <xdr:spPr>
        <a:xfrm>
          <a:off x="14020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67" name="フローチャート : 判断 266"/>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68" name="テキスト ボックス 267"/>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74" name="円/楕円 273"/>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156529</xdr:rowOff>
    </xdr:from>
    <xdr:ext cx="762000" cy="259045"/>
    <xdr:sp macro="" textlink="">
      <xdr:nvSpPr>
        <xdr:cNvPr id="275" name="給与水準   （国との比較）該当値テキスト"/>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117929</xdr:rowOff>
    </xdr:from>
    <xdr:to>
      <xdr:col>23</xdr:col>
      <xdr:colOff>457200</xdr:colOff>
      <xdr:row>85</xdr:row>
      <xdr:rowOff>48079</xdr:rowOff>
    </xdr:to>
    <xdr:sp macro="" textlink="">
      <xdr:nvSpPr>
        <xdr:cNvPr id="276" name="円/楕円 275"/>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77" name="テキスト ボックス 276"/>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140002</xdr:rowOff>
    </xdr:from>
    <xdr:to>
      <xdr:col>22</xdr:col>
      <xdr:colOff>254000</xdr:colOff>
      <xdr:row>84</xdr:row>
      <xdr:rowOff>70152</xdr:rowOff>
    </xdr:to>
    <xdr:sp macro="" textlink="">
      <xdr:nvSpPr>
        <xdr:cNvPr id="278" name="円/楕円 277"/>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79" name="テキスト ボックス 278"/>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37495</xdr:rowOff>
    </xdr:from>
    <xdr:to>
      <xdr:col>21</xdr:col>
      <xdr:colOff>50800</xdr:colOff>
      <xdr:row>84</xdr:row>
      <xdr:rowOff>139095</xdr:rowOff>
    </xdr:to>
    <xdr:sp macro="" textlink="">
      <xdr:nvSpPr>
        <xdr:cNvPr id="280" name="円/楕円 279"/>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123872</xdr:rowOff>
    </xdr:from>
    <xdr:ext cx="762000" cy="259045"/>
    <xdr:sp macro="" textlink="">
      <xdr:nvSpPr>
        <xdr:cNvPr id="281" name="テキスト ボックス 280"/>
        <xdr:cNvSpPr txBox="1"/>
      </xdr:nvSpPr>
      <xdr:spPr>
        <a:xfrm>
          <a:off x="14020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82" name="円/楕円 281"/>
        <xdr:cNvSpPr/>
      </xdr:nvSpPr>
      <xdr:spPr>
        <a:xfrm>
          <a:off x="13462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83" name="テキスト ボックス 282"/>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２次定員管理計画（平成２２年度～平成２６年度）に基づき，定年退職者の不補充や組織体制等の見直しにより職員数の抑制に努めてきたが，合併以降，消防部門と衛生処理部門について，町単独で運営することになったため，人口千人当たりの職員数は類似団体と比較して高い数値となっている。</a:t>
          </a:r>
          <a:endParaRPr kumimoji="1" lang="en-US" altLang="ja-JP" sz="1300">
            <a:latin typeface="ＭＳ Ｐゴシック"/>
          </a:endParaRPr>
        </a:p>
        <a:p>
          <a:r>
            <a:rPr kumimoji="1" lang="ja-JP" altLang="en-US" sz="1300">
              <a:latin typeface="ＭＳ Ｐゴシック"/>
            </a:rPr>
            <a:t>　今後，</a:t>
          </a:r>
          <a:r>
            <a:rPr kumimoji="1" lang="ja-JP" altLang="ja-JP" sz="1300">
              <a:solidFill>
                <a:schemeClr val="dk1"/>
              </a:solidFill>
              <a:effectLst/>
              <a:latin typeface="+mn-lt"/>
              <a:ea typeface="+mn-ea"/>
              <a:cs typeface="+mn-cs"/>
            </a:rPr>
            <a:t>第３次定員管理計画（平成２７年度～平成３６年度）</a:t>
          </a:r>
          <a:r>
            <a:rPr kumimoji="1" lang="ja-JP" altLang="en-US" sz="1300">
              <a:solidFill>
                <a:schemeClr val="dk1"/>
              </a:solidFill>
              <a:effectLst/>
              <a:latin typeface="+mn-lt"/>
              <a:ea typeface="+mn-ea"/>
              <a:cs typeface="+mn-cs"/>
            </a:rPr>
            <a:t>に基づき，消防職員等の増員や年齢構成の平準化などから職員数の抑制は難しいが，本町の実情に即した定員管理に取り組んでいく。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11067</xdr:rowOff>
    </xdr:from>
    <xdr:to>
      <xdr:col>24</xdr:col>
      <xdr:colOff>558800</xdr:colOff>
      <xdr:row>67</xdr:row>
      <xdr:rowOff>76563</xdr:rowOff>
    </xdr:to>
    <xdr:cxnSp macro="">
      <xdr:nvCxnSpPr>
        <xdr:cNvPr id="320" name="直線コネクタ 319"/>
        <xdr:cNvCxnSpPr/>
      </xdr:nvCxnSpPr>
      <xdr:spPr>
        <a:xfrm>
          <a:off x="16179800" y="11498217"/>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21"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98062</xdr:rowOff>
    </xdr:from>
    <xdr:to>
      <xdr:col>23</xdr:col>
      <xdr:colOff>406400</xdr:colOff>
      <xdr:row>67</xdr:row>
      <xdr:rowOff>11067</xdr:rowOff>
    </xdr:to>
    <xdr:cxnSp macro="">
      <xdr:nvCxnSpPr>
        <xdr:cNvPr id="323" name="直線コネクタ 322"/>
        <xdr:cNvCxnSpPr/>
      </xdr:nvCxnSpPr>
      <xdr:spPr>
        <a:xfrm>
          <a:off x="15290800" y="1141376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74749</xdr:rowOff>
    </xdr:from>
    <xdr:to>
      <xdr:col>23</xdr:col>
      <xdr:colOff>457200</xdr:colOff>
      <xdr:row>65</xdr:row>
      <xdr:rowOff>4899</xdr:rowOff>
    </xdr:to>
    <xdr:sp macro="" textlink="">
      <xdr:nvSpPr>
        <xdr:cNvPr id="324" name="フローチャート : 判断 323"/>
        <xdr:cNvSpPr/>
      </xdr:nvSpPr>
      <xdr:spPr>
        <a:xfrm>
          <a:off x="16129000" y="1104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15076</xdr:rowOff>
    </xdr:from>
    <xdr:ext cx="736600" cy="259045"/>
    <xdr:sp macro="" textlink="">
      <xdr:nvSpPr>
        <xdr:cNvPr id="325" name="テキスト ボックス 324"/>
        <xdr:cNvSpPr txBox="1"/>
      </xdr:nvSpPr>
      <xdr:spPr>
        <a:xfrm>
          <a:off x="15798800" y="10816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98062</xdr:rowOff>
    </xdr:from>
    <xdr:to>
      <xdr:col>22</xdr:col>
      <xdr:colOff>203200</xdr:colOff>
      <xdr:row>66</xdr:row>
      <xdr:rowOff>130810</xdr:rowOff>
    </xdr:to>
    <xdr:cxnSp macro="">
      <xdr:nvCxnSpPr>
        <xdr:cNvPr id="326" name="直線コネクタ 325"/>
        <xdr:cNvCxnSpPr/>
      </xdr:nvCxnSpPr>
      <xdr:spPr>
        <a:xfrm flipV="1">
          <a:off x="14401800" y="1141376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134166</xdr:rowOff>
    </xdr:from>
    <xdr:to>
      <xdr:col>22</xdr:col>
      <xdr:colOff>254000</xdr:colOff>
      <xdr:row>64</xdr:row>
      <xdr:rowOff>64316</xdr:rowOff>
    </xdr:to>
    <xdr:sp macro="" textlink="">
      <xdr:nvSpPr>
        <xdr:cNvPr id="327" name="フローチャート : 判断 326"/>
        <xdr:cNvSpPr/>
      </xdr:nvSpPr>
      <xdr:spPr>
        <a:xfrm>
          <a:off x="15240000" y="1093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74493</xdr:rowOff>
    </xdr:from>
    <xdr:ext cx="762000" cy="259045"/>
    <xdr:sp macro="" textlink="">
      <xdr:nvSpPr>
        <xdr:cNvPr id="328" name="テキスト ボックス 327"/>
        <xdr:cNvSpPr txBox="1"/>
      </xdr:nvSpPr>
      <xdr:spPr>
        <a:xfrm>
          <a:off x="14909800" y="1070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130810</xdr:rowOff>
    </xdr:from>
    <xdr:to>
      <xdr:col>21</xdr:col>
      <xdr:colOff>0</xdr:colOff>
      <xdr:row>66</xdr:row>
      <xdr:rowOff>165281</xdr:rowOff>
    </xdr:to>
    <xdr:cxnSp macro="">
      <xdr:nvCxnSpPr>
        <xdr:cNvPr id="329" name="直線コネクタ 328"/>
        <xdr:cNvCxnSpPr/>
      </xdr:nvCxnSpPr>
      <xdr:spPr>
        <a:xfrm flipV="1">
          <a:off x="13512800" y="1144651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130719</xdr:rowOff>
    </xdr:from>
    <xdr:to>
      <xdr:col>21</xdr:col>
      <xdr:colOff>50800</xdr:colOff>
      <xdr:row>64</xdr:row>
      <xdr:rowOff>60869</xdr:rowOff>
    </xdr:to>
    <xdr:sp macro="" textlink="">
      <xdr:nvSpPr>
        <xdr:cNvPr id="330" name="フローチャート : 判断 329"/>
        <xdr:cNvSpPr/>
      </xdr:nvSpPr>
      <xdr:spPr>
        <a:xfrm>
          <a:off x="14351000" y="1093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71046</xdr:rowOff>
    </xdr:from>
    <xdr:ext cx="762000" cy="259045"/>
    <xdr:sp macro="" textlink="">
      <xdr:nvSpPr>
        <xdr:cNvPr id="331" name="テキスト ボックス 330"/>
        <xdr:cNvSpPr txBox="1"/>
      </xdr:nvSpPr>
      <xdr:spPr>
        <a:xfrm>
          <a:off x="14020800" y="1070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139337</xdr:rowOff>
    </xdr:from>
    <xdr:to>
      <xdr:col>19</xdr:col>
      <xdr:colOff>533400</xdr:colOff>
      <xdr:row>64</xdr:row>
      <xdr:rowOff>69487</xdr:rowOff>
    </xdr:to>
    <xdr:sp macro="" textlink="">
      <xdr:nvSpPr>
        <xdr:cNvPr id="332" name="フローチャート : 判断 331"/>
        <xdr:cNvSpPr/>
      </xdr:nvSpPr>
      <xdr:spPr>
        <a:xfrm>
          <a:off x="134620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79664</xdr:rowOff>
    </xdr:from>
    <xdr:ext cx="762000" cy="259045"/>
    <xdr:sp macro="" textlink="">
      <xdr:nvSpPr>
        <xdr:cNvPr id="333" name="テキスト ボックス 332"/>
        <xdr:cNvSpPr txBox="1"/>
      </xdr:nvSpPr>
      <xdr:spPr>
        <a:xfrm>
          <a:off x="13131800" y="107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67</xdr:row>
      <xdr:rowOff>25763</xdr:rowOff>
    </xdr:from>
    <xdr:to>
      <xdr:col>24</xdr:col>
      <xdr:colOff>609600</xdr:colOff>
      <xdr:row>67</xdr:row>
      <xdr:rowOff>127363</xdr:rowOff>
    </xdr:to>
    <xdr:sp macro="" textlink="">
      <xdr:nvSpPr>
        <xdr:cNvPr id="339" name="円/楕円 338"/>
        <xdr:cNvSpPr/>
      </xdr:nvSpPr>
      <xdr:spPr>
        <a:xfrm>
          <a:off x="16967200" y="115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93090</xdr:rowOff>
    </xdr:from>
    <xdr:ext cx="762000" cy="259045"/>
    <xdr:sp macro="" textlink="">
      <xdr:nvSpPr>
        <xdr:cNvPr id="340" name="定員管理の状況該当値テキスト"/>
        <xdr:cNvSpPr txBox="1"/>
      </xdr:nvSpPr>
      <xdr:spPr>
        <a:xfrm>
          <a:off x="17106900" y="1140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131717</xdr:rowOff>
    </xdr:from>
    <xdr:to>
      <xdr:col>23</xdr:col>
      <xdr:colOff>457200</xdr:colOff>
      <xdr:row>67</xdr:row>
      <xdr:rowOff>61867</xdr:rowOff>
    </xdr:to>
    <xdr:sp macro="" textlink="">
      <xdr:nvSpPr>
        <xdr:cNvPr id="341" name="円/楕円 340"/>
        <xdr:cNvSpPr/>
      </xdr:nvSpPr>
      <xdr:spPr>
        <a:xfrm>
          <a:off x="16129000" y="114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46644</xdr:rowOff>
    </xdr:from>
    <xdr:ext cx="736600" cy="259045"/>
    <xdr:sp macro="" textlink="">
      <xdr:nvSpPr>
        <xdr:cNvPr id="342" name="テキスト ボックス 341"/>
        <xdr:cNvSpPr txBox="1"/>
      </xdr:nvSpPr>
      <xdr:spPr>
        <a:xfrm>
          <a:off x="15798800" y="1153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47262</xdr:rowOff>
    </xdr:from>
    <xdr:to>
      <xdr:col>22</xdr:col>
      <xdr:colOff>254000</xdr:colOff>
      <xdr:row>66</xdr:row>
      <xdr:rowOff>148862</xdr:rowOff>
    </xdr:to>
    <xdr:sp macro="" textlink="">
      <xdr:nvSpPr>
        <xdr:cNvPr id="343" name="円/楕円 342"/>
        <xdr:cNvSpPr/>
      </xdr:nvSpPr>
      <xdr:spPr>
        <a:xfrm>
          <a:off x="15240000" y="113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133639</xdr:rowOff>
    </xdr:from>
    <xdr:ext cx="762000" cy="259045"/>
    <xdr:sp macro="" textlink="">
      <xdr:nvSpPr>
        <xdr:cNvPr id="344" name="テキスト ボックス 343"/>
        <xdr:cNvSpPr txBox="1"/>
      </xdr:nvSpPr>
      <xdr:spPr>
        <a:xfrm>
          <a:off x="14909800" y="114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80010</xdr:rowOff>
    </xdr:from>
    <xdr:to>
      <xdr:col>21</xdr:col>
      <xdr:colOff>50800</xdr:colOff>
      <xdr:row>67</xdr:row>
      <xdr:rowOff>10160</xdr:rowOff>
    </xdr:to>
    <xdr:sp macro="" textlink="">
      <xdr:nvSpPr>
        <xdr:cNvPr id="345" name="円/楕円 344"/>
        <xdr:cNvSpPr/>
      </xdr:nvSpPr>
      <xdr:spPr>
        <a:xfrm>
          <a:off x="14351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166387</xdr:rowOff>
    </xdr:from>
    <xdr:ext cx="762000" cy="259045"/>
    <xdr:sp macro="" textlink="">
      <xdr:nvSpPr>
        <xdr:cNvPr id="346" name="テキスト ボックス 345"/>
        <xdr:cNvSpPr txBox="1"/>
      </xdr:nvSpPr>
      <xdr:spPr>
        <a:xfrm>
          <a:off x="14020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114481</xdr:rowOff>
    </xdr:from>
    <xdr:to>
      <xdr:col>19</xdr:col>
      <xdr:colOff>533400</xdr:colOff>
      <xdr:row>67</xdr:row>
      <xdr:rowOff>44631</xdr:rowOff>
    </xdr:to>
    <xdr:sp macro="" textlink="">
      <xdr:nvSpPr>
        <xdr:cNvPr id="347" name="円/楕円 346"/>
        <xdr:cNvSpPr/>
      </xdr:nvSpPr>
      <xdr:spPr>
        <a:xfrm>
          <a:off x="13462000" y="114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29408</xdr:rowOff>
    </xdr:from>
    <xdr:ext cx="762000" cy="259045"/>
    <xdr:sp macro="" textlink="">
      <xdr:nvSpPr>
        <xdr:cNvPr id="348" name="テキスト ボックス 347"/>
        <xdr:cNvSpPr txBox="1"/>
      </xdr:nvSpPr>
      <xdr:spPr>
        <a:xfrm>
          <a:off x="13131800" y="1151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に基づき新規発行債を抑制してきたことにより年々公債費が減少し，比率が順調に改善してきた。平成２８年度においては，類似団体及び県の平均値を下回った。普通交付税の縮減期間に入り，改善が難しくなりつつあるが，今後においても新規発行債の抑制により比率の低下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23114</xdr:rowOff>
    </xdr:from>
    <xdr:to>
      <xdr:col>24</xdr:col>
      <xdr:colOff>558800</xdr:colOff>
      <xdr:row>41</xdr:row>
      <xdr:rowOff>81026</xdr:rowOff>
    </xdr:to>
    <xdr:cxnSp macro="">
      <xdr:nvCxnSpPr>
        <xdr:cNvPr id="379" name="直線コネクタ 378"/>
        <xdr:cNvCxnSpPr/>
      </xdr:nvCxnSpPr>
      <xdr:spPr>
        <a:xfrm flipV="1">
          <a:off x="16179800" y="70525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80"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81026</xdr:rowOff>
    </xdr:from>
    <xdr:to>
      <xdr:col>23</xdr:col>
      <xdr:colOff>406400</xdr:colOff>
      <xdr:row>41</xdr:row>
      <xdr:rowOff>163068</xdr:rowOff>
    </xdr:to>
    <xdr:cxnSp macro="">
      <xdr:nvCxnSpPr>
        <xdr:cNvPr id="382" name="直線コネクタ 381"/>
        <xdr:cNvCxnSpPr/>
      </xdr:nvCxnSpPr>
      <xdr:spPr>
        <a:xfrm flipV="1">
          <a:off x="15290800" y="711047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141224</xdr:rowOff>
    </xdr:from>
    <xdr:to>
      <xdr:col>23</xdr:col>
      <xdr:colOff>457200</xdr:colOff>
      <xdr:row>42</xdr:row>
      <xdr:rowOff>71374</xdr:rowOff>
    </xdr:to>
    <xdr:sp macro="" textlink="">
      <xdr:nvSpPr>
        <xdr:cNvPr id="383" name="フローチャート : 判断 382"/>
        <xdr:cNvSpPr/>
      </xdr:nvSpPr>
      <xdr:spPr>
        <a:xfrm>
          <a:off x="16129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56151</xdr:rowOff>
    </xdr:from>
    <xdr:ext cx="736600" cy="259045"/>
    <xdr:sp macro="" textlink="">
      <xdr:nvSpPr>
        <xdr:cNvPr id="384" name="テキスト ボックス 383"/>
        <xdr:cNvSpPr txBox="1"/>
      </xdr:nvSpPr>
      <xdr:spPr>
        <a:xfrm>
          <a:off x="15798800" y="725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163068</xdr:rowOff>
    </xdr:from>
    <xdr:to>
      <xdr:col>22</xdr:col>
      <xdr:colOff>203200</xdr:colOff>
      <xdr:row>42</xdr:row>
      <xdr:rowOff>102616</xdr:rowOff>
    </xdr:to>
    <xdr:cxnSp macro="">
      <xdr:nvCxnSpPr>
        <xdr:cNvPr id="385" name="直線コネクタ 384"/>
        <xdr:cNvCxnSpPr/>
      </xdr:nvCxnSpPr>
      <xdr:spPr>
        <a:xfrm flipV="1">
          <a:off x="14401800" y="719251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165354</xdr:rowOff>
    </xdr:from>
    <xdr:to>
      <xdr:col>22</xdr:col>
      <xdr:colOff>254000</xdr:colOff>
      <xdr:row>42</xdr:row>
      <xdr:rowOff>95504</xdr:rowOff>
    </xdr:to>
    <xdr:sp macro="" textlink="">
      <xdr:nvSpPr>
        <xdr:cNvPr id="386" name="フローチャート : 判断 385"/>
        <xdr:cNvSpPr/>
      </xdr:nvSpPr>
      <xdr:spPr>
        <a:xfrm>
          <a:off x="15240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80281</xdr:rowOff>
    </xdr:from>
    <xdr:ext cx="762000" cy="259045"/>
    <xdr:sp macro="" textlink="">
      <xdr:nvSpPr>
        <xdr:cNvPr id="387" name="テキスト ボックス 386"/>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102616</xdr:rowOff>
    </xdr:from>
    <xdr:to>
      <xdr:col>21</xdr:col>
      <xdr:colOff>0</xdr:colOff>
      <xdr:row>43</xdr:row>
      <xdr:rowOff>27686</xdr:rowOff>
    </xdr:to>
    <xdr:cxnSp macro="">
      <xdr:nvCxnSpPr>
        <xdr:cNvPr id="388" name="直線コネクタ 387"/>
        <xdr:cNvCxnSpPr/>
      </xdr:nvCxnSpPr>
      <xdr:spPr>
        <a:xfrm flipV="1">
          <a:off x="13512800" y="73035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56642</xdr:rowOff>
    </xdr:from>
    <xdr:to>
      <xdr:col>21</xdr:col>
      <xdr:colOff>50800</xdr:colOff>
      <xdr:row>42</xdr:row>
      <xdr:rowOff>158242</xdr:rowOff>
    </xdr:to>
    <xdr:sp macro="" textlink="">
      <xdr:nvSpPr>
        <xdr:cNvPr id="389" name="フローチャート : 判断 388"/>
        <xdr:cNvSpPr/>
      </xdr:nvSpPr>
      <xdr:spPr>
        <a:xfrm>
          <a:off x="14351000" y="725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143019</xdr:rowOff>
    </xdr:from>
    <xdr:ext cx="762000" cy="259045"/>
    <xdr:sp macro="" textlink="">
      <xdr:nvSpPr>
        <xdr:cNvPr id="390" name="テキスト ボックス 389"/>
        <xdr:cNvSpPr txBox="1"/>
      </xdr:nvSpPr>
      <xdr:spPr>
        <a:xfrm>
          <a:off x="14020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91" name="フローチャート : 判断 390"/>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92" name="テキスト ボックス 391"/>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98" name="円/楕円 397"/>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160291</xdr:rowOff>
    </xdr:from>
    <xdr:ext cx="762000" cy="259045"/>
    <xdr:sp macro="" textlink="">
      <xdr:nvSpPr>
        <xdr:cNvPr id="399" name="公債費負担の状況該当値テキスト"/>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30226</xdr:rowOff>
    </xdr:from>
    <xdr:to>
      <xdr:col>23</xdr:col>
      <xdr:colOff>457200</xdr:colOff>
      <xdr:row>41</xdr:row>
      <xdr:rowOff>131826</xdr:rowOff>
    </xdr:to>
    <xdr:sp macro="" textlink="">
      <xdr:nvSpPr>
        <xdr:cNvPr id="400" name="円/楕円 399"/>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142003</xdr:rowOff>
    </xdr:from>
    <xdr:ext cx="736600" cy="259045"/>
    <xdr:sp macro="" textlink="">
      <xdr:nvSpPr>
        <xdr:cNvPr id="401" name="テキスト ボックス 400"/>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112268</xdr:rowOff>
    </xdr:from>
    <xdr:to>
      <xdr:col>22</xdr:col>
      <xdr:colOff>254000</xdr:colOff>
      <xdr:row>42</xdr:row>
      <xdr:rowOff>42418</xdr:rowOff>
    </xdr:to>
    <xdr:sp macro="" textlink="">
      <xdr:nvSpPr>
        <xdr:cNvPr id="402" name="円/楕円 401"/>
        <xdr:cNvSpPr/>
      </xdr:nvSpPr>
      <xdr:spPr>
        <a:xfrm>
          <a:off x="15240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52595</xdr:rowOff>
    </xdr:from>
    <xdr:ext cx="762000" cy="259045"/>
    <xdr:sp macro="" textlink="">
      <xdr:nvSpPr>
        <xdr:cNvPr id="403" name="テキスト ボックス 402"/>
        <xdr:cNvSpPr txBox="1"/>
      </xdr:nvSpPr>
      <xdr:spPr>
        <a:xfrm>
          <a:off x="14909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51816</xdr:rowOff>
    </xdr:from>
    <xdr:to>
      <xdr:col>21</xdr:col>
      <xdr:colOff>50800</xdr:colOff>
      <xdr:row>42</xdr:row>
      <xdr:rowOff>153416</xdr:rowOff>
    </xdr:to>
    <xdr:sp macro="" textlink="">
      <xdr:nvSpPr>
        <xdr:cNvPr id="404" name="円/楕円 403"/>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163593</xdr:rowOff>
    </xdr:from>
    <xdr:ext cx="762000" cy="259045"/>
    <xdr:sp macro="" textlink="">
      <xdr:nvSpPr>
        <xdr:cNvPr id="405" name="テキスト ボックス 404"/>
        <xdr:cNvSpPr txBox="1"/>
      </xdr:nvSpPr>
      <xdr:spPr>
        <a:xfrm>
          <a:off x="14020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148336</xdr:rowOff>
    </xdr:from>
    <xdr:to>
      <xdr:col>19</xdr:col>
      <xdr:colOff>533400</xdr:colOff>
      <xdr:row>43</xdr:row>
      <xdr:rowOff>78486</xdr:rowOff>
    </xdr:to>
    <xdr:sp macro="" textlink="">
      <xdr:nvSpPr>
        <xdr:cNvPr id="406" name="円/楕円 405"/>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63263</xdr:rowOff>
    </xdr:from>
    <xdr:ext cx="762000" cy="259045"/>
    <xdr:sp macro="" textlink="">
      <xdr:nvSpPr>
        <xdr:cNvPr id="407" name="テキスト ボックス 406"/>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も低い水準で推移してきたが，平成２７年度から基金などの充当可能財源等が地方債残高などの将来負担額を上回ったため，比率がマイナス数値となっている。今後においては，公債費等の減額幅の減少や普通交付税の縮減に伴い，基金等からの財源投入が懸念されることから，事務事業評価に基づく事業の見直しなど，将来負担の軽減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144115</xdr:rowOff>
    </xdr:from>
    <xdr:to>
      <xdr:col>22</xdr:col>
      <xdr:colOff>203200</xdr:colOff>
      <xdr:row>14</xdr:row>
      <xdr:rowOff>105954</xdr:rowOff>
    </xdr:to>
    <xdr:cxnSp macro="">
      <xdr:nvCxnSpPr>
        <xdr:cNvPr id="443" name="直線コネクタ 442"/>
        <xdr:cNvCxnSpPr/>
      </xdr:nvCxnSpPr>
      <xdr:spPr>
        <a:xfrm flipV="1">
          <a:off x="14401800" y="2372965"/>
          <a:ext cx="889000" cy="1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4"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5" name="フローチャート : 判断 444"/>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105954</xdr:rowOff>
    </xdr:from>
    <xdr:to>
      <xdr:col>21</xdr:col>
      <xdr:colOff>0</xdr:colOff>
      <xdr:row>14</xdr:row>
      <xdr:rowOff>164556</xdr:rowOff>
    </xdr:to>
    <xdr:cxnSp macro="">
      <xdr:nvCxnSpPr>
        <xdr:cNvPr id="446" name="直線コネクタ 445"/>
        <xdr:cNvCxnSpPr/>
      </xdr:nvCxnSpPr>
      <xdr:spPr>
        <a:xfrm flipV="1">
          <a:off x="13512800" y="2506254"/>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31690</xdr:rowOff>
    </xdr:from>
    <xdr:to>
      <xdr:col>23</xdr:col>
      <xdr:colOff>457200</xdr:colOff>
      <xdr:row>16</xdr:row>
      <xdr:rowOff>133290</xdr:rowOff>
    </xdr:to>
    <xdr:sp macro="" textlink="">
      <xdr:nvSpPr>
        <xdr:cNvPr id="447" name="フローチャート : 判断 446"/>
        <xdr:cNvSpPr/>
      </xdr:nvSpPr>
      <xdr:spPr>
        <a:xfrm>
          <a:off x="16129000" y="277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143467</xdr:rowOff>
    </xdr:from>
    <xdr:ext cx="736600" cy="259045"/>
    <xdr:sp macro="" textlink="">
      <xdr:nvSpPr>
        <xdr:cNvPr id="448" name="テキスト ボックス 447"/>
        <xdr:cNvSpPr txBox="1"/>
      </xdr:nvSpPr>
      <xdr:spPr>
        <a:xfrm>
          <a:off x="15798800" y="2543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58118</xdr:rowOff>
    </xdr:from>
    <xdr:to>
      <xdr:col>22</xdr:col>
      <xdr:colOff>254000</xdr:colOff>
      <xdr:row>16</xdr:row>
      <xdr:rowOff>159718</xdr:rowOff>
    </xdr:to>
    <xdr:sp macro="" textlink="">
      <xdr:nvSpPr>
        <xdr:cNvPr id="449" name="フローチャート : 判断 448"/>
        <xdr:cNvSpPr/>
      </xdr:nvSpPr>
      <xdr:spPr>
        <a:xfrm>
          <a:off x="15240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144495</xdr:rowOff>
    </xdr:from>
    <xdr:ext cx="762000" cy="259045"/>
    <xdr:sp macro="" textlink="">
      <xdr:nvSpPr>
        <xdr:cNvPr id="450" name="テキスト ボックス 449"/>
        <xdr:cNvSpPr txBox="1"/>
      </xdr:nvSpPr>
      <xdr:spPr>
        <a:xfrm>
          <a:off x="14909800" y="288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115570</xdr:rowOff>
    </xdr:from>
    <xdr:to>
      <xdr:col>21</xdr:col>
      <xdr:colOff>50800</xdr:colOff>
      <xdr:row>17</xdr:row>
      <xdr:rowOff>45720</xdr:rowOff>
    </xdr:to>
    <xdr:sp macro="" textlink="">
      <xdr:nvSpPr>
        <xdr:cNvPr id="451" name="フローチャート : 判断 450"/>
        <xdr:cNvSpPr/>
      </xdr:nvSpPr>
      <xdr:spPr>
        <a:xfrm>
          <a:off x="14351000" y="285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30497</xdr:rowOff>
    </xdr:from>
    <xdr:ext cx="762000" cy="259045"/>
    <xdr:sp macro="" textlink="">
      <xdr:nvSpPr>
        <xdr:cNvPr id="452" name="テキスト ボックス 451"/>
        <xdr:cNvSpPr txBox="1"/>
      </xdr:nvSpPr>
      <xdr:spPr>
        <a:xfrm>
          <a:off x="14020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33746</xdr:rowOff>
    </xdr:from>
    <xdr:to>
      <xdr:col>19</xdr:col>
      <xdr:colOff>533400</xdr:colOff>
      <xdr:row>17</xdr:row>
      <xdr:rowOff>135346</xdr:rowOff>
    </xdr:to>
    <xdr:sp macro="" textlink="">
      <xdr:nvSpPr>
        <xdr:cNvPr id="453" name="フローチャート : 判断 452"/>
        <xdr:cNvSpPr/>
      </xdr:nvSpPr>
      <xdr:spPr>
        <a:xfrm>
          <a:off x="13462000" y="29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120123</xdr:rowOff>
    </xdr:from>
    <xdr:ext cx="762000" cy="259045"/>
    <xdr:sp macro="" textlink="">
      <xdr:nvSpPr>
        <xdr:cNvPr id="454" name="テキスト ボックス 453"/>
        <xdr:cNvSpPr txBox="1"/>
      </xdr:nvSpPr>
      <xdr:spPr>
        <a:xfrm>
          <a:off x="13131800" y="303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93315</xdr:rowOff>
    </xdr:from>
    <xdr:to>
      <xdr:col>22</xdr:col>
      <xdr:colOff>254000</xdr:colOff>
      <xdr:row>14</xdr:row>
      <xdr:rowOff>23465</xdr:rowOff>
    </xdr:to>
    <xdr:sp macro="" textlink="">
      <xdr:nvSpPr>
        <xdr:cNvPr id="460" name="円/楕円 459"/>
        <xdr:cNvSpPr/>
      </xdr:nvSpPr>
      <xdr:spPr>
        <a:xfrm>
          <a:off x="15240000" y="23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33642</xdr:rowOff>
    </xdr:from>
    <xdr:ext cx="762000" cy="259045"/>
    <xdr:sp macro="" textlink="">
      <xdr:nvSpPr>
        <xdr:cNvPr id="461" name="テキスト ボックス 460"/>
        <xdr:cNvSpPr txBox="1"/>
      </xdr:nvSpPr>
      <xdr:spPr>
        <a:xfrm>
          <a:off x="14909800" y="209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55154</xdr:rowOff>
    </xdr:from>
    <xdr:to>
      <xdr:col>21</xdr:col>
      <xdr:colOff>50800</xdr:colOff>
      <xdr:row>14</xdr:row>
      <xdr:rowOff>156754</xdr:rowOff>
    </xdr:to>
    <xdr:sp macro="" textlink="">
      <xdr:nvSpPr>
        <xdr:cNvPr id="462" name="円/楕円 461"/>
        <xdr:cNvSpPr/>
      </xdr:nvSpPr>
      <xdr:spPr>
        <a:xfrm>
          <a:off x="14351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166931</xdr:rowOff>
    </xdr:from>
    <xdr:ext cx="762000" cy="259045"/>
    <xdr:sp macro="" textlink="">
      <xdr:nvSpPr>
        <xdr:cNvPr id="463" name="テキスト ボックス 462"/>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113756</xdr:rowOff>
    </xdr:from>
    <xdr:to>
      <xdr:col>19</xdr:col>
      <xdr:colOff>533400</xdr:colOff>
      <xdr:row>15</xdr:row>
      <xdr:rowOff>43906</xdr:rowOff>
    </xdr:to>
    <xdr:sp macro="" textlink="">
      <xdr:nvSpPr>
        <xdr:cNvPr id="464" name="円/楕円 463"/>
        <xdr:cNvSpPr/>
      </xdr:nvSpPr>
      <xdr:spPr>
        <a:xfrm>
          <a:off x="13462000" y="251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54083</xdr:rowOff>
    </xdr:from>
    <xdr:ext cx="762000" cy="259045"/>
    <xdr:sp macro="" textlink="">
      <xdr:nvSpPr>
        <xdr:cNvPr id="465" name="テキスト ボックス 464"/>
        <xdr:cNvSpPr txBox="1"/>
      </xdr:nvSpPr>
      <xdr:spPr>
        <a:xfrm>
          <a:off x="13131800" y="22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鹿児島県さつま町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22,219
22,023
303.90
14,956,513
13,493,847
1,109,372
8,662,693
13,583,361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が２８．６％と類似団体の中で高い水準にあるのは，消防業務と衛生処理業務を町単独で運営しているため，職員数が類似団体と比較して多いことが要因であり，行政サービスの提供方法の差異によるものといえる。今後においても，民間でも実施可能な業務については，指定管理者制度の導入や施設の譲渡等の検討も踏まえ，コスト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39</xdr:row>
      <xdr:rowOff>1270</xdr:rowOff>
    </xdr:to>
    <xdr:cxnSp macro="">
      <xdr:nvCxnSpPr>
        <xdr:cNvPr id="66" name="直線コネクタ 65"/>
        <xdr:cNvCxnSpPr/>
      </xdr:nvCxnSpPr>
      <xdr:spPr>
        <a:xfrm>
          <a:off x="3987800" y="6596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38</xdr:row>
      <xdr:rowOff>104140</xdr:rowOff>
    </xdr:to>
    <xdr:cxnSp macro="">
      <xdr:nvCxnSpPr>
        <xdr:cNvPr id="69" name="直線コネクタ 68"/>
        <xdr:cNvCxnSpPr/>
      </xdr:nvCxnSpPr>
      <xdr:spPr>
        <a:xfrm flipV="1">
          <a:off x="3098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88900</xdr:rowOff>
    </xdr:from>
    <xdr:to>
      <xdr:col>4</xdr:col>
      <xdr:colOff>346075</xdr:colOff>
      <xdr:row>38</xdr:row>
      <xdr:rowOff>104140</xdr:rowOff>
    </xdr:to>
    <xdr:cxnSp macro="">
      <xdr:nvCxnSpPr>
        <xdr:cNvPr id="72" name="直線コネクタ 71"/>
        <xdr:cNvCxnSpPr/>
      </xdr:nvCxnSpPr>
      <xdr:spPr>
        <a:xfrm>
          <a:off x="2209800" y="660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39</xdr:row>
      <xdr:rowOff>39370</xdr:rowOff>
    </xdr:to>
    <xdr:cxnSp macro="">
      <xdr:nvCxnSpPr>
        <xdr:cNvPr id="75" name="直線コネクタ 74"/>
        <xdr:cNvCxnSpPr/>
      </xdr:nvCxnSpPr>
      <xdr:spPr>
        <a:xfrm flipV="1">
          <a:off x="1320800" y="6604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78" name="フローチャート :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79" name="テキスト ボックス 78"/>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121920</xdr:rowOff>
    </xdr:from>
    <xdr:to>
      <xdr:col>7</xdr:col>
      <xdr:colOff>66675</xdr:colOff>
      <xdr:row>39</xdr:row>
      <xdr:rowOff>52070</xdr:rowOff>
    </xdr:to>
    <xdr:sp macro="" textlink="">
      <xdr:nvSpPr>
        <xdr:cNvPr id="85" name="円/楕円 84"/>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93997</xdr:rowOff>
    </xdr:from>
    <xdr:ext cx="762000" cy="259045"/>
    <xdr:sp macro="" textlink="">
      <xdr:nvSpPr>
        <xdr:cNvPr id="86"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7" name="円/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53340</xdr:rowOff>
    </xdr:from>
    <xdr:to>
      <xdr:col>4</xdr:col>
      <xdr:colOff>396875</xdr:colOff>
      <xdr:row>38</xdr:row>
      <xdr:rowOff>154940</xdr:rowOff>
    </xdr:to>
    <xdr:sp macro="" textlink="">
      <xdr:nvSpPr>
        <xdr:cNvPr id="89" name="円/楕円 88"/>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139717</xdr:rowOff>
    </xdr:from>
    <xdr:ext cx="762000" cy="259045"/>
    <xdr:sp macro="" textlink="">
      <xdr:nvSpPr>
        <xdr:cNvPr id="90" name="テキスト ボックス 89"/>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91" name="円/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160020</xdr:rowOff>
    </xdr:from>
    <xdr:to>
      <xdr:col>1</xdr:col>
      <xdr:colOff>676275</xdr:colOff>
      <xdr:row>39</xdr:row>
      <xdr:rowOff>90170</xdr:rowOff>
    </xdr:to>
    <xdr:sp macro="" textlink="">
      <xdr:nvSpPr>
        <xdr:cNvPr id="93" name="円/楕円 92"/>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74947</xdr:rowOff>
    </xdr:from>
    <xdr:ext cx="762000" cy="259045"/>
    <xdr:sp macro="" textlink="">
      <xdr:nvSpPr>
        <xdr:cNvPr id="94" name="テキスト ボックス 93"/>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１２．３％と鹿児島県平均値に近い数値にあるが，近年，委託料等の増などにより，比率が増加傾向にある。今後，公共施設の維持管理経費の増大などが見込まれることから，公共施設等総合管理計画や個別計画の策定により，計画的な施設の統廃合や民営化を含め，管理経費等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94343</xdr:rowOff>
    </xdr:from>
    <xdr:to>
      <xdr:col>24</xdr:col>
      <xdr:colOff>31750</xdr:colOff>
      <xdr:row>14</xdr:row>
      <xdr:rowOff>127000</xdr:rowOff>
    </xdr:to>
    <xdr:cxnSp macro="">
      <xdr:nvCxnSpPr>
        <xdr:cNvPr id="129" name="直線コネクタ 128"/>
        <xdr:cNvCxnSpPr/>
      </xdr:nvCxnSpPr>
      <xdr:spPr>
        <a:xfrm>
          <a:off x="15671800" y="2494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29029</xdr:rowOff>
    </xdr:from>
    <xdr:to>
      <xdr:col>22</xdr:col>
      <xdr:colOff>565150</xdr:colOff>
      <xdr:row>14</xdr:row>
      <xdr:rowOff>94343</xdr:rowOff>
    </xdr:to>
    <xdr:cxnSp macro="">
      <xdr:nvCxnSpPr>
        <xdr:cNvPr id="132" name="直線コネクタ 131"/>
        <xdr:cNvCxnSpPr/>
      </xdr:nvCxnSpPr>
      <xdr:spPr>
        <a:xfrm>
          <a:off x="14782800" y="24293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3" name="フローチャート : 判断 132"/>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34670</xdr:rowOff>
    </xdr:from>
    <xdr:ext cx="736600" cy="259045"/>
    <xdr:sp macro="" textlink="">
      <xdr:nvSpPr>
        <xdr:cNvPr id="134" name="テキスト ボックス 133"/>
        <xdr:cNvSpPr txBox="1"/>
      </xdr:nvSpPr>
      <xdr:spPr>
        <a:xfrm>
          <a:off x="15290800" y="260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91621</xdr:rowOff>
    </xdr:from>
    <xdr:to>
      <xdr:col>21</xdr:col>
      <xdr:colOff>361950</xdr:colOff>
      <xdr:row>14</xdr:row>
      <xdr:rowOff>29029</xdr:rowOff>
    </xdr:to>
    <xdr:cxnSp macro="">
      <xdr:nvCxnSpPr>
        <xdr:cNvPr id="135" name="直線コネクタ 134"/>
        <xdr:cNvCxnSpPr/>
      </xdr:nvCxnSpPr>
      <xdr:spPr>
        <a:xfrm>
          <a:off x="13893800" y="23204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163286</xdr:rowOff>
    </xdr:from>
    <xdr:to>
      <xdr:col>21</xdr:col>
      <xdr:colOff>412750</xdr:colOff>
      <xdr:row>15</xdr:row>
      <xdr:rowOff>93436</xdr:rowOff>
    </xdr:to>
    <xdr:sp macro="" textlink="">
      <xdr:nvSpPr>
        <xdr:cNvPr id="136" name="フローチャート : 判断 135"/>
        <xdr:cNvSpPr/>
      </xdr:nvSpPr>
      <xdr:spPr>
        <a:xfrm>
          <a:off x="14732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78213</xdr:rowOff>
    </xdr:from>
    <xdr:ext cx="762000" cy="259045"/>
    <xdr:sp macro="" textlink="">
      <xdr:nvSpPr>
        <xdr:cNvPr id="137" name="テキスト ボックス 136"/>
        <xdr:cNvSpPr txBox="1"/>
      </xdr:nvSpPr>
      <xdr:spPr>
        <a:xfrm>
          <a:off x="14401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58964</xdr:rowOff>
    </xdr:from>
    <xdr:to>
      <xdr:col>20</xdr:col>
      <xdr:colOff>158750</xdr:colOff>
      <xdr:row>13</xdr:row>
      <xdr:rowOff>91621</xdr:rowOff>
    </xdr:to>
    <xdr:cxnSp macro="">
      <xdr:nvCxnSpPr>
        <xdr:cNvPr id="138" name="直線コネクタ 137"/>
        <xdr:cNvCxnSpPr/>
      </xdr:nvCxnSpPr>
      <xdr:spPr>
        <a:xfrm>
          <a:off x="13004800" y="2287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87086</xdr:rowOff>
    </xdr:from>
    <xdr:to>
      <xdr:col>20</xdr:col>
      <xdr:colOff>209550</xdr:colOff>
      <xdr:row>15</xdr:row>
      <xdr:rowOff>17236</xdr:rowOff>
    </xdr:to>
    <xdr:sp macro="" textlink="">
      <xdr:nvSpPr>
        <xdr:cNvPr id="139" name="フローチャート : 判断 138"/>
        <xdr:cNvSpPr/>
      </xdr:nvSpPr>
      <xdr:spPr>
        <a:xfrm>
          <a:off x="13843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2013</xdr:rowOff>
    </xdr:from>
    <xdr:ext cx="762000" cy="259045"/>
    <xdr:sp macro="" textlink="">
      <xdr:nvSpPr>
        <xdr:cNvPr id="140" name="テキスト ボックス 139"/>
        <xdr:cNvSpPr txBox="1"/>
      </xdr:nvSpPr>
      <xdr:spPr>
        <a:xfrm>
          <a:off x="13512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32657</xdr:rowOff>
    </xdr:from>
    <xdr:to>
      <xdr:col>19</xdr:col>
      <xdr:colOff>6350</xdr:colOff>
      <xdr:row>14</xdr:row>
      <xdr:rowOff>134257</xdr:rowOff>
    </xdr:to>
    <xdr:sp macro="" textlink="">
      <xdr:nvSpPr>
        <xdr:cNvPr id="141" name="フローチャート : 判断 140"/>
        <xdr:cNvSpPr/>
      </xdr:nvSpPr>
      <xdr:spPr>
        <a:xfrm>
          <a:off x="12954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119034</xdr:rowOff>
    </xdr:from>
    <xdr:ext cx="762000" cy="259045"/>
    <xdr:sp macro="" textlink="">
      <xdr:nvSpPr>
        <xdr:cNvPr id="142" name="テキスト ボックス 141"/>
        <xdr:cNvSpPr txBox="1"/>
      </xdr:nvSpPr>
      <xdr:spPr>
        <a:xfrm>
          <a:off x="12623800" y="25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8" name="円/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43543</xdr:rowOff>
    </xdr:from>
    <xdr:to>
      <xdr:col>22</xdr:col>
      <xdr:colOff>615950</xdr:colOff>
      <xdr:row>14</xdr:row>
      <xdr:rowOff>145143</xdr:rowOff>
    </xdr:to>
    <xdr:sp macro="" textlink="">
      <xdr:nvSpPr>
        <xdr:cNvPr id="150" name="円/楕円 149"/>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155320</xdr:rowOff>
    </xdr:from>
    <xdr:ext cx="736600" cy="259045"/>
    <xdr:sp macro="" textlink="">
      <xdr:nvSpPr>
        <xdr:cNvPr id="151" name="テキスト ボックス 150"/>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149679</xdr:rowOff>
    </xdr:from>
    <xdr:to>
      <xdr:col>21</xdr:col>
      <xdr:colOff>412750</xdr:colOff>
      <xdr:row>14</xdr:row>
      <xdr:rowOff>79829</xdr:rowOff>
    </xdr:to>
    <xdr:sp macro="" textlink="">
      <xdr:nvSpPr>
        <xdr:cNvPr id="152" name="円/楕円 151"/>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90006</xdr:rowOff>
    </xdr:from>
    <xdr:ext cx="762000" cy="259045"/>
    <xdr:sp macro="" textlink="">
      <xdr:nvSpPr>
        <xdr:cNvPr id="153" name="テキスト ボックス 152"/>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40821</xdr:rowOff>
    </xdr:from>
    <xdr:to>
      <xdr:col>20</xdr:col>
      <xdr:colOff>209550</xdr:colOff>
      <xdr:row>13</xdr:row>
      <xdr:rowOff>142421</xdr:rowOff>
    </xdr:to>
    <xdr:sp macro="" textlink="">
      <xdr:nvSpPr>
        <xdr:cNvPr id="154" name="円/楕円 153"/>
        <xdr:cNvSpPr/>
      </xdr:nvSpPr>
      <xdr:spPr>
        <a:xfrm>
          <a:off x="13843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152598</xdr:rowOff>
    </xdr:from>
    <xdr:ext cx="762000" cy="259045"/>
    <xdr:sp macro="" textlink="">
      <xdr:nvSpPr>
        <xdr:cNvPr id="155" name="テキスト ボックス 154"/>
        <xdr:cNvSpPr txBox="1"/>
      </xdr:nvSpPr>
      <xdr:spPr>
        <a:xfrm>
          <a:off x="13512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8164</xdr:rowOff>
    </xdr:from>
    <xdr:to>
      <xdr:col>19</xdr:col>
      <xdr:colOff>6350</xdr:colOff>
      <xdr:row>13</xdr:row>
      <xdr:rowOff>109764</xdr:rowOff>
    </xdr:to>
    <xdr:sp macro="" textlink="">
      <xdr:nvSpPr>
        <xdr:cNvPr id="156" name="円/楕円 155"/>
        <xdr:cNvSpPr/>
      </xdr:nvSpPr>
      <xdr:spPr>
        <a:xfrm>
          <a:off x="12954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119941</xdr:rowOff>
    </xdr:from>
    <xdr:ext cx="762000" cy="259045"/>
    <xdr:sp macro="" textlink="">
      <xdr:nvSpPr>
        <xdr:cNvPr id="157" name="テキスト ボックス 156"/>
        <xdr:cNvSpPr txBox="1"/>
      </xdr:nvSpPr>
      <xdr:spPr>
        <a:xfrm>
          <a:off x="12623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が８．０％と類似団体の中でもやや高い水準にあるのは，少子高齢化が進行し，福祉サービスが充実・高度化する中で，制度に基づく障害福祉サービス費，保育所運営費，臨時福祉給付金，老人保護措置費等に加え，町の施策による特例加算等が要因となっている。今後，資格審査等の適正化や特別加算の見直し等により扶助費の急激な上昇に歯止めをかけ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56</xdr:row>
      <xdr:rowOff>78015</xdr:rowOff>
    </xdr:to>
    <xdr:cxnSp macro="">
      <xdr:nvCxnSpPr>
        <xdr:cNvPr id="192" name="直線コネクタ 191"/>
        <xdr:cNvCxnSpPr/>
      </xdr:nvCxnSpPr>
      <xdr:spPr>
        <a:xfrm>
          <a:off x="3987800" y="95812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151493</xdr:rowOff>
    </xdr:to>
    <xdr:cxnSp macro="">
      <xdr:nvCxnSpPr>
        <xdr:cNvPr id="195" name="直線コネクタ 194"/>
        <xdr:cNvCxnSpPr/>
      </xdr:nvCxnSpPr>
      <xdr:spPr>
        <a:xfrm>
          <a:off x="3098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27215</xdr:rowOff>
    </xdr:from>
    <xdr:to>
      <xdr:col>5</xdr:col>
      <xdr:colOff>600075</xdr:colOff>
      <xdr:row>54</xdr:row>
      <xdr:rowOff>128815</xdr:rowOff>
    </xdr:to>
    <xdr:sp macro="" textlink="">
      <xdr:nvSpPr>
        <xdr:cNvPr id="196" name="フローチャート : 判断 195"/>
        <xdr:cNvSpPr/>
      </xdr:nvSpPr>
      <xdr:spPr>
        <a:xfrm>
          <a:off x="3937000" y="928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197" name="テキスト ボックス 196"/>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102507</xdr:rowOff>
    </xdr:to>
    <xdr:cxnSp macro="">
      <xdr:nvCxnSpPr>
        <xdr:cNvPr id="198" name="直線コネクタ 197"/>
        <xdr:cNvCxnSpPr/>
      </xdr:nvCxnSpPr>
      <xdr:spPr>
        <a:xfrm>
          <a:off x="2209800" y="9466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27215</xdr:rowOff>
    </xdr:from>
    <xdr:to>
      <xdr:col>4</xdr:col>
      <xdr:colOff>396875</xdr:colOff>
      <xdr:row>54</xdr:row>
      <xdr:rowOff>128815</xdr:rowOff>
    </xdr:to>
    <xdr:sp macro="" textlink="">
      <xdr:nvSpPr>
        <xdr:cNvPr id="199" name="フローチャート : 判断 198"/>
        <xdr:cNvSpPr/>
      </xdr:nvSpPr>
      <xdr:spPr>
        <a:xfrm>
          <a:off x="3048000" y="928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00" name="テキスト ボックス 199"/>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37193</xdr:rowOff>
    </xdr:to>
    <xdr:cxnSp macro="">
      <xdr:nvCxnSpPr>
        <xdr:cNvPr id="201" name="直線コネクタ 200"/>
        <xdr:cNvCxnSpPr/>
      </xdr:nvCxnSpPr>
      <xdr:spPr>
        <a:xfrm>
          <a:off x="1320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133350</xdr:rowOff>
    </xdr:from>
    <xdr:to>
      <xdr:col>3</xdr:col>
      <xdr:colOff>193675</xdr:colOff>
      <xdr:row>54</xdr:row>
      <xdr:rowOff>63500</xdr:rowOff>
    </xdr:to>
    <xdr:sp macro="" textlink="">
      <xdr:nvSpPr>
        <xdr:cNvPr id="202" name="フローチャート : 判断 201"/>
        <xdr:cNvSpPr/>
      </xdr:nvSpPr>
      <xdr:spPr>
        <a:xfrm>
          <a:off x="2159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03" name="テキスト ボックス 20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04" name="フローチャート : 判断 203"/>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05" name="テキスト ボックス 204"/>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11" name="円/楕円 210"/>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12"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3" name="円/楕円 212"/>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14" name="テキスト ボックス 213"/>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5" name="円/楕円 214"/>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16" name="テキスト ボックス 21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7" name="円/楕円 216"/>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8" name="テキスト ボックス 217"/>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9" name="円/楕円 218"/>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20" name="テキスト ボックス 219"/>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300" b="0" i="0" baseline="0">
              <a:solidFill>
                <a:schemeClr val="dk1"/>
              </a:solidFill>
              <a:effectLst/>
              <a:latin typeface="+mn-lt"/>
              <a:ea typeface="+mn-ea"/>
              <a:cs typeface="+mn-cs"/>
            </a:rPr>
            <a:t>その他では， 繰出金が１２．</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と大きな割合を占めており，年々増加傾向にある。</a:t>
          </a:r>
          <a:r>
            <a:rPr lang="ja-JP" altLang="en-US" sz="1300" b="0" i="0" baseline="0">
              <a:solidFill>
                <a:schemeClr val="dk1"/>
              </a:solidFill>
              <a:effectLst/>
              <a:latin typeface="+mn-lt"/>
              <a:ea typeface="+mn-ea"/>
              <a:cs typeface="+mn-cs"/>
            </a:rPr>
            <a:t>平成２８年度は，介護保険事業</a:t>
          </a:r>
          <a:r>
            <a:rPr lang="ja-JP" altLang="ja-JP" sz="1300" b="0" i="0" baseline="0">
              <a:solidFill>
                <a:schemeClr val="dk1"/>
              </a:solidFill>
              <a:effectLst/>
              <a:latin typeface="+mn-lt"/>
              <a:ea typeface="+mn-ea"/>
              <a:cs typeface="+mn-cs"/>
            </a:rPr>
            <a:t>特別会計への繰出金の増によるもの</a:t>
          </a:r>
          <a:r>
            <a:rPr lang="ja-JP" altLang="en-US" sz="1300" b="0" i="0" baseline="0">
              <a:solidFill>
                <a:schemeClr val="dk1"/>
              </a:solidFill>
              <a:effectLst/>
              <a:latin typeface="+mn-lt"/>
              <a:ea typeface="+mn-ea"/>
              <a:cs typeface="+mn-cs"/>
            </a:rPr>
            <a:t>が大きい</a:t>
          </a:r>
          <a:r>
            <a:rPr lang="ja-JP" altLang="ja-JP" sz="1300" b="0" i="0" baseline="0">
              <a:solidFill>
                <a:schemeClr val="dk1"/>
              </a:solidFill>
              <a:effectLst/>
              <a:latin typeface="+mn-lt"/>
              <a:ea typeface="+mn-ea"/>
              <a:cs typeface="+mn-cs"/>
            </a:rPr>
            <a:t>。今後においては，その他特別会計についても財政健全化を図り，繰出基準に基づく適正な繰出に努める。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100330</xdr:rowOff>
    </xdr:from>
    <xdr:to>
      <xdr:col>24</xdr:col>
      <xdr:colOff>31750</xdr:colOff>
      <xdr:row>57</xdr:row>
      <xdr:rowOff>146050</xdr:rowOff>
    </xdr:to>
    <xdr:cxnSp macro="">
      <xdr:nvCxnSpPr>
        <xdr:cNvPr id="253" name="直線コネクタ 252"/>
        <xdr:cNvCxnSpPr/>
      </xdr:nvCxnSpPr>
      <xdr:spPr>
        <a:xfrm>
          <a:off x="15671800" y="9872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100330</xdr:rowOff>
    </xdr:to>
    <xdr:cxnSp macro="">
      <xdr:nvCxnSpPr>
        <xdr:cNvPr id="256" name="直線コネクタ 255"/>
        <xdr:cNvCxnSpPr/>
      </xdr:nvCxnSpPr>
      <xdr:spPr>
        <a:xfrm>
          <a:off x="14782800" y="9781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7" name="フローチャート : 判断 256"/>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58" name="テキスト ボックス 257"/>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8890</xdr:rowOff>
    </xdr:to>
    <xdr:cxnSp macro="">
      <xdr:nvCxnSpPr>
        <xdr:cNvPr id="259" name="直線コネクタ 258"/>
        <xdr:cNvCxnSpPr/>
      </xdr:nvCxnSpPr>
      <xdr:spPr>
        <a:xfrm>
          <a:off x="13893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60" name="フローチャート : 判断 259"/>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61" name="テキスト ボックス 260"/>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134620</xdr:rowOff>
    </xdr:from>
    <xdr:to>
      <xdr:col>20</xdr:col>
      <xdr:colOff>158750</xdr:colOff>
      <xdr:row>56</xdr:row>
      <xdr:rowOff>149860</xdr:rowOff>
    </xdr:to>
    <xdr:cxnSp macro="">
      <xdr:nvCxnSpPr>
        <xdr:cNvPr id="262" name="直線コネクタ 261"/>
        <xdr:cNvCxnSpPr/>
      </xdr:nvCxnSpPr>
      <xdr:spPr>
        <a:xfrm>
          <a:off x="13004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3" name="フローチャート : 判断 26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4" name="テキスト ボックス 263"/>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65" name="フローチャート : 判断 264"/>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66" name="テキスト ボックス 265"/>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72" name="円/楕円 271"/>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73"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74" name="円/楕円 273"/>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75" name="テキスト ボックス 274"/>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6" name="円/楕円 275"/>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77" name="テキスト ボックス 276"/>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8" name="円/楕円 277"/>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9" name="テキスト ボックス 27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80" name="円/楕円 279"/>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81" name="テキスト ボックス 280"/>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が５．４％と類似団体の中では最も低い水準にあるのは，消防・衛生処理施設等の運営を町単独で行っており，加入している一部事務組合に対する負担金等が少ないことが要因となっている。今後は，各種団体への補助要綱等の見直しや補助期間の設定など補助事業全体の見直し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113284</xdr:rowOff>
    </xdr:from>
    <xdr:to>
      <xdr:col>24</xdr:col>
      <xdr:colOff>31750</xdr:colOff>
      <xdr:row>34</xdr:row>
      <xdr:rowOff>145288</xdr:rowOff>
    </xdr:to>
    <xdr:cxnSp macro="">
      <xdr:nvCxnSpPr>
        <xdr:cNvPr id="311" name="直線コネクタ 310"/>
        <xdr:cNvCxnSpPr/>
      </xdr:nvCxnSpPr>
      <xdr:spPr>
        <a:xfrm>
          <a:off x="15671800" y="59425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2"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113284</xdr:rowOff>
    </xdr:to>
    <xdr:cxnSp macro="">
      <xdr:nvCxnSpPr>
        <xdr:cNvPr id="314" name="直線コネクタ 313"/>
        <xdr:cNvCxnSpPr/>
      </xdr:nvCxnSpPr>
      <xdr:spPr>
        <a:xfrm>
          <a:off x="14782800" y="59334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6" name="テキスト ボックス 315"/>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90424</xdr:rowOff>
    </xdr:from>
    <xdr:to>
      <xdr:col>21</xdr:col>
      <xdr:colOff>361950</xdr:colOff>
      <xdr:row>34</xdr:row>
      <xdr:rowOff>104140</xdr:rowOff>
    </xdr:to>
    <xdr:cxnSp macro="">
      <xdr:nvCxnSpPr>
        <xdr:cNvPr id="317" name="直線コネクタ 316"/>
        <xdr:cNvCxnSpPr/>
      </xdr:nvCxnSpPr>
      <xdr:spPr>
        <a:xfrm>
          <a:off x="13893800" y="59197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21336</xdr:rowOff>
    </xdr:from>
    <xdr:to>
      <xdr:col>21</xdr:col>
      <xdr:colOff>412750</xdr:colOff>
      <xdr:row>36</xdr:row>
      <xdr:rowOff>122936</xdr:rowOff>
    </xdr:to>
    <xdr:sp macro="" textlink="">
      <xdr:nvSpPr>
        <xdr:cNvPr id="318" name="フローチャート : 判断 317"/>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107713</xdr:rowOff>
    </xdr:from>
    <xdr:ext cx="762000" cy="259045"/>
    <xdr:sp macro="" textlink="">
      <xdr:nvSpPr>
        <xdr:cNvPr id="319" name="テキスト ボックス 318"/>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90424</xdr:rowOff>
    </xdr:from>
    <xdr:to>
      <xdr:col>20</xdr:col>
      <xdr:colOff>158750</xdr:colOff>
      <xdr:row>34</xdr:row>
      <xdr:rowOff>90424</xdr:rowOff>
    </xdr:to>
    <xdr:cxnSp macro="">
      <xdr:nvCxnSpPr>
        <xdr:cNvPr id="320" name="直線コネクタ 319"/>
        <xdr:cNvCxnSpPr/>
      </xdr:nvCxnSpPr>
      <xdr:spPr>
        <a:xfrm>
          <a:off x="13004800" y="5919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12192</xdr:rowOff>
    </xdr:from>
    <xdr:to>
      <xdr:col>20</xdr:col>
      <xdr:colOff>209550</xdr:colOff>
      <xdr:row>36</xdr:row>
      <xdr:rowOff>113792</xdr:rowOff>
    </xdr:to>
    <xdr:sp macro="" textlink="">
      <xdr:nvSpPr>
        <xdr:cNvPr id="321" name="フローチャート : 判断 320"/>
        <xdr:cNvSpPr/>
      </xdr:nvSpPr>
      <xdr:spPr>
        <a:xfrm>
          <a:off x="13843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98569</xdr:rowOff>
    </xdr:from>
    <xdr:ext cx="762000" cy="259045"/>
    <xdr:sp macro="" textlink="">
      <xdr:nvSpPr>
        <xdr:cNvPr id="322" name="テキスト ボックス 321"/>
        <xdr:cNvSpPr txBox="1"/>
      </xdr:nvSpPr>
      <xdr:spPr>
        <a:xfrm>
          <a:off x="13512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23" name="フローチャート :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94488</xdr:rowOff>
    </xdr:from>
    <xdr:to>
      <xdr:col>24</xdr:col>
      <xdr:colOff>82550</xdr:colOff>
      <xdr:row>35</xdr:row>
      <xdr:rowOff>24638</xdr:rowOff>
    </xdr:to>
    <xdr:sp macro="" textlink="">
      <xdr:nvSpPr>
        <xdr:cNvPr id="330" name="円/楕円 329"/>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3065</xdr:rowOff>
    </xdr:from>
    <xdr:ext cx="762000" cy="259045"/>
    <xdr:sp macro="" textlink="">
      <xdr:nvSpPr>
        <xdr:cNvPr id="331" name="補助費等該当値テキスト"/>
        <xdr:cNvSpPr txBox="1"/>
      </xdr:nvSpPr>
      <xdr:spPr>
        <a:xfrm>
          <a:off x="16598900" y="583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62484</xdr:rowOff>
    </xdr:from>
    <xdr:to>
      <xdr:col>22</xdr:col>
      <xdr:colOff>615950</xdr:colOff>
      <xdr:row>34</xdr:row>
      <xdr:rowOff>164084</xdr:rowOff>
    </xdr:to>
    <xdr:sp macro="" textlink="">
      <xdr:nvSpPr>
        <xdr:cNvPr id="332" name="円/楕円 331"/>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2811</xdr:rowOff>
    </xdr:from>
    <xdr:ext cx="736600" cy="259045"/>
    <xdr:sp macro="" textlink="">
      <xdr:nvSpPr>
        <xdr:cNvPr id="333" name="テキスト ボックス 332"/>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34" name="円/楕円 333"/>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35" name="テキスト ボックス 334"/>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39624</xdr:rowOff>
    </xdr:from>
    <xdr:to>
      <xdr:col>20</xdr:col>
      <xdr:colOff>209550</xdr:colOff>
      <xdr:row>34</xdr:row>
      <xdr:rowOff>141224</xdr:rowOff>
    </xdr:to>
    <xdr:sp macro="" textlink="">
      <xdr:nvSpPr>
        <xdr:cNvPr id="336" name="円/楕円 335"/>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151401</xdr:rowOff>
    </xdr:from>
    <xdr:ext cx="762000" cy="259045"/>
    <xdr:sp macro="" textlink="">
      <xdr:nvSpPr>
        <xdr:cNvPr id="337" name="テキスト ボックス 336"/>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39624</xdr:rowOff>
    </xdr:from>
    <xdr:to>
      <xdr:col>19</xdr:col>
      <xdr:colOff>6350</xdr:colOff>
      <xdr:row>34</xdr:row>
      <xdr:rowOff>141224</xdr:rowOff>
    </xdr:to>
    <xdr:sp macro="" textlink="">
      <xdr:nvSpPr>
        <xdr:cNvPr id="338" name="円/楕円 337"/>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151401</xdr:rowOff>
    </xdr:from>
    <xdr:ext cx="762000" cy="259045"/>
    <xdr:sp macro="" textlink="">
      <xdr:nvSpPr>
        <xdr:cNvPr id="339" name="テキスト ボックス 338"/>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２０．８％と類似団体の中でも高い水準にある。これまで公債費負担適正化計画に基づく新規発行債の抑制により，公債費は大幅に減少してきているものの，依然として全国及び県の平均値よりも高い比率となっている。今後においても，計画に基づき公債費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79</xdr:row>
      <xdr:rowOff>78994</xdr:rowOff>
    </xdr:to>
    <xdr:cxnSp macro="">
      <xdr:nvCxnSpPr>
        <xdr:cNvPr id="364" name="直線コネクタ 363"/>
        <xdr:cNvCxnSpPr/>
      </xdr:nvCxnSpPr>
      <xdr:spPr>
        <a:xfrm flipV="1">
          <a:off x="4826000" y="12759436"/>
          <a:ext cx="0" cy="86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51071</xdr:rowOff>
    </xdr:from>
    <xdr:ext cx="762000" cy="259045"/>
    <xdr:sp macro="" textlink="">
      <xdr:nvSpPr>
        <xdr:cNvPr id="365" name="公債費最小値テキスト"/>
        <xdr:cNvSpPr txBox="1"/>
      </xdr:nvSpPr>
      <xdr:spPr>
        <a:xfrm>
          <a:off x="4914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79</xdr:row>
      <xdr:rowOff>78994</xdr:rowOff>
    </xdr:from>
    <xdr:to>
      <xdr:col>7</xdr:col>
      <xdr:colOff>104775</xdr:colOff>
      <xdr:row>79</xdr:row>
      <xdr:rowOff>78994</xdr:rowOff>
    </xdr:to>
    <xdr:cxnSp macro="">
      <xdr:nvCxnSpPr>
        <xdr:cNvPr id="366" name="直線コネクタ 365"/>
        <xdr:cNvCxnSpPr/>
      </xdr:nvCxnSpPr>
      <xdr:spPr>
        <a:xfrm>
          <a:off x="4737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7"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8" name="直線コネクタ 367"/>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163576</xdr:rowOff>
    </xdr:from>
    <xdr:to>
      <xdr:col>7</xdr:col>
      <xdr:colOff>15875</xdr:colOff>
      <xdr:row>79</xdr:row>
      <xdr:rowOff>1270</xdr:rowOff>
    </xdr:to>
    <xdr:cxnSp macro="">
      <xdr:nvCxnSpPr>
        <xdr:cNvPr id="369" name="直線コネクタ 368"/>
        <xdr:cNvCxnSpPr/>
      </xdr:nvCxnSpPr>
      <xdr:spPr>
        <a:xfrm flipV="1">
          <a:off x="3987800" y="135366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133875</xdr:rowOff>
    </xdr:from>
    <xdr:ext cx="762000" cy="259045"/>
    <xdr:sp macro="" textlink="">
      <xdr:nvSpPr>
        <xdr:cNvPr id="370" name="公債費平均値テキスト"/>
        <xdr:cNvSpPr txBox="1"/>
      </xdr:nvSpPr>
      <xdr:spPr>
        <a:xfrm>
          <a:off x="4914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1" name="フローチャート : 判断 370"/>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xdr:rowOff>
    </xdr:from>
    <xdr:to>
      <xdr:col>5</xdr:col>
      <xdr:colOff>549275</xdr:colOff>
      <xdr:row>79</xdr:row>
      <xdr:rowOff>60706</xdr:rowOff>
    </xdr:to>
    <xdr:cxnSp macro="">
      <xdr:nvCxnSpPr>
        <xdr:cNvPr id="372" name="直線コネクタ 371"/>
        <xdr:cNvCxnSpPr/>
      </xdr:nvCxnSpPr>
      <xdr:spPr>
        <a:xfrm flipV="1">
          <a:off x="3098800" y="135458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76200</xdr:rowOff>
    </xdr:from>
    <xdr:to>
      <xdr:col>5</xdr:col>
      <xdr:colOff>600075</xdr:colOff>
      <xdr:row>79</xdr:row>
      <xdr:rowOff>6350</xdr:rowOff>
    </xdr:to>
    <xdr:sp macro="" textlink="">
      <xdr:nvSpPr>
        <xdr:cNvPr id="373" name="フローチャート : 判断 372"/>
        <xdr:cNvSpPr/>
      </xdr:nvSpPr>
      <xdr:spPr>
        <a:xfrm>
          <a:off x="3937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16527</xdr:rowOff>
    </xdr:from>
    <xdr:ext cx="736600" cy="259045"/>
    <xdr:sp macro="" textlink="">
      <xdr:nvSpPr>
        <xdr:cNvPr id="374" name="テキスト ボックス 373"/>
        <xdr:cNvSpPr txBox="1"/>
      </xdr:nvSpPr>
      <xdr:spPr>
        <a:xfrm>
          <a:off x="3606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60706</xdr:rowOff>
    </xdr:from>
    <xdr:to>
      <xdr:col>4</xdr:col>
      <xdr:colOff>346075</xdr:colOff>
      <xdr:row>79</xdr:row>
      <xdr:rowOff>88137</xdr:rowOff>
    </xdr:to>
    <xdr:cxnSp macro="">
      <xdr:nvCxnSpPr>
        <xdr:cNvPr id="375" name="直線コネクタ 374"/>
        <xdr:cNvCxnSpPr/>
      </xdr:nvCxnSpPr>
      <xdr:spPr>
        <a:xfrm flipV="1">
          <a:off x="2209800" y="136052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80772</xdr:rowOff>
    </xdr:from>
    <xdr:to>
      <xdr:col>4</xdr:col>
      <xdr:colOff>396875</xdr:colOff>
      <xdr:row>79</xdr:row>
      <xdr:rowOff>10922</xdr:rowOff>
    </xdr:to>
    <xdr:sp macro="" textlink="">
      <xdr:nvSpPr>
        <xdr:cNvPr id="376" name="フローチャート : 判断 375"/>
        <xdr:cNvSpPr/>
      </xdr:nvSpPr>
      <xdr:spPr>
        <a:xfrm>
          <a:off x="3048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21099</xdr:rowOff>
    </xdr:from>
    <xdr:ext cx="762000" cy="259045"/>
    <xdr:sp macro="" textlink="">
      <xdr:nvSpPr>
        <xdr:cNvPr id="377" name="テキスト ボックス 376"/>
        <xdr:cNvSpPr txBox="1"/>
      </xdr:nvSpPr>
      <xdr:spPr>
        <a:xfrm>
          <a:off x="2717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88137</xdr:rowOff>
    </xdr:from>
    <xdr:to>
      <xdr:col>3</xdr:col>
      <xdr:colOff>142875</xdr:colOff>
      <xdr:row>80</xdr:row>
      <xdr:rowOff>17272</xdr:rowOff>
    </xdr:to>
    <xdr:cxnSp macro="">
      <xdr:nvCxnSpPr>
        <xdr:cNvPr id="378" name="直線コネクタ 377"/>
        <xdr:cNvCxnSpPr/>
      </xdr:nvCxnSpPr>
      <xdr:spPr>
        <a:xfrm flipV="1">
          <a:off x="1320800" y="136326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112776</xdr:rowOff>
    </xdr:from>
    <xdr:to>
      <xdr:col>3</xdr:col>
      <xdr:colOff>193675</xdr:colOff>
      <xdr:row>79</xdr:row>
      <xdr:rowOff>42926</xdr:rowOff>
    </xdr:to>
    <xdr:sp macro="" textlink="">
      <xdr:nvSpPr>
        <xdr:cNvPr id="379" name="フローチャート : 判断 378"/>
        <xdr:cNvSpPr/>
      </xdr:nvSpPr>
      <xdr:spPr>
        <a:xfrm>
          <a:off x="2159000" y="134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53103</xdr:rowOff>
    </xdr:from>
    <xdr:ext cx="762000" cy="259045"/>
    <xdr:sp macro="" textlink="">
      <xdr:nvSpPr>
        <xdr:cNvPr id="380" name="テキスト ボックス 379"/>
        <xdr:cNvSpPr txBox="1"/>
      </xdr:nvSpPr>
      <xdr:spPr>
        <a:xfrm>
          <a:off x="1828800" y="1325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149352</xdr:rowOff>
    </xdr:from>
    <xdr:to>
      <xdr:col>1</xdr:col>
      <xdr:colOff>676275</xdr:colOff>
      <xdr:row>79</xdr:row>
      <xdr:rowOff>79502</xdr:rowOff>
    </xdr:to>
    <xdr:sp macro="" textlink="">
      <xdr:nvSpPr>
        <xdr:cNvPr id="381" name="フローチャート : 判断 380"/>
        <xdr:cNvSpPr/>
      </xdr:nvSpPr>
      <xdr:spPr>
        <a:xfrm>
          <a:off x="1270000" y="135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89679</xdr:rowOff>
    </xdr:from>
    <xdr:ext cx="762000" cy="259045"/>
    <xdr:sp macro="" textlink="">
      <xdr:nvSpPr>
        <xdr:cNvPr id="382" name="テキスト ボックス 381"/>
        <xdr:cNvSpPr txBox="1"/>
      </xdr:nvSpPr>
      <xdr:spPr>
        <a:xfrm>
          <a:off x="939800" y="1329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112776</xdr:rowOff>
    </xdr:from>
    <xdr:to>
      <xdr:col>7</xdr:col>
      <xdr:colOff>66675</xdr:colOff>
      <xdr:row>79</xdr:row>
      <xdr:rowOff>42926</xdr:rowOff>
    </xdr:to>
    <xdr:sp macro="" textlink="">
      <xdr:nvSpPr>
        <xdr:cNvPr id="388" name="円/楕円 387"/>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21353</xdr:rowOff>
    </xdr:from>
    <xdr:ext cx="762000" cy="259045"/>
    <xdr:sp macro="" textlink="">
      <xdr:nvSpPr>
        <xdr:cNvPr id="389" name="公債費該当値テキスト"/>
        <xdr:cNvSpPr txBox="1"/>
      </xdr:nvSpPr>
      <xdr:spPr>
        <a:xfrm>
          <a:off x="4914900" y="1339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90" name="円/楕円 389"/>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91" name="テキスト ボックス 390"/>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9906</xdr:rowOff>
    </xdr:from>
    <xdr:to>
      <xdr:col>4</xdr:col>
      <xdr:colOff>396875</xdr:colOff>
      <xdr:row>79</xdr:row>
      <xdr:rowOff>111506</xdr:rowOff>
    </xdr:to>
    <xdr:sp macro="" textlink="">
      <xdr:nvSpPr>
        <xdr:cNvPr id="392" name="円/楕円 391"/>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96283</xdr:rowOff>
    </xdr:from>
    <xdr:ext cx="762000" cy="259045"/>
    <xdr:sp macro="" textlink="">
      <xdr:nvSpPr>
        <xdr:cNvPr id="393" name="テキスト ボックス 392"/>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37337</xdr:rowOff>
    </xdr:from>
    <xdr:to>
      <xdr:col>3</xdr:col>
      <xdr:colOff>193675</xdr:colOff>
      <xdr:row>79</xdr:row>
      <xdr:rowOff>138937</xdr:rowOff>
    </xdr:to>
    <xdr:sp macro="" textlink="">
      <xdr:nvSpPr>
        <xdr:cNvPr id="394" name="円/楕円 393"/>
        <xdr:cNvSpPr/>
      </xdr:nvSpPr>
      <xdr:spPr>
        <a:xfrm>
          <a:off x="2159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123714</xdr:rowOff>
    </xdr:from>
    <xdr:ext cx="762000" cy="259045"/>
    <xdr:sp macro="" textlink="">
      <xdr:nvSpPr>
        <xdr:cNvPr id="395" name="テキスト ボックス 394"/>
        <xdr:cNvSpPr txBox="1"/>
      </xdr:nvSpPr>
      <xdr:spPr>
        <a:xfrm>
          <a:off x="1828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137922</xdr:rowOff>
    </xdr:from>
    <xdr:to>
      <xdr:col>1</xdr:col>
      <xdr:colOff>676275</xdr:colOff>
      <xdr:row>80</xdr:row>
      <xdr:rowOff>68072</xdr:rowOff>
    </xdr:to>
    <xdr:sp macro="" textlink="">
      <xdr:nvSpPr>
        <xdr:cNvPr id="396" name="円/楕円 395"/>
        <xdr:cNvSpPr/>
      </xdr:nvSpPr>
      <xdr:spPr>
        <a:xfrm>
          <a:off x="1270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52849</xdr:rowOff>
    </xdr:from>
    <xdr:ext cx="762000" cy="259045"/>
    <xdr:sp macro="" textlink="">
      <xdr:nvSpPr>
        <xdr:cNvPr id="397" name="テキスト ボックス 396"/>
        <xdr:cNvSpPr txBox="1"/>
      </xdr:nvSpPr>
      <xdr:spPr>
        <a:xfrm>
          <a:off x="939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公債費が減少する中で，</a:t>
          </a:r>
          <a:r>
            <a:rPr lang="ja-JP" altLang="en-US" sz="1300" b="0" i="0" baseline="0">
              <a:solidFill>
                <a:schemeClr val="dk1"/>
              </a:solidFill>
              <a:effectLst/>
              <a:latin typeface="+mn-lt"/>
              <a:ea typeface="+mn-ea"/>
              <a:cs typeface="+mn-cs"/>
            </a:rPr>
            <a:t>年々</a:t>
          </a:r>
          <a:r>
            <a:rPr lang="ja-JP" altLang="ja-JP" sz="1300" b="0" i="0" baseline="0">
              <a:solidFill>
                <a:schemeClr val="dk1"/>
              </a:solidFill>
              <a:effectLst/>
              <a:latin typeface="+mn-lt"/>
              <a:ea typeface="+mn-ea"/>
              <a:cs typeface="+mn-cs"/>
            </a:rPr>
            <a:t>扶助費が増加傾向にあり，経常収支比率を悪化させる要因となっている。</a:t>
          </a:r>
          <a:r>
            <a:rPr lang="ja-JP" altLang="en-US" sz="1300" b="0" i="0" baseline="0">
              <a:solidFill>
                <a:schemeClr val="dk1"/>
              </a:solidFill>
              <a:effectLst/>
              <a:latin typeface="+mn-lt"/>
              <a:ea typeface="+mn-ea"/>
              <a:cs typeface="+mn-cs"/>
            </a:rPr>
            <a:t>今後においても，</a:t>
          </a:r>
          <a:r>
            <a:rPr lang="ja-JP" altLang="ja-JP" sz="1300" b="0" i="0" baseline="0">
              <a:solidFill>
                <a:schemeClr val="dk1"/>
              </a:solidFill>
              <a:effectLst/>
              <a:latin typeface="+mn-lt"/>
              <a:ea typeface="+mn-ea"/>
              <a:cs typeface="+mn-cs"/>
            </a:rPr>
            <a:t>特別会計の財政健全化や物件費等の抑制等により経常経費の節減に努める。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3" name="直線コネクタ 422"/>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4"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5" name="直線コネクタ 424"/>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6"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27" name="直線コネクタ 426"/>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42418</xdr:rowOff>
    </xdr:from>
    <xdr:to>
      <xdr:col>24</xdr:col>
      <xdr:colOff>31750</xdr:colOff>
      <xdr:row>76</xdr:row>
      <xdr:rowOff>26415</xdr:rowOff>
    </xdr:to>
    <xdr:cxnSp macro="">
      <xdr:nvCxnSpPr>
        <xdr:cNvPr id="428" name="直線コネクタ 427"/>
        <xdr:cNvCxnSpPr/>
      </xdr:nvCxnSpPr>
      <xdr:spPr>
        <a:xfrm>
          <a:off x="15671800" y="12901168"/>
          <a:ext cx="8382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29"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0" name="フローチャート : 判断 429"/>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122428</xdr:rowOff>
    </xdr:from>
    <xdr:to>
      <xdr:col>22</xdr:col>
      <xdr:colOff>565150</xdr:colOff>
      <xdr:row>75</xdr:row>
      <xdr:rowOff>42418</xdr:rowOff>
    </xdr:to>
    <xdr:cxnSp macro="">
      <xdr:nvCxnSpPr>
        <xdr:cNvPr id="431" name="直線コネクタ 430"/>
        <xdr:cNvCxnSpPr/>
      </xdr:nvCxnSpPr>
      <xdr:spPr>
        <a:xfrm>
          <a:off x="14782800" y="128097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149352</xdr:rowOff>
    </xdr:from>
    <xdr:to>
      <xdr:col>22</xdr:col>
      <xdr:colOff>615950</xdr:colOff>
      <xdr:row>75</xdr:row>
      <xdr:rowOff>79502</xdr:rowOff>
    </xdr:to>
    <xdr:sp macro="" textlink="">
      <xdr:nvSpPr>
        <xdr:cNvPr id="432" name="フローチャート : 判断 431"/>
        <xdr:cNvSpPr/>
      </xdr:nvSpPr>
      <xdr:spPr>
        <a:xfrm>
          <a:off x="15621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89679</xdr:rowOff>
    </xdr:from>
    <xdr:ext cx="736600" cy="259045"/>
    <xdr:sp macro="" textlink="">
      <xdr:nvSpPr>
        <xdr:cNvPr id="433" name="テキスト ボックス 432"/>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17272</xdr:rowOff>
    </xdr:from>
    <xdr:to>
      <xdr:col>21</xdr:col>
      <xdr:colOff>361950</xdr:colOff>
      <xdr:row>74</xdr:row>
      <xdr:rowOff>122428</xdr:rowOff>
    </xdr:to>
    <xdr:cxnSp macro="">
      <xdr:nvCxnSpPr>
        <xdr:cNvPr id="434" name="直線コネクタ 433"/>
        <xdr:cNvCxnSpPr/>
      </xdr:nvCxnSpPr>
      <xdr:spPr>
        <a:xfrm>
          <a:off x="13893800" y="127045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5334</xdr:rowOff>
    </xdr:from>
    <xdr:to>
      <xdr:col>21</xdr:col>
      <xdr:colOff>412750</xdr:colOff>
      <xdr:row>75</xdr:row>
      <xdr:rowOff>106934</xdr:rowOff>
    </xdr:to>
    <xdr:sp macro="" textlink="">
      <xdr:nvSpPr>
        <xdr:cNvPr id="435" name="フローチャート : 判断 434"/>
        <xdr:cNvSpPr/>
      </xdr:nvSpPr>
      <xdr:spPr>
        <a:xfrm>
          <a:off x="14732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91712</xdr:rowOff>
    </xdr:from>
    <xdr:ext cx="762000" cy="259045"/>
    <xdr:sp macro="" textlink="">
      <xdr:nvSpPr>
        <xdr:cNvPr id="436" name="テキスト ボックス 435"/>
        <xdr:cNvSpPr txBox="1"/>
      </xdr:nvSpPr>
      <xdr:spPr>
        <a:xfrm>
          <a:off x="144018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17272</xdr:rowOff>
    </xdr:from>
    <xdr:to>
      <xdr:col>20</xdr:col>
      <xdr:colOff>158750</xdr:colOff>
      <xdr:row>74</xdr:row>
      <xdr:rowOff>49276</xdr:rowOff>
    </xdr:to>
    <xdr:cxnSp macro="">
      <xdr:nvCxnSpPr>
        <xdr:cNvPr id="437" name="直線コネクタ 436"/>
        <xdr:cNvCxnSpPr/>
      </xdr:nvCxnSpPr>
      <xdr:spPr>
        <a:xfrm flipV="1">
          <a:off x="13004800" y="127045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62484</xdr:rowOff>
    </xdr:from>
    <xdr:to>
      <xdr:col>20</xdr:col>
      <xdr:colOff>209550</xdr:colOff>
      <xdr:row>74</xdr:row>
      <xdr:rowOff>164084</xdr:rowOff>
    </xdr:to>
    <xdr:sp macro="" textlink="">
      <xdr:nvSpPr>
        <xdr:cNvPr id="438" name="フローチャート : 判断 437"/>
        <xdr:cNvSpPr/>
      </xdr:nvSpPr>
      <xdr:spPr>
        <a:xfrm>
          <a:off x="13843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148861</xdr:rowOff>
    </xdr:from>
    <xdr:ext cx="762000" cy="259045"/>
    <xdr:sp macro="" textlink="">
      <xdr:nvSpPr>
        <xdr:cNvPr id="439" name="テキスト ボックス 438"/>
        <xdr:cNvSpPr txBox="1"/>
      </xdr:nvSpPr>
      <xdr:spPr>
        <a:xfrm>
          <a:off x="13512800" y="1283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71628</xdr:rowOff>
    </xdr:from>
    <xdr:to>
      <xdr:col>19</xdr:col>
      <xdr:colOff>6350</xdr:colOff>
      <xdr:row>75</xdr:row>
      <xdr:rowOff>1778</xdr:rowOff>
    </xdr:to>
    <xdr:sp macro="" textlink="">
      <xdr:nvSpPr>
        <xdr:cNvPr id="440" name="フローチャート : 判断 439"/>
        <xdr:cNvSpPr/>
      </xdr:nvSpPr>
      <xdr:spPr>
        <a:xfrm>
          <a:off x="12954000" y="127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158005</xdr:rowOff>
    </xdr:from>
    <xdr:ext cx="762000" cy="259045"/>
    <xdr:sp macro="" textlink="">
      <xdr:nvSpPr>
        <xdr:cNvPr id="441" name="テキスト ボックス 440"/>
        <xdr:cNvSpPr txBox="1"/>
      </xdr:nvSpPr>
      <xdr:spPr>
        <a:xfrm>
          <a:off x="12623800" y="128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147065</xdr:rowOff>
    </xdr:from>
    <xdr:to>
      <xdr:col>24</xdr:col>
      <xdr:colOff>82550</xdr:colOff>
      <xdr:row>76</xdr:row>
      <xdr:rowOff>77215</xdr:rowOff>
    </xdr:to>
    <xdr:sp macro="" textlink="">
      <xdr:nvSpPr>
        <xdr:cNvPr id="447" name="円/楕円 446"/>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163593</xdr:rowOff>
    </xdr:from>
    <xdr:ext cx="762000" cy="259045"/>
    <xdr:sp macro="" textlink="">
      <xdr:nvSpPr>
        <xdr:cNvPr id="448"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163068</xdr:rowOff>
    </xdr:from>
    <xdr:to>
      <xdr:col>22</xdr:col>
      <xdr:colOff>615950</xdr:colOff>
      <xdr:row>75</xdr:row>
      <xdr:rowOff>93218</xdr:rowOff>
    </xdr:to>
    <xdr:sp macro="" textlink="">
      <xdr:nvSpPr>
        <xdr:cNvPr id="449" name="円/楕円 448"/>
        <xdr:cNvSpPr/>
      </xdr:nvSpPr>
      <xdr:spPr>
        <a:xfrm>
          <a:off x="15621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77995</xdr:rowOff>
    </xdr:from>
    <xdr:ext cx="736600" cy="259045"/>
    <xdr:sp macro="" textlink="">
      <xdr:nvSpPr>
        <xdr:cNvPr id="450" name="テキスト ボックス 449"/>
        <xdr:cNvSpPr txBox="1"/>
      </xdr:nvSpPr>
      <xdr:spPr>
        <a:xfrm>
          <a:off x="15290800" y="1293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71628</xdr:rowOff>
    </xdr:from>
    <xdr:to>
      <xdr:col>21</xdr:col>
      <xdr:colOff>412750</xdr:colOff>
      <xdr:row>75</xdr:row>
      <xdr:rowOff>1778</xdr:rowOff>
    </xdr:to>
    <xdr:sp macro="" textlink="">
      <xdr:nvSpPr>
        <xdr:cNvPr id="451" name="円/楕円 450"/>
        <xdr:cNvSpPr/>
      </xdr:nvSpPr>
      <xdr:spPr>
        <a:xfrm>
          <a:off x="14732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11955</xdr:rowOff>
    </xdr:from>
    <xdr:ext cx="762000" cy="259045"/>
    <xdr:sp macro="" textlink="">
      <xdr:nvSpPr>
        <xdr:cNvPr id="452" name="テキスト ボックス 451"/>
        <xdr:cNvSpPr txBox="1"/>
      </xdr:nvSpPr>
      <xdr:spPr>
        <a:xfrm>
          <a:off x="14401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137922</xdr:rowOff>
    </xdr:from>
    <xdr:to>
      <xdr:col>20</xdr:col>
      <xdr:colOff>209550</xdr:colOff>
      <xdr:row>74</xdr:row>
      <xdr:rowOff>68072</xdr:rowOff>
    </xdr:to>
    <xdr:sp macro="" textlink="">
      <xdr:nvSpPr>
        <xdr:cNvPr id="453" name="円/楕円 452"/>
        <xdr:cNvSpPr/>
      </xdr:nvSpPr>
      <xdr:spPr>
        <a:xfrm>
          <a:off x="13843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78249</xdr:rowOff>
    </xdr:from>
    <xdr:ext cx="762000" cy="259045"/>
    <xdr:sp macro="" textlink="">
      <xdr:nvSpPr>
        <xdr:cNvPr id="454" name="テキスト ボックス 453"/>
        <xdr:cNvSpPr txBox="1"/>
      </xdr:nvSpPr>
      <xdr:spPr>
        <a:xfrm>
          <a:off x="13512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169926</xdr:rowOff>
    </xdr:from>
    <xdr:to>
      <xdr:col>19</xdr:col>
      <xdr:colOff>6350</xdr:colOff>
      <xdr:row>74</xdr:row>
      <xdr:rowOff>100076</xdr:rowOff>
    </xdr:to>
    <xdr:sp macro="" textlink="">
      <xdr:nvSpPr>
        <xdr:cNvPr id="455" name="円/楕円 454"/>
        <xdr:cNvSpPr/>
      </xdr:nvSpPr>
      <xdr:spPr>
        <a:xfrm>
          <a:off x="12954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110253</xdr:rowOff>
    </xdr:from>
    <xdr:ext cx="762000" cy="259045"/>
    <xdr:sp macro="" textlink="">
      <xdr:nvSpPr>
        <xdr:cNvPr id="456" name="テキスト ボックス 455"/>
        <xdr:cNvSpPr txBox="1"/>
      </xdr:nvSpPr>
      <xdr:spPr>
        <a:xfrm>
          <a:off x="12623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鹿児島県さつま町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81109</xdr:rowOff>
    </xdr:from>
    <xdr:to>
      <xdr:col>4</xdr:col>
      <xdr:colOff>1117600</xdr:colOff>
      <xdr:row>11</xdr:row>
      <xdr:rowOff>83566</xdr:rowOff>
    </xdr:to>
    <xdr:cxnSp macro="">
      <xdr:nvCxnSpPr>
        <xdr:cNvPr id="50" name="直線コネクタ 49"/>
        <xdr:cNvCxnSpPr/>
      </xdr:nvCxnSpPr>
      <xdr:spPr bwMode="auto">
        <a:xfrm flipV="1">
          <a:off x="5003800" y="2014684"/>
          <a:ext cx="647700" cy="2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40361</xdr:rowOff>
    </xdr:from>
    <xdr:to>
      <xdr:col>4</xdr:col>
      <xdr:colOff>469900</xdr:colOff>
      <xdr:row>11</xdr:row>
      <xdr:rowOff>83566</xdr:rowOff>
    </xdr:to>
    <xdr:cxnSp macro="">
      <xdr:nvCxnSpPr>
        <xdr:cNvPr id="53" name="直線コネクタ 52"/>
        <xdr:cNvCxnSpPr/>
      </xdr:nvCxnSpPr>
      <xdr:spPr bwMode="auto">
        <a:xfrm>
          <a:off x="4305300" y="1973936"/>
          <a:ext cx="698500" cy="4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12</xdr:row>
      <xdr:rowOff>66923</xdr:rowOff>
    </xdr:from>
    <xdr:to>
      <xdr:col>4</xdr:col>
      <xdr:colOff>520700</xdr:colOff>
      <xdr:row>12</xdr:row>
      <xdr:rowOff>168523</xdr:rowOff>
    </xdr:to>
    <xdr:sp macro="" textlink="">
      <xdr:nvSpPr>
        <xdr:cNvPr id="54" name="フローチャート : 判断 53"/>
        <xdr:cNvSpPr/>
      </xdr:nvSpPr>
      <xdr:spPr bwMode="auto">
        <a:xfrm>
          <a:off x="4953000" y="2171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153300</xdr:rowOff>
    </xdr:from>
    <xdr:ext cx="736600" cy="259045"/>
    <xdr:sp macro="" textlink="">
      <xdr:nvSpPr>
        <xdr:cNvPr id="55" name="テキスト ボックス 54"/>
        <xdr:cNvSpPr txBox="1"/>
      </xdr:nvSpPr>
      <xdr:spPr>
        <a:xfrm>
          <a:off x="4622800" y="2258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109,987</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40361</xdr:rowOff>
    </xdr:from>
    <xdr:to>
      <xdr:col>3</xdr:col>
      <xdr:colOff>904875</xdr:colOff>
      <xdr:row>11</xdr:row>
      <xdr:rowOff>91224</xdr:rowOff>
    </xdr:to>
    <xdr:cxnSp macro="">
      <xdr:nvCxnSpPr>
        <xdr:cNvPr id="56" name="直線コネクタ 55"/>
        <xdr:cNvCxnSpPr/>
      </xdr:nvCxnSpPr>
      <xdr:spPr bwMode="auto">
        <a:xfrm flipV="1">
          <a:off x="3606800" y="1973936"/>
          <a:ext cx="698500" cy="50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9563</xdr:rowOff>
    </xdr:from>
    <xdr:to>
      <xdr:col>3</xdr:col>
      <xdr:colOff>955675</xdr:colOff>
      <xdr:row>13</xdr:row>
      <xdr:rowOff>111163</xdr:rowOff>
    </xdr:to>
    <xdr:sp macro="" textlink="">
      <xdr:nvSpPr>
        <xdr:cNvPr id="57" name="フローチャート : 判断 56"/>
        <xdr:cNvSpPr/>
      </xdr:nvSpPr>
      <xdr:spPr bwMode="auto">
        <a:xfrm>
          <a:off x="4254500" y="2286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95940</xdr:rowOff>
    </xdr:from>
    <xdr:ext cx="762000" cy="259045"/>
    <xdr:sp macro="" textlink="">
      <xdr:nvSpPr>
        <xdr:cNvPr id="58" name="テキスト ボックス 57"/>
        <xdr:cNvSpPr txBox="1"/>
      </xdr:nvSpPr>
      <xdr:spPr>
        <a:xfrm>
          <a:off x="3924300" y="237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28473</xdr:rowOff>
    </xdr:from>
    <xdr:to>
      <xdr:col>3</xdr:col>
      <xdr:colOff>206375</xdr:colOff>
      <xdr:row>11</xdr:row>
      <xdr:rowOff>91224</xdr:rowOff>
    </xdr:to>
    <xdr:cxnSp macro="">
      <xdr:nvCxnSpPr>
        <xdr:cNvPr id="59" name="直線コネクタ 58"/>
        <xdr:cNvCxnSpPr/>
      </xdr:nvCxnSpPr>
      <xdr:spPr bwMode="auto">
        <a:xfrm>
          <a:off x="2908300" y="1962048"/>
          <a:ext cx="698500" cy="62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85687</xdr:rowOff>
    </xdr:from>
    <xdr:to>
      <xdr:col>3</xdr:col>
      <xdr:colOff>257175</xdr:colOff>
      <xdr:row>14</xdr:row>
      <xdr:rowOff>15837</xdr:rowOff>
    </xdr:to>
    <xdr:sp macro="" textlink="">
      <xdr:nvSpPr>
        <xdr:cNvPr id="60" name="フローチャート : 判断 59"/>
        <xdr:cNvSpPr/>
      </xdr:nvSpPr>
      <xdr:spPr bwMode="auto">
        <a:xfrm>
          <a:off x="3556000" y="2362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614</xdr:rowOff>
    </xdr:from>
    <xdr:ext cx="762000" cy="259045"/>
    <xdr:sp macro="" textlink="">
      <xdr:nvSpPr>
        <xdr:cNvPr id="61" name="テキスト ボックス 60"/>
        <xdr:cNvSpPr txBox="1"/>
      </xdr:nvSpPr>
      <xdr:spPr>
        <a:xfrm>
          <a:off x="3225800" y="244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47587</xdr:rowOff>
    </xdr:from>
    <xdr:to>
      <xdr:col>2</xdr:col>
      <xdr:colOff>692150</xdr:colOff>
      <xdr:row>13</xdr:row>
      <xdr:rowOff>149187</xdr:rowOff>
    </xdr:to>
    <xdr:sp macro="" textlink="">
      <xdr:nvSpPr>
        <xdr:cNvPr id="62" name="フローチャート : 判断 61"/>
        <xdr:cNvSpPr/>
      </xdr:nvSpPr>
      <xdr:spPr bwMode="auto">
        <a:xfrm>
          <a:off x="2857500" y="2324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133964</xdr:rowOff>
    </xdr:from>
    <xdr:ext cx="762000" cy="259045"/>
    <xdr:sp macro="" textlink="">
      <xdr:nvSpPr>
        <xdr:cNvPr id="63" name="テキスト ボックス 62"/>
        <xdr:cNvSpPr txBox="1"/>
      </xdr:nvSpPr>
      <xdr:spPr>
        <a:xfrm>
          <a:off x="2527300" y="2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30309</xdr:rowOff>
    </xdr:from>
    <xdr:to>
      <xdr:col>5</xdr:col>
      <xdr:colOff>34925</xdr:colOff>
      <xdr:row>11</xdr:row>
      <xdr:rowOff>131909</xdr:rowOff>
    </xdr:to>
    <xdr:sp macro="" textlink="">
      <xdr:nvSpPr>
        <xdr:cNvPr id="69" name="円/楕円 68"/>
        <xdr:cNvSpPr/>
      </xdr:nvSpPr>
      <xdr:spPr bwMode="auto">
        <a:xfrm>
          <a:off x="5600700" y="196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148436</xdr:rowOff>
    </xdr:from>
    <xdr:ext cx="762000" cy="259045"/>
    <xdr:sp macro="" textlink="">
      <xdr:nvSpPr>
        <xdr:cNvPr id="70" name="人口1人当たり決算額の推移該当値テキスト130"/>
        <xdr:cNvSpPr txBox="1"/>
      </xdr:nvSpPr>
      <xdr:spPr>
        <a:xfrm>
          <a:off x="5740400" y="1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120,909</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32766</xdr:rowOff>
    </xdr:from>
    <xdr:to>
      <xdr:col>4</xdr:col>
      <xdr:colOff>520700</xdr:colOff>
      <xdr:row>11</xdr:row>
      <xdr:rowOff>134366</xdr:rowOff>
    </xdr:to>
    <xdr:sp macro="" textlink="">
      <xdr:nvSpPr>
        <xdr:cNvPr id="71" name="円/楕円 70"/>
        <xdr:cNvSpPr/>
      </xdr:nvSpPr>
      <xdr:spPr bwMode="auto">
        <a:xfrm>
          <a:off x="4953000" y="1966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9</xdr:row>
      <xdr:rowOff>144543</xdr:rowOff>
    </xdr:from>
    <xdr:ext cx="736600" cy="259045"/>
    <xdr:sp macro="" textlink="">
      <xdr:nvSpPr>
        <xdr:cNvPr id="72" name="テキスト ボックス 71"/>
        <xdr:cNvSpPr txBox="1"/>
      </xdr:nvSpPr>
      <xdr:spPr>
        <a:xfrm>
          <a:off x="4622800" y="173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120,780</a:t>
          </a:r>
          <a:endParaRPr kumimoji="1" lang="ja-JP" altLang="en-US" sz="1000" b="1">
            <a:solidFill>
              <a:srgbClr val="FF0000"/>
            </a:solidFill>
            <a:latin typeface="ＭＳ Ｐゴシック"/>
          </a:endParaRPr>
        </a:p>
      </xdr:txBody>
    </xdr:sp>
    <xdr:clientData/>
  </xdr:oneCellAnchor>
  <xdr:twoCellAnchor>
    <xdr:from>
      <xdr:col>3</xdr:col>
      <xdr:colOff>854075</xdr:colOff>
      <xdr:row>10</xdr:row>
      <xdr:rowOff>161011</xdr:rowOff>
    </xdr:from>
    <xdr:to>
      <xdr:col>3</xdr:col>
      <xdr:colOff>955675</xdr:colOff>
      <xdr:row>11</xdr:row>
      <xdr:rowOff>91161</xdr:rowOff>
    </xdr:to>
    <xdr:sp macro="" textlink="">
      <xdr:nvSpPr>
        <xdr:cNvPr id="73" name="円/楕円 72"/>
        <xdr:cNvSpPr/>
      </xdr:nvSpPr>
      <xdr:spPr bwMode="auto">
        <a:xfrm>
          <a:off x="4254500" y="1923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9</xdr:row>
      <xdr:rowOff>101338</xdr:rowOff>
    </xdr:from>
    <xdr:ext cx="762000" cy="259045"/>
    <xdr:sp macro="" textlink="">
      <xdr:nvSpPr>
        <xdr:cNvPr id="74" name="テキスト ボックス 73"/>
        <xdr:cNvSpPr txBox="1"/>
      </xdr:nvSpPr>
      <xdr:spPr>
        <a:xfrm>
          <a:off x="3924300" y="169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123,048</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40424</xdr:rowOff>
    </xdr:from>
    <xdr:to>
      <xdr:col>3</xdr:col>
      <xdr:colOff>257175</xdr:colOff>
      <xdr:row>11</xdr:row>
      <xdr:rowOff>142024</xdr:rowOff>
    </xdr:to>
    <xdr:sp macro="" textlink="">
      <xdr:nvSpPr>
        <xdr:cNvPr id="75" name="円/楕円 74"/>
        <xdr:cNvSpPr/>
      </xdr:nvSpPr>
      <xdr:spPr bwMode="auto">
        <a:xfrm>
          <a:off x="3556000" y="197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9</xdr:row>
      <xdr:rowOff>152201</xdr:rowOff>
    </xdr:from>
    <xdr:ext cx="762000" cy="259045"/>
    <xdr:sp macro="" textlink="">
      <xdr:nvSpPr>
        <xdr:cNvPr id="76" name="テキスト ボックス 75"/>
        <xdr:cNvSpPr txBox="1"/>
      </xdr:nvSpPr>
      <xdr:spPr>
        <a:xfrm>
          <a:off x="3225800" y="174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120,378</a:t>
          </a:r>
          <a:endParaRPr kumimoji="1" lang="ja-JP" altLang="en-US" sz="1000" b="1">
            <a:solidFill>
              <a:srgbClr val="FF0000"/>
            </a:solidFill>
            <a:latin typeface="ＭＳ Ｐゴシック"/>
          </a:endParaRPr>
        </a:p>
      </xdr:txBody>
    </xdr:sp>
    <xdr:clientData/>
  </xdr:oneCellAnchor>
  <xdr:twoCellAnchor>
    <xdr:from>
      <xdr:col>2</xdr:col>
      <xdr:colOff>590550</xdr:colOff>
      <xdr:row>10</xdr:row>
      <xdr:rowOff>149123</xdr:rowOff>
    </xdr:from>
    <xdr:to>
      <xdr:col>2</xdr:col>
      <xdr:colOff>692150</xdr:colOff>
      <xdr:row>11</xdr:row>
      <xdr:rowOff>79273</xdr:rowOff>
    </xdr:to>
    <xdr:sp macro="" textlink="">
      <xdr:nvSpPr>
        <xdr:cNvPr id="77" name="円/楕円 76"/>
        <xdr:cNvSpPr/>
      </xdr:nvSpPr>
      <xdr:spPr bwMode="auto">
        <a:xfrm>
          <a:off x="2857500" y="1911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89450</xdr:rowOff>
    </xdr:from>
    <xdr:ext cx="762000" cy="259045"/>
    <xdr:sp macro="" textlink="">
      <xdr:nvSpPr>
        <xdr:cNvPr id="78" name="テキスト ボックス 77"/>
        <xdr:cNvSpPr txBox="1"/>
      </xdr:nvSpPr>
      <xdr:spPr>
        <a:xfrm>
          <a:off x="2527300" y="168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187274</xdr:rowOff>
    </xdr:from>
    <xdr:to>
      <xdr:col>4</xdr:col>
      <xdr:colOff>1117600</xdr:colOff>
      <xdr:row>35</xdr:row>
      <xdr:rowOff>234728</xdr:rowOff>
    </xdr:to>
    <xdr:cxnSp macro="">
      <xdr:nvCxnSpPr>
        <xdr:cNvPr id="111" name="直線コネクタ 110"/>
        <xdr:cNvCxnSpPr/>
      </xdr:nvCxnSpPr>
      <xdr:spPr bwMode="auto">
        <a:xfrm>
          <a:off x="5003800" y="6797624"/>
          <a:ext cx="647700" cy="47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219505</xdr:rowOff>
    </xdr:from>
    <xdr:ext cx="762000" cy="259045"/>
    <xdr:sp macro="" textlink="">
      <xdr:nvSpPr>
        <xdr:cNvPr id="112" name="人口1人当たり決算額の推移平均値テキスト445"/>
        <xdr:cNvSpPr txBox="1"/>
      </xdr:nvSpPr>
      <xdr:spPr>
        <a:xfrm>
          <a:off x="5740400" y="6829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93034</xdr:rowOff>
    </xdr:from>
    <xdr:to>
      <xdr:col>4</xdr:col>
      <xdr:colOff>469900</xdr:colOff>
      <xdr:row>35</xdr:row>
      <xdr:rowOff>187274</xdr:rowOff>
    </xdr:to>
    <xdr:cxnSp macro="">
      <xdr:nvCxnSpPr>
        <xdr:cNvPr id="114" name="直線コネクタ 113"/>
        <xdr:cNvCxnSpPr/>
      </xdr:nvCxnSpPr>
      <xdr:spPr bwMode="auto">
        <a:xfrm>
          <a:off x="4305300" y="6703384"/>
          <a:ext cx="698500" cy="94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6953</xdr:rowOff>
    </xdr:from>
    <xdr:to>
      <xdr:col>4</xdr:col>
      <xdr:colOff>520700</xdr:colOff>
      <xdr:row>35</xdr:row>
      <xdr:rowOff>108553</xdr:rowOff>
    </xdr:to>
    <xdr:sp macro="" textlink="">
      <xdr:nvSpPr>
        <xdr:cNvPr id="115" name="フローチャート : 判断 114"/>
        <xdr:cNvSpPr/>
      </xdr:nvSpPr>
      <xdr:spPr bwMode="auto">
        <a:xfrm>
          <a:off x="4953000" y="6617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118730</xdr:rowOff>
    </xdr:from>
    <xdr:ext cx="736600" cy="259045"/>
    <xdr:sp macro="" textlink="">
      <xdr:nvSpPr>
        <xdr:cNvPr id="116" name="テキスト ボックス 115"/>
        <xdr:cNvSpPr txBox="1"/>
      </xdr:nvSpPr>
      <xdr:spPr>
        <a:xfrm>
          <a:off x="4622800" y="6386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26,635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3899</xdr:rowOff>
    </xdr:from>
    <xdr:to>
      <xdr:col>3</xdr:col>
      <xdr:colOff>904875</xdr:colOff>
      <xdr:row>35</xdr:row>
      <xdr:rowOff>93034</xdr:rowOff>
    </xdr:to>
    <xdr:cxnSp macro="">
      <xdr:nvCxnSpPr>
        <xdr:cNvPr id="117" name="直線コネクタ 116"/>
        <xdr:cNvCxnSpPr/>
      </xdr:nvCxnSpPr>
      <xdr:spPr bwMode="auto">
        <a:xfrm>
          <a:off x="3606800" y="6614249"/>
          <a:ext cx="698500" cy="89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33947</xdr:rowOff>
    </xdr:from>
    <xdr:to>
      <xdr:col>3</xdr:col>
      <xdr:colOff>955675</xdr:colOff>
      <xdr:row>35</xdr:row>
      <xdr:rowOff>135547</xdr:rowOff>
    </xdr:to>
    <xdr:sp macro="" textlink="">
      <xdr:nvSpPr>
        <xdr:cNvPr id="118" name="フローチャート : 判断 117"/>
        <xdr:cNvSpPr/>
      </xdr:nvSpPr>
      <xdr:spPr bwMode="auto">
        <a:xfrm>
          <a:off x="4254500" y="6644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145724</xdr:rowOff>
    </xdr:from>
    <xdr:ext cx="762000" cy="259045"/>
    <xdr:sp macro="" textlink="">
      <xdr:nvSpPr>
        <xdr:cNvPr id="119" name="テキスト ボックス 118"/>
        <xdr:cNvSpPr txBox="1"/>
      </xdr:nvSpPr>
      <xdr:spPr>
        <a:xfrm>
          <a:off x="3924300" y="641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224612</xdr:rowOff>
    </xdr:from>
    <xdr:to>
      <xdr:col>3</xdr:col>
      <xdr:colOff>206375</xdr:colOff>
      <xdr:row>35</xdr:row>
      <xdr:rowOff>3899</xdr:rowOff>
    </xdr:to>
    <xdr:cxnSp macro="">
      <xdr:nvCxnSpPr>
        <xdr:cNvPr id="120" name="直線コネクタ 119"/>
        <xdr:cNvCxnSpPr/>
      </xdr:nvCxnSpPr>
      <xdr:spPr bwMode="auto">
        <a:xfrm>
          <a:off x="2908300" y="6492062"/>
          <a:ext cx="698500" cy="122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298990</xdr:rowOff>
    </xdr:from>
    <xdr:to>
      <xdr:col>3</xdr:col>
      <xdr:colOff>257175</xdr:colOff>
      <xdr:row>35</xdr:row>
      <xdr:rowOff>57690</xdr:rowOff>
    </xdr:to>
    <xdr:sp macro="" textlink="">
      <xdr:nvSpPr>
        <xdr:cNvPr id="121" name="フローチャート : 判断 120"/>
        <xdr:cNvSpPr/>
      </xdr:nvSpPr>
      <xdr:spPr bwMode="auto">
        <a:xfrm>
          <a:off x="3556000" y="6566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42467</xdr:rowOff>
    </xdr:from>
    <xdr:ext cx="762000" cy="259045"/>
    <xdr:sp macro="" textlink="">
      <xdr:nvSpPr>
        <xdr:cNvPr id="122" name="テキスト ボックス 121"/>
        <xdr:cNvSpPr txBox="1"/>
      </xdr:nvSpPr>
      <xdr:spPr>
        <a:xfrm>
          <a:off x="3225800" y="665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239078</xdr:rowOff>
    </xdr:from>
    <xdr:to>
      <xdr:col>2</xdr:col>
      <xdr:colOff>692150</xdr:colOff>
      <xdr:row>34</xdr:row>
      <xdr:rowOff>340678</xdr:rowOff>
    </xdr:to>
    <xdr:sp macro="" textlink="">
      <xdr:nvSpPr>
        <xdr:cNvPr id="123" name="フローチャート : 判断 122"/>
        <xdr:cNvSpPr/>
      </xdr:nvSpPr>
      <xdr:spPr bwMode="auto">
        <a:xfrm>
          <a:off x="2857500" y="6506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325455</xdr:rowOff>
    </xdr:from>
    <xdr:ext cx="762000" cy="259045"/>
    <xdr:sp macro="" textlink="">
      <xdr:nvSpPr>
        <xdr:cNvPr id="124" name="テキスト ボックス 123"/>
        <xdr:cNvSpPr txBox="1"/>
      </xdr:nvSpPr>
      <xdr:spPr>
        <a:xfrm>
          <a:off x="2527300" y="659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183928</xdr:rowOff>
    </xdr:from>
    <xdr:to>
      <xdr:col>5</xdr:col>
      <xdr:colOff>34925</xdr:colOff>
      <xdr:row>35</xdr:row>
      <xdr:rowOff>285528</xdr:rowOff>
    </xdr:to>
    <xdr:sp macro="" textlink="">
      <xdr:nvSpPr>
        <xdr:cNvPr id="130" name="円/楕円 129"/>
        <xdr:cNvSpPr/>
      </xdr:nvSpPr>
      <xdr:spPr bwMode="auto">
        <a:xfrm>
          <a:off x="5600700" y="679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29005</xdr:rowOff>
    </xdr:from>
    <xdr:ext cx="762000" cy="259045"/>
    <xdr:sp macro="" textlink="">
      <xdr:nvSpPr>
        <xdr:cNvPr id="131" name="人口1人当たり決算額の推移該当値テキスト445"/>
        <xdr:cNvSpPr txBox="1"/>
      </xdr:nvSpPr>
      <xdr:spPr>
        <a:xfrm>
          <a:off x="5740400" y="663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17,345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136474</xdr:rowOff>
    </xdr:from>
    <xdr:to>
      <xdr:col>4</xdr:col>
      <xdr:colOff>520700</xdr:colOff>
      <xdr:row>35</xdr:row>
      <xdr:rowOff>238074</xdr:rowOff>
    </xdr:to>
    <xdr:sp macro="" textlink="">
      <xdr:nvSpPr>
        <xdr:cNvPr id="132" name="円/楕円 131"/>
        <xdr:cNvSpPr/>
      </xdr:nvSpPr>
      <xdr:spPr bwMode="auto">
        <a:xfrm>
          <a:off x="4953000" y="6746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222851</xdr:rowOff>
    </xdr:from>
    <xdr:ext cx="736600" cy="259045"/>
    <xdr:sp macro="" textlink="">
      <xdr:nvSpPr>
        <xdr:cNvPr id="133" name="テキスト ボックス 132"/>
        <xdr:cNvSpPr txBox="1"/>
      </xdr:nvSpPr>
      <xdr:spPr>
        <a:xfrm>
          <a:off x="4622800" y="683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42234</xdr:rowOff>
    </xdr:from>
    <xdr:to>
      <xdr:col>3</xdr:col>
      <xdr:colOff>955675</xdr:colOff>
      <xdr:row>35</xdr:row>
      <xdr:rowOff>143834</xdr:rowOff>
    </xdr:to>
    <xdr:sp macro="" textlink="">
      <xdr:nvSpPr>
        <xdr:cNvPr id="134" name="円/楕円 133"/>
        <xdr:cNvSpPr/>
      </xdr:nvSpPr>
      <xdr:spPr bwMode="auto">
        <a:xfrm>
          <a:off x="4254500" y="6652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128611</xdr:rowOff>
    </xdr:from>
    <xdr:ext cx="762000" cy="259045"/>
    <xdr:sp macro="" textlink="">
      <xdr:nvSpPr>
        <xdr:cNvPr id="135" name="テキスト ボックス 134"/>
        <xdr:cNvSpPr txBox="1"/>
      </xdr:nvSpPr>
      <xdr:spPr>
        <a:xfrm>
          <a:off x="3924300" y="673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24,783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295999</xdr:rowOff>
    </xdr:from>
    <xdr:to>
      <xdr:col>3</xdr:col>
      <xdr:colOff>257175</xdr:colOff>
      <xdr:row>35</xdr:row>
      <xdr:rowOff>54699</xdr:rowOff>
    </xdr:to>
    <xdr:sp macro="" textlink="">
      <xdr:nvSpPr>
        <xdr:cNvPr id="136" name="円/楕円 135"/>
        <xdr:cNvSpPr/>
      </xdr:nvSpPr>
      <xdr:spPr bwMode="auto">
        <a:xfrm>
          <a:off x="3556000" y="656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64876</xdr:rowOff>
    </xdr:from>
    <xdr:ext cx="762000" cy="259045"/>
    <xdr:sp macro="" textlink="">
      <xdr:nvSpPr>
        <xdr:cNvPr id="137" name="テキスト ボックス 136"/>
        <xdr:cNvSpPr txBox="1"/>
      </xdr:nvSpPr>
      <xdr:spPr>
        <a:xfrm>
          <a:off x="3225800" y="633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29,462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173812</xdr:rowOff>
    </xdr:from>
    <xdr:to>
      <xdr:col>2</xdr:col>
      <xdr:colOff>692150</xdr:colOff>
      <xdr:row>34</xdr:row>
      <xdr:rowOff>275413</xdr:rowOff>
    </xdr:to>
    <xdr:sp macro="" textlink="">
      <xdr:nvSpPr>
        <xdr:cNvPr id="138" name="円/楕円 137"/>
        <xdr:cNvSpPr/>
      </xdr:nvSpPr>
      <xdr:spPr bwMode="auto">
        <a:xfrm>
          <a:off x="2857500" y="644126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285589</xdr:rowOff>
    </xdr:from>
    <xdr:ext cx="762000" cy="259045"/>
    <xdr:sp macro="" textlink="">
      <xdr:nvSpPr>
        <xdr:cNvPr id="139" name="テキスト ボックス 138"/>
        <xdr:cNvSpPr txBox="1"/>
      </xdr:nvSpPr>
      <xdr:spPr>
        <a:xfrm>
          <a:off x="2527300" y="62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鹿児島県さつま町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22,219
22,023
303.90
14,956,513
13,493,847
1,109,372
8,662,693
13,583,361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86608</xdr:rowOff>
    </xdr:from>
    <xdr:to>
      <xdr:col>6</xdr:col>
      <xdr:colOff>511175</xdr:colOff>
      <xdr:row>31</xdr:row>
      <xdr:rowOff>16751</xdr:rowOff>
    </xdr:to>
    <xdr:cxnSp macro="">
      <xdr:nvCxnSpPr>
        <xdr:cNvPr id="61" name="直線コネクタ 60"/>
        <xdr:cNvCxnSpPr/>
      </xdr:nvCxnSpPr>
      <xdr:spPr>
        <a:xfrm>
          <a:off x="3797300" y="5230108"/>
          <a:ext cx="838200" cy="10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86608</xdr:rowOff>
    </xdr:from>
    <xdr:to>
      <xdr:col>5</xdr:col>
      <xdr:colOff>358775</xdr:colOff>
      <xdr:row>30</xdr:row>
      <xdr:rowOff>171304</xdr:rowOff>
    </xdr:to>
    <xdr:cxnSp macro="">
      <xdr:nvCxnSpPr>
        <xdr:cNvPr id="64" name="直線コネクタ 63"/>
        <xdr:cNvCxnSpPr/>
      </xdr:nvCxnSpPr>
      <xdr:spPr>
        <a:xfrm flipV="1">
          <a:off x="2908300" y="5230108"/>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142373</xdr:rowOff>
    </xdr:from>
    <xdr:to>
      <xdr:col>5</xdr:col>
      <xdr:colOff>409575</xdr:colOff>
      <xdr:row>33</xdr:row>
      <xdr:rowOff>72523</xdr:rowOff>
    </xdr:to>
    <xdr:sp macro="" textlink="">
      <xdr:nvSpPr>
        <xdr:cNvPr id="65" name="フローチャート : 判断 64"/>
        <xdr:cNvSpPr/>
      </xdr:nvSpPr>
      <xdr:spPr>
        <a:xfrm>
          <a:off x="3746500" y="56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63650</xdr:rowOff>
    </xdr:from>
    <xdr:ext cx="534377" cy="259045"/>
    <xdr:sp macro="" textlink="">
      <xdr:nvSpPr>
        <xdr:cNvPr id="66" name="テキスト ボックス 65"/>
        <xdr:cNvSpPr txBox="1"/>
      </xdr:nvSpPr>
      <xdr:spPr>
        <a:xfrm>
          <a:off x="3530111" y="57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95,193</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171304</xdr:rowOff>
    </xdr:from>
    <xdr:to>
      <xdr:col>4</xdr:col>
      <xdr:colOff>155575</xdr:colOff>
      <xdr:row>31</xdr:row>
      <xdr:rowOff>40888</xdr:rowOff>
    </xdr:to>
    <xdr:cxnSp macro="">
      <xdr:nvCxnSpPr>
        <xdr:cNvPr id="67" name="直線コネクタ 66"/>
        <xdr:cNvCxnSpPr/>
      </xdr:nvCxnSpPr>
      <xdr:spPr>
        <a:xfrm flipV="1">
          <a:off x="2019300" y="5314804"/>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85795</xdr:rowOff>
    </xdr:from>
    <xdr:to>
      <xdr:col>4</xdr:col>
      <xdr:colOff>206375</xdr:colOff>
      <xdr:row>34</xdr:row>
      <xdr:rowOff>15945</xdr:rowOff>
    </xdr:to>
    <xdr:sp macro="" textlink="">
      <xdr:nvSpPr>
        <xdr:cNvPr id="68" name="フローチャート : 判断 67"/>
        <xdr:cNvSpPr/>
      </xdr:nvSpPr>
      <xdr:spPr>
        <a:xfrm>
          <a:off x="2857500" y="574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7072</xdr:rowOff>
    </xdr:from>
    <xdr:ext cx="534377" cy="259045"/>
    <xdr:sp macro="" textlink="">
      <xdr:nvSpPr>
        <xdr:cNvPr id="69" name="テキスト ボックス 68"/>
        <xdr:cNvSpPr txBox="1"/>
      </xdr:nvSpPr>
      <xdr:spPr>
        <a:xfrm>
          <a:off x="2641111" y="58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89,163</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120250</xdr:rowOff>
    </xdr:from>
    <xdr:to>
      <xdr:col>2</xdr:col>
      <xdr:colOff>638175</xdr:colOff>
      <xdr:row>31</xdr:row>
      <xdr:rowOff>40888</xdr:rowOff>
    </xdr:to>
    <xdr:cxnSp macro="">
      <xdr:nvCxnSpPr>
        <xdr:cNvPr id="70" name="直線コネクタ 69"/>
        <xdr:cNvCxnSpPr/>
      </xdr:nvCxnSpPr>
      <xdr:spPr>
        <a:xfrm>
          <a:off x="1130300" y="5263750"/>
          <a:ext cx="889000" cy="9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115970</xdr:rowOff>
    </xdr:from>
    <xdr:to>
      <xdr:col>3</xdr:col>
      <xdr:colOff>3175</xdr:colOff>
      <xdr:row>34</xdr:row>
      <xdr:rowOff>46120</xdr:rowOff>
    </xdr:to>
    <xdr:sp macro="" textlink="">
      <xdr:nvSpPr>
        <xdr:cNvPr id="71" name="フローチャート : 判断 70"/>
        <xdr:cNvSpPr/>
      </xdr:nvSpPr>
      <xdr:spPr>
        <a:xfrm>
          <a:off x="1968500" y="577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37247</xdr:rowOff>
    </xdr:from>
    <xdr:ext cx="534377" cy="259045"/>
    <xdr:sp macro="" textlink="">
      <xdr:nvSpPr>
        <xdr:cNvPr id="72" name="テキスト ボックス 71"/>
        <xdr:cNvSpPr txBox="1"/>
      </xdr:nvSpPr>
      <xdr:spPr>
        <a:xfrm>
          <a:off x="1752111" y="58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87,579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81680</xdr:rowOff>
    </xdr:from>
    <xdr:to>
      <xdr:col>1</xdr:col>
      <xdr:colOff>485775</xdr:colOff>
      <xdr:row>34</xdr:row>
      <xdr:rowOff>11830</xdr:rowOff>
    </xdr:to>
    <xdr:sp macro="" textlink="">
      <xdr:nvSpPr>
        <xdr:cNvPr id="73" name="フローチャート : 判断 72"/>
        <xdr:cNvSpPr/>
      </xdr:nvSpPr>
      <xdr:spPr>
        <a:xfrm>
          <a:off x="1079500" y="573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2957</xdr:rowOff>
    </xdr:from>
    <xdr:ext cx="534377" cy="259045"/>
    <xdr:sp macro="" textlink="">
      <xdr:nvSpPr>
        <xdr:cNvPr id="74" name="テキスト ボックス 73"/>
        <xdr:cNvSpPr txBox="1"/>
      </xdr:nvSpPr>
      <xdr:spPr>
        <a:xfrm>
          <a:off x="863111" y="583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137401</xdr:rowOff>
    </xdr:from>
    <xdr:to>
      <xdr:col>6</xdr:col>
      <xdr:colOff>561975</xdr:colOff>
      <xdr:row>31</xdr:row>
      <xdr:rowOff>67551</xdr:rowOff>
    </xdr:to>
    <xdr:sp macro="" textlink="">
      <xdr:nvSpPr>
        <xdr:cNvPr id="80" name="円/楕円 79"/>
        <xdr:cNvSpPr/>
      </xdr:nvSpPr>
      <xdr:spPr>
        <a:xfrm>
          <a:off x="4584700" y="528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90428</xdr:rowOff>
    </xdr:from>
    <xdr:ext cx="599010" cy="259045"/>
    <xdr:sp macro="" textlink="">
      <xdr:nvSpPr>
        <xdr:cNvPr id="81" name="人件費該当値テキスト"/>
        <xdr:cNvSpPr txBox="1"/>
      </xdr:nvSpPr>
      <xdr:spPr>
        <a:xfrm>
          <a:off x="4686300" y="523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113,454</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35808</xdr:rowOff>
    </xdr:from>
    <xdr:to>
      <xdr:col>5</xdr:col>
      <xdr:colOff>409575</xdr:colOff>
      <xdr:row>30</xdr:row>
      <xdr:rowOff>137408</xdr:rowOff>
    </xdr:to>
    <xdr:sp macro="" textlink="">
      <xdr:nvSpPr>
        <xdr:cNvPr id="82" name="円/楕円 81"/>
        <xdr:cNvSpPr/>
      </xdr:nvSpPr>
      <xdr:spPr>
        <a:xfrm>
          <a:off x="3746500" y="517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28</xdr:row>
      <xdr:rowOff>153935</xdr:rowOff>
    </xdr:from>
    <xdr:ext cx="599010" cy="259045"/>
    <xdr:sp macro="" textlink="">
      <xdr:nvSpPr>
        <xdr:cNvPr id="83" name="テキスト ボックス 82"/>
        <xdr:cNvSpPr txBox="1"/>
      </xdr:nvSpPr>
      <xdr:spPr>
        <a:xfrm>
          <a:off x="3497794" y="495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118,787</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120504</xdr:rowOff>
    </xdr:from>
    <xdr:to>
      <xdr:col>4</xdr:col>
      <xdr:colOff>206375</xdr:colOff>
      <xdr:row>31</xdr:row>
      <xdr:rowOff>50654</xdr:rowOff>
    </xdr:to>
    <xdr:sp macro="" textlink="">
      <xdr:nvSpPr>
        <xdr:cNvPr id="84" name="円/楕円 83"/>
        <xdr:cNvSpPr/>
      </xdr:nvSpPr>
      <xdr:spPr>
        <a:xfrm>
          <a:off x="2857500" y="52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67181</xdr:rowOff>
    </xdr:from>
    <xdr:ext cx="599010" cy="259045"/>
    <xdr:sp macro="" textlink="">
      <xdr:nvSpPr>
        <xdr:cNvPr id="85" name="テキスト ボックス 84"/>
        <xdr:cNvSpPr txBox="1"/>
      </xdr:nvSpPr>
      <xdr:spPr>
        <a:xfrm>
          <a:off x="2608794" y="503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114,341</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161538</xdr:rowOff>
    </xdr:from>
    <xdr:to>
      <xdr:col>3</xdr:col>
      <xdr:colOff>3175</xdr:colOff>
      <xdr:row>31</xdr:row>
      <xdr:rowOff>91688</xdr:rowOff>
    </xdr:to>
    <xdr:sp macro="" textlink="">
      <xdr:nvSpPr>
        <xdr:cNvPr id="86" name="円/楕円 85"/>
        <xdr:cNvSpPr/>
      </xdr:nvSpPr>
      <xdr:spPr>
        <a:xfrm>
          <a:off x="1968500" y="53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108215</xdr:rowOff>
    </xdr:from>
    <xdr:ext cx="599010" cy="259045"/>
    <xdr:sp macro="" textlink="">
      <xdr:nvSpPr>
        <xdr:cNvPr id="87" name="テキスト ボックス 86"/>
        <xdr:cNvSpPr txBox="1"/>
      </xdr:nvSpPr>
      <xdr:spPr>
        <a:xfrm>
          <a:off x="1719794" y="508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112,187</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69450</xdr:rowOff>
    </xdr:from>
    <xdr:to>
      <xdr:col>1</xdr:col>
      <xdr:colOff>485775</xdr:colOff>
      <xdr:row>30</xdr:row>
      <xdr:rowOff>171050</xdr:rowOff>
    </xdr:to>
    <xdr:sp macro="" textlink="">
      <xdr:nvSpPr>
        <xdr:cNvPr id="88" name="円/楕円 87"/>
        <xdr:cNvSpPr/>
      </xdr:nvSpPr>
      <xdr:spPr>
        <a:xfrm>
          <a:off x="1079500" y="52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16127</xdr:rowOff>
    </xdr:from>
    <xdr:ext cx="599010" cy="259045"/>
    <xdr:sp macro="" textlink="">
      <xdr:nvSpPr>
        <xdr:cNvPr id="89" name="テキスト ボックス 88"/>
        <xdr:cNvSpPr txBox="1"/>
      </xdr:nvSpPr>
      <xdr:spPr>
        <a:xfrm>
          <a:off x="830794" y="498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140486</xdr:rowOff>
    </xdr:from>
    <xdr:to>
      <xdr:col>6</xdr:col>
      <xdr:colOff>511175</xdr:colOff>
      <xdr:row>58</xdr:row>
      <xdr:rowOff>142041</xdr:rowOff>
    </xdr:to>
    <xdr:cxnSp macro="">
      <xdr:nvCxnSpPr>
        <xdr:cNvPr id="118" name="直線コネクタ 117"/>
        <xdr:cNvCxnSpPr/>
      </xdr:nvCxnSpPr>
      <xdr:spPr>
        <a:xfrm flipV="1">
          <a:off x="3797300" y="10084586"/>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142041</xdr:rowOff>
    </xdr:from>
    <xdr:to>
      <xdr:col>5</xdr:col>
      <xdr:colOff>358775</xdr:colOff>
      <xdr:row>58</xdr:row>
      <xdr:rowOff>143519</xdr:rowOff>
    </xdr:to>
    <xdr:cxnSp macro="">
      <xdr:nvCxnSpPr>
        <xdr:cNvPr id="121" name="直線コネクタ 120"/>
        <xdr:cNvCxnSpPr/>
      </xdr:nvCxnSpPr>
      <xdr:spPr>
        <a:xfrm flipV="1">
          <a:off x="2908300" y="10086141"/>
          <a:ext cx="8890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73654</xdr:rowOff>
    </xdr:from>
    <xdr:to>
      <xdr:col>5</xdr:col>
      <xdr:colOff>409575</xdr:colOff>
      <xdr:row>59</xdr:row>
      <xdr:rowOff>3804</xdr:rowOff>
    </xdr:to>
    <xdr:sp macro="" textlink="">
      <xdr:nvSpPr>
        <xdr:cNvPr id="122" name="フローチャート : 判断 121"/>
        <xdr:cNvSpPr/>
      </xdr:nvSpPr>
      <xdr:spPr>
        <a:xfrm>
          <a:off x="3746500" y="1001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20331</xdr:rowOff>
    </xdr:from>
    <xdr:ext cx="534377" cy="259045"/>
    <xdr:sp macro="" textlink="">
      <xdr:nvSpPr>
        <xdr:cNvPr id="123" name="テキスト ボックス 122"/>
        <xdr:cNvSpPr txBox="1"/>
      </xdr:nvSpPr>
      <xdr:spPr>
        <a:xfrm>
          <a:off x="3530111" y="979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143519</xdr:rowOff>
    </xdr:from>
    <xdr:to>
      <xdr:col>4</xdr:col>
      <xdr:colOff>155575</xdr:colOff>
      <xdr:row>58</xdr:row>
      <xdr:rowOff>150343</xdr:rowOff>
    </xdr:to>
    <xdr:cxnSp macro="">
      <xdr:nvCxnSpPr>
        <xdr:cNvPr id="124" name="直線コネクタ 123"/>
        <xdr:cNvCxnSpPr/>
      </xdr:nvCxnSpPr>
      <xdr:spPr>
        <a:xfrm flipV="1">
          <a:off x="2019300" y="10087619"/>
          <a:ext cx="889000" cy="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79271</xdr:rowOff>
    </xdr:from>
    <xdr:to>
      <xdr:col>4</xdr:col>
      <xdr:colOff>206375</xdr:colOff>
      <xdr:row>59</xdr:row>
      <xdr:rowOff>9421</xdr:rowOff>
    </xdr:to>
    <xdr:sp macro="" textlink="">
      <xdr:nvSpPr>
        <xdr:cNvPr id="125" name="フローチャート : 判断 124"/>
        <xdr:cNvSpPr/>
      </xdr:nvSpPr>
      <xdr:spPr>
        <a:xfrm>
          <a:off x="2857500" y="1002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25948</xdr:rowOff>
    </xdr:from>
    <xdr:ext cx="534377" cy="259045"/>
    <xdr:sp macro="" textlink="">
      <xdr:nvSpPr>
        <xdr:cNvPr id="126" name="テキスト ボックス 125"/>
        <xdr:cNvSpPr txBox="1"/>
      </xdr:nvSpPr>
      <xdr:spPr>
        <a:xfrm>
          <a:off x="2641111" y="979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149975</xdr:rowOff>
    </xdr:from>
    <xdr:to>
      <xdr:col>2</xdr:col>
      <xdr:colOff>638175</xdr:colOff>
      <xdr:row>58</xdr:row>
      <xdr:rowOff>150343</xdr:rowOff>
    </xdr:to>
    <xdr:cxnSp macro="">
      <xdr:nvCxnSpPr>
        <xdr:cNvPr id="127" name="直線コネクタ 126"/>
        <xdr:cNvCxnSpPr/>
      </xdr:nvCxnSpPr>
      <xdr:spPr>
        <a:xfrm>
          <a:off x="1130300" y="10094075"/>
          <a:ext cx="8890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86270</xdr:rowOff>
    </xdr:from>
    <xdr:to>
      <xdr:col>3</xdr:col>
      <xdr:colOff>3175</xdr:colOff>
      <xdr:row>59</xdr:row>
      <xdr:rowOff>16420</xdr:rowOff>
    </xdr:to>
    <xdr:sp macro="" textlink="">
      <xdr:nvSpPr>
        <xdr:cNvPr id="128" name="フローチャート : 判断 127"/>
        <xdr:cNvSpPr/>
      </xdr:nvSpPr>
      <xdr:spPr>
        <a:xfrm>
          <a:off x="1968500" y="1003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32947</xdr:rowOff>
    </xdr:from>
    <xdr:ext cx="534377" cy="259045"/>
    <xdr:sp macro="" textlink="">
      <xdr:nvSpPr>
        <xdr:cNvPr id="129" name="テキスト ボックス 128"/>
        <xdr:cNvSpPr txBox="1"/>
      </xdr:nvSpPr>
      <xdr:spPr>
        <a:xfrm>
          <a:off x="1752111" y="980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87507</xdr:rowOff>
    </xdr:from>
    <xdr:to>
      <xdr:col>1</xdr:col>
      <xdr:colOff>485775</xdr:colOff>
      <xdr:row>59</xdr:row>
      <xdr:rowOff>17657</xdr:rowOff>
    </xdr:to>
    <xdr:sp macro="" textlink="">
      <xdr:nvSpPr>
        <xdr:cNvPr id="130" name="フローチャート : 判断 129"/>
        <xdr:cNvSpPr/>
      </xdr:nvSpPr>
      <xdr:spPr>
        <a:xfrm>
          <a:off x="1079500" y="1003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34184</xdr:rowOff>
    </xdr:from>
    <xdr:ext cx="534377" cy="259045"/>
    <xdr:sp macro="" textlink="">
      <xdr:nvSpPr>
        <xdr:cNvPr id="131" name="テキスト ボックス 130"/>
        <xdr:cNvSpPr txBox="1"/>
      </xdr:nvSpPr>
      <xdr:spPr>
        <a:xfrm>
          <a:off x="863111" y="980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89686</xdr:rowOff>
    </xdr:from>
    <xdr:to>
      <xdr:col>6</xdr:col>
      <xdr:colOff>561975</xdr:colOff>
      <xdr:row>59</xdr:row>
      <xdr:rowOff>19836</xdr:rowOff>
    </xdr:to>
    <xdr:sp macro="" textlink="">
      <xdr:nvSpPr>
        <xdr:cNvPr id="137" name="円/楕円 136"/>
        <xdr:cNvSpPr/>
      </xdr:nvSpPr>
      <xdr:spPr>
        <a:xfrm>
          <a:off x="4584700" y="100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59,381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91241</xdr:rowOff>
    </xdr:from>
    <xdr:to>
      <xdr:col>5</xdr:col>
      <xdr:colOff>409575</xdr:colOff>
      <xdr:row>59</xdr:row>
      <xdr:rowOff>21391</xdr:rowOff>
    </xdr:to>
    <xdr:sp macro="" textlink="">
      <xdr:nvSpPr>
        <xdr:cNvPr id="139" name="円/楕円 138"/>
        <xdr:cNvSpPr/>
      </xdr:nvSpPr>
      <xdr:spPr>
        <a:xfrm>
          <a:off x="3746500" y="1003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12518</xdr:rowOff>
    </xdr:from>
    <xdr:ext cx="534377" cy="259045"/>
    <xdr:sp macro="" textlink="">
      <xdr:nvSpPr>
        <xdr:cNvPr id="140" name="テキスト ボックス 139"/>
        <xdr:cNvSpPr txBox="1"/>
      </xdr:nvSpPr>
      <xdr:spPr>
        <a:xfrm>
          <a:off x="3530111" y="101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92719</xdr:rowOff>
    </xdr:from>
    <xdr:to>
      <xdr:col>4</xdr:col>
      <xdr:colOff>206375</xdr:colOff>
      <xdr:row>59</xdr:row>
      <xdr:rowOff>22869</xdr:rowOff>
    </xdr:to>
    <xdr:sp macro="" textlink="">
      <xdr:nvSpPr>
        <xdr:cNvPr id="141" name="円/楕円 140"/>
        <xdr:cNvSpPr/>
      </xdr:nvSpPr>
      <xdr:spPr>
        <a:xfrm>
          <a:off x="2857500" y="100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13996</xdr:rowOff>
    </xdr:from>
    <xdr:ext cx="534377" cy="259045"/>
    <xdr:sp macro="" textlink="">
      <xdr:nvSpPr>
        <xdr:cNvPr id="142" name="テキスト ボックス 141"/>
        <xdr:cNvSpPr txBox="1"/>
      </xdr:nvSpPr>
      <xdr:spPr>
        <a:xfrm>
          <a:off x="2641111" y="1012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99543</xdr:rowOff>
    </xdr:from>
    <xdr:to>
      <xdr:col>3</xdr:col>
      <xdr:colOff>3175</xdr:colOff>
      <xdr:row>59</xdr:row>
      <xdr:rowOff>29693</xdr:rowOff>
    </xdr:to>
    <xdr:sp macro="" textlink="">
      <xdr:nvSpPr>
        <xdr:cNvPr id="143" name="円/楕円 142"/>
        <xdr:cNvSpPr/>
      </xdr:nvSpPr>
      <xdr:spPr>
        <a:xfrm>
          <a:off x="1968500" y="100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20820</xdr:rowOff>
    </xdr:from>
    <xdr:ext cx="534377" cy="259045"/>
    <xdr:sp macro="" textlink="">
      <xdr:nvSpPr>
        <xdr:cNvPr id="144" name="テキスト ボックス 143"/>
        <xdr:cNvSpPr txBox="1"/>
      </xdr:nvSpPr>
      <xdr:spPr>
        <a:xfrm>
          <a:off x="1752111" y="101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99175</xdr:rowOff>
    </xdr:from>
    <xdr:to>
      <xdr:col>1</xdr:col>
      <xdr:colOff>485775</xdr:colOff>
      <xdr:row>59</xdr:row>
      <xdr:rowOff>29325</xdr:rowOff>
    </xdr:to>
    <xdr:sp macro="" textlink="">
      <xdr:nvSpPr>
        <xdr:cNvPr id="145" name="円/楕円 144"/>
        <xdr:cNvSpPr/>
      </xdr:nvSpPr>
      <xdr:spPr>
        <a:xfrm>
          <a:off x="1079500" y="1004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20452</xdr:rowOff>
    </xdr:from>
    <xdr:ext cx="534377" cy="259045"/>
    <xdr:sp macro="" textlink="">
      <xdr:nvSpPr>
        <xdr:cNvPr id="146" name="テキスト ボックス 145"/>
        <xdr:cNvSpPr txBox="1"/>
      </xdr:nvSpPr>
      <xdr:spPr>
        <a:xfrm>
          <a:off x="863111" y="101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118038</xdr:rowOff>
    </xdr:from>
    <xdr:to>
      <xdr:col>6</xdr:col>
      <xdr:colOff>511175</xdr:colOff>
      <xdr:row>76</xdr:row>
      <xdr:rowOff>94852</xdr:rowOff>
    </xdr:to>
    <xdr:cxnSp macro="">
      <xdr:nvCxnSpPr>
        <xdr:cNvPr id="177" name="直線コネクタ 176"/>
        <xdr:cNvCxnSpPr/>
      </xdr:nvCxnSpPr>
      <xdr:spPr>
        <a:xfrm>
          <a:off x="3797300" y="12976788"/>
          <a:ext cx="838200" cy="14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124368</xdr:rowOff>
    </xdr:from>
    <xdr:ext cx="469744" cy="259045"/>
    <xdr:sp macro="" textlink="">
      <xdr:nvSpPr>
        <xdr:cNvPr id="178" name="維持補修費平均値テキスト"/>
        <xdr:cNvSpPr txBox="1"/>
      </xdr:nvSpPr>
      <xdr:spPr>
        <a:xfrm>
          <a:off x="4686300" y="13154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118038</xdr:rowOff>
    </xdr:from>
    <xdr:to>
      <xdr:col>5</xdr:col>
      <xdr:colOff>358775</xdr:colOff>
      <xdr:row>77</xdr:row>
      <xdr:rowOff>92348</xdr:rowOff>
    </xdr:to>
    <xdr:cxnSp macro="">
      <xdr:nvCxnSpPr>
        <xdr:cNvPr id="180" name="直線コネクタ 179"/>
        <xdr:cNvCxnSpPr/>
      </xdr:nvCxnSpPr>
      <xdr:spPr>
        <a:xfrm flipV="1">
          <a:off x="2908300" y="12976788"/>
          <a:ext cx="889000" cy="3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131245</xdr:rowOff>
    </xdr:from>
    <xdr:to>
      <xdr:col>5</xdr:col>
      <xdr:colOff>409575</xdr:colOff>
      <xdr:row>75</xdr:row>
      <xdr:rowOff>61395</xdr:rowOff>
    </xdr:to>
    <xdr:sp macro="" textlink="">
      <xdr:nvSpPr>
        <xdr:cNvPr id="181" name="フローチャート : 判断 180"/>
        <xdr:cNvSpPr/>
      </xdr:nvSpPr>
      <xdr:spPr>
        <a:xfrm>
          <a:off x="3746500" y="1281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77922</xdr:rowOff>
    </xdr:from>
    <xdr:ext cx="469744" cy="259045"/>
    <xdr:sp macro="" textlink="">
      <xdr:nvSpPr>
        <xdr:cNvPr id="182" name="テキスト ボックス 181"/>
        <xdr:cNvSpPr txBox="1"/>
      </xdr:nvSpPr>
      <xdr:spPr>
        <a:xfrm>
          <a:off x="3562427" y="125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92348</xdr:rowOff>
    </xdr:from>
    <xdr:to>
      <xdr:col>4</xdr:col>
      <xdr:colOff>155575</xdr:colOff>
      <xdr:row>77</xdr:row>
      <xdr:rowOff>118799</xdr:rowOff>
    </xdr:to>
    <xdr:cxnSp macro="">
      <xdr:nvCxnSpPr>
        <xdr:cNvPr id="183" name="直線コネクタ 182"/>
        <xdr:cNvCxnSpPr/>
      </xdr:nvCxnSpPr>
      <xdr:spPr>
        <a:xfrm flipV="1">
          <a:off x="2019300" y="13293998"/>
          <a:ext cx="889000" cy="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21735</xdr:rowOff>
    </xdr:from>
    <xdr:to>
      <xdr:col>4</xdr:col>
      <xdr:colOff>206375</xdr:colOff>
      <xdr:row>75</xdr:row>
      <xdr:rowOff>123335</xdr:rowOff>
    </xdr:to>
    <xdr:sp macro="" textlink="">
      <xdr:nvSpPr>
        <xdr:cNvPr id="184" name="フローチャート : 判断 183"/>
        <xdr:cNvSpPr/>
      </xdr:nvSpPr>
      <xdr:spPr>
        <a:xfrm>
          <a:off x="2857500" y="1288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139862</xdr:rowOff>
    </xdr:from>
    <xdr:ext cx="469744" cy="259045"/>
    <xdr:sp macro="" textlink="">
      <xdr:nvSpPr>
        <xdr:cNvPr id="185" name="テキスト ボックス 184"/>
        <xdr:cNvSpPr txBox="1"/>
      </xdr:nvSpPr>
      <xdr:spPr>
        <a:xfrm>
          <a:off x="2673427" y="1265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118799</xdr:rowOff>
    </xdr:from>
    <xdr:to>
      <xdr:col>2</xdr:col>
      <xdr:colOff>638175</xdr:colOff>
      <xdr:row>77</xdr:row>
      <xdr:rowOff>141441</xdr:rowOff>
    </xdr:to>
    <xdr:cxnSp macro="">
      <xdr:nvCxnSpPr>
        <xdr:cNvPr id="186" name="直線コネクタ 185"/>
        <xdr:cNvCxnSpPr/>
      </xdr:nvCxnSpPr>
      <xdr:spPr>
        <a:xfrm flipV="1">
          <a:off x="1130300" y="13320449"/>
          <a:ext cx="8890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10740</xdr:rowOff>
    </xdr:from>
    <xdr:to>
      <xdr:col>3</xdr:col>
      <xdr:colOff>3175</xdr:colOff>
      <xdr:row>76</xdr:row>
      <xdr:rowOff>112340</xdr:rowOff>
    </xdr:to>
    <xdr:sp macro="" textlink="">
      <xdr:nvSpPr>
        <xdr:cNvPr id="187" name="フローチャート : 判断 186"/>
        <xdr:cNvSpPr/>
      </xdr:nvSpPr>
      <xdr:spPr>
        <a:xfrm>
          <a:off x="1968500" y="1304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128867</xdr:rowOff>
    </xdr:from>
    <xdr:ext cx="469744" cy="259045"/>
    <xdr:sp macro="" textlink="">
      <xdr:nvSpPr>
        <xdr:cNvPr id="188" name="テキスト ボックス 187"/>
        <xdr:cNvSpPr txBox="1"/>
      </xdr:nvSpPr>
      <xdr:spPr>
        <a:xfrm>
          <a:off x="1784427" y="1281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149751</xdr:rowOff>
    </xdr:from>
    <xdr:to>
      <xdr:col>1</xdr:col>
      <xdr:colOff>485775</xdr:colOff>
      <xdr:row>76</xdr:row>
      <xdr:rowOff>79901</xdr:rowOff>
    </xdr:to>
    <xdr:sp macro="" textlink="">
      <xdr:nvSpPr>
        <xdr:cNvPr id="189" name="フローチャート : 判断 188"/>
        <xdr:cNvSpPr/>
      </xdr:nvSpPr>
      <xdr:spPr>
        <a:xfrm>
          <a:off x="1079500" y="130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96428</xdr:rowOff>
    </xdr:from>
    <xdr:ext cx="469744" cy="259045"/>
    <xdr:sp macro="" textlink="">
      <xdr:nvSpPr>
        <xdr:cNvPr id="190" name="テキスト ボックス 189"/>
        <xdr:cNvSpPr txBox="1"/>
      </xdr:nvSpPr>
      <xdr:spPr>
        <a:xfrm>
          <a:off x="895427" y="1278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44052</xdr:rowOff>
    </xdr:from>
    <xdr:to>
      <xdr:col>6</xdr:col>
      <xdr:colOff>561975</xdr:colOff>
      <xdr:row>76</xdr:row>
      <xdr:rowOff>145652</xdr:rowOff>
    </xdr:to>
    <xdr:sp macro="" textlink="">
      <xdr:nvSpPr>
        <xdr:cNvPr id="196" name="円/楕円 195"/>
        <xdr:cNvSpPr/>
      </xdr:nvSpPr>
      <xdr:spPr>
        <a:xfrm>
          <a:off x="4584700" y="130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66928</xdr:rowOff>
    </xdr:from>
    <xdr:ext cx="469744" cy="259045"/>
    <xdr:sp macro="" textlink="">
      <xdr:nvSpPr>
        <xdr:cNvPr id="197" name="維持補修費該当値テキスト"/>
        <xdr:cNvSpPr txBox="1"/>
      </xdr:nvSpPr>
      <xdr:spPr>
        <a:xfrm>
          <a:off x="4686300" y="1292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67238</xdr:rowOff>
    </xdr:from>
    <xdr:to>
      <xdr:col>5</xdr:col>
      <xdr:colOff>409575</xdr:colOff>
      <xdr:row>75</xdr:row>
      <xdr:rowOff>168838</xdr:rowOff>
    </xdr:to>
    <xdr:sp macro="" textlink="">
      <xdr:nvSpPr>
        <xdr:cNvPr id="198" name="円/楕円 197"/>
        <xdr:cNvSpPr/>
      </xdr:nvSpPr>
      <xdr:spPr>
        <a:xfrm>
          <a:off x="3746500" y="129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159965</xdr:rowOff>
    </xdr:from>
    <xdr:ext cx="469744" cy="259045"/>
    <xdr:sp macro="" textlink="">
      <xdr:nvSpPr>
        <xdr:cNvPr id="199" name="テキスト ボックス 198"/>
        <xdr:cNvSpPr txBox="1"/>
      </xdr:nvSpPr>
      <xdr:spPr>
        <a:xfrm>
          <a:off x="3562427" y="130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41548</xdr:rowOff>
    </xdr:from>
    <xdr:to>
      <xdr:col>4</xdr:col>
      <xdr:colOff>206375</xdr:colOff>
      <xdr:row>77</xdr:row>
      <xdr:rowOff>143148</xdr:rowOff>
    </xdr:to>
    <xdr:sp macro="" textlink="">
      <xdr:nvSpPr>
        <xdr:cNvPr id="200" name="円/楕円 199"/>
        <xdr:cNvSpPr/>
      </xdr:nvSpPr>
      <xdr:spPr>
        <a:xfrm>
          <a:off x="2857500" y="132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134275</xdr:rowOff>
    </xdr:from>
    <xdr:ext cx="469744" cy="259045"/>
    <xdr:sp macro="" textlink="">
      <xdr:nvSpPr>
        <xdr:cNvPr id="201" name="テキスト ボックス 200"/>
        <xdr:cNvSpPr txBox="1"/>
      </xdr:nvSpPr>
      <xdr:spPr>
        <a:xfrm>
          <a:off x="2673427" y="1333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67999</xdr:rowOff>
    </xdr:from>
    <xdr:to>
      <xdr:col>3</xdr:col>
      <xdr:colOff>3175</xdr:colOff>
      <xdr:row>77</xdr:row>
      <xdr:rowOff>169599</xdr:rowOff>
    </xdr:to>
    <xdr:sp macro="" textlink="">
      <xdr:nvSpPr>
        <xdr:cNvPr id="202" name="円/楕円 201"/>
        <xdr:cNvSpPr/>
      </xdr:nvSpPr>
      <xdr:spPr>
        <a:xfrm>
          <a:off x="1968500" y="132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160726</xdr:rowOff>
    </xdr:from>
    <xdr:ext cx="469744" cy="259045"/>
    <xdr:sp macro="" textlink="">
      <xdr:nvSpPr>
        <xdr:cNvPr id="203" name="テキスト ボックス 202"/>
        <xdr:cNvSpPr txBox="1"/>
      </xdr:nvSpPr>
      <xdr:spPr>
        <a:xfrm>
          <a:off x="1784427" y="1336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90641</xdr:rowOff>
    </xdr:from>
    <xdr:to>
      <xdr:col>1</xdr:col>
      <xdr:colOff>485775</xdr:colOff>
      <xdr:row>78</xdr:row>
      <xdr:rowOff>20791</xdr:rowOff>
    </xdr:to>
    <xdr:sp macro="" textlink="">
      <xdr:nvSpPr>
        <xdr:cNvPr id="204" name="円/楕円 203"/>
        <xdr:cNvSpPr/>
      </xdr:nvSpPr>
      <xdr:spPr>
        <a:xfrm>
          <a:off x="1079500" y="132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11918</xdr:rowOff>
    </xdr:from>
    <xdr:ext cx="469744" cy="259045"/>
    <xdr:sp macro="" textlink="">
      <xdr:nvSpPr>
        <xdr:cNvPr id="205" name="テキスト ボックス 204"/>
        <xdr:cNvSpPr txBox="1"/>
      </xdr:nvSpPr>
      <xdr:spPr>
        <a:xfrm>
          <a:off x="895427" y="1338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124430</xdr:rowOff>
    </xdr:from>
    <xdr:to>
      <xdr:col>6</xdr:col>
      <xdr:colOff>511175</xdr:colOff>
      <xdr:row>91</xdr:row>
      <xdr:rowOff>101501</xdr:rowOff>
    </xdr:to>
    <xdr:cxnSp macro="">
      <xdr:nvCxnSpPr>
        <xdr:cNvPr id="233" name="直線コネクタ 232"/>
        <xdr:cNvCxnSpPr/>
      </xdr:nvCxnSpPr>
      <xdr:spPr>
        <a:xfrm flipV="1">
          <a:off x="3797300" y="15554930"/>
          <a:ext cx="838200" cy="14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101501</xdr:rowOff>
    </xdr:from>
    <xdr:to>
      <xdr:col>5</xdr:col>
      <xdr:colOff>358775</xdr:colOff>
      <xdr:row>92</xdr:row>
      <xdr:rowOff>11730</xdr:rowOff>
    </xdr:to>
    <xdr:cxnSp macro="">
      <xdr:nvCxnSpPr>
        <xdr:cNvPr id="236" name="直線コネクタ 235"/>
        <xdr:cNvCxnSpPr/>
      </xdr:nvCxnSpPr>
      <xdr:spPr>
        <a:xfrm flipV="1">
          <a:off x="2908300" y="15703451"/>
          <a:ext cx="8890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161663</xdr:rowOff>
    </xdr:from>
    <xdr:to>
      <xdr:col>5</xdr:col>
      <xdr:colOff>409575</xdr:colOff>
      <xdr:row>95</xdr:row>
      <xdr:rowOff>91813</xdr:rowOff>
    </xdr:to>
    <xdr:sp macro="" textlink="">
      <xdr:nvSpPr>
        <xdr:cNvPr id="237" name="フローチャート : 判断 236"/>
        <xdr:cNvSpPr/>
      </xdr:nvSpPr>
      <xdr:spPr>
        <a:xfrm>
          <a:off x="3746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82940</xdr:rowOff>
    </xdr:from>
    <xdr:ext cx="534377" cy="259045"/>
    <xdr:sp macro="" textlink="">
      <xdr:nvSpPr>
        <xdr:cNvPr id="238" name="テキスト ボックス 237"/>
        <xdr:cNvSpPr txBox="1"/>
      </xdr:nvSpPr>
      <xdr:spPr>
        <a:xfrm>
          <a:off x="3530111" y="1637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66,817</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11730</xdr:rowOff>
    </xdr:from>
    <xdr:to>
      <xdr:col>4</xdr:col>
      <xdr:colOff>155575</xdr:colOff>
      <xdr:row>93</xdr:row>
      <xdr:rowOff>66137</xdr:rowOff>
    </xdr:to>
    <xdr:cxnSp macro="">
      <xdr:nvCxnSpPr>
        <xdr:cNvPr id="239" name="直線コネクタ 238"/>
        <xdr:cNvCxnSpPr/>
      </xdr:nvCxnSpPr>
      <xdr:spPr>
        <a:xfrm flipV="1">
          <a:off x="2019300" y="15785130"/>
          <a:ext cx="889000" cy="2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27110</xdr:rowOff>
    </xdr:from>
    <xdr:to>
      <xdr:col>4</xdr:col>
      <xdr:colOff>206375</xdr:colOff>
      <xdr:row>95</xdr:row>
      <xdr:rowOff>128710</xdr:rowOff>
    </xdr:to>
    <xdr:sp macro="" textlink="">
      <xdr:nvSpPr>
        <xdr:cNvPr id="240" name="フローチャート : 判断 239"/>
        <xdr:cNvSpPr/>
      </xdr:nvSpPr>
      <xdr:spPr>
        <a:xfrm>
          <a:off x="2857500" y="1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119837</xdr:rowOff>
    </xdr:from>
    <xdr:ext cx="534377" cy="259045"/>
    <xdr:sp macro="" textlink="">
      <xdr:nvSpPr>
        <xdr:cNvPr id="241" name="テキスト ボックス 240"/>
        <xdr:cNvSpPr txBox="1"/>
      </xdr:nvSpPr>
      <xdr:spPr>
        <a:xfrm>
          <a:off x="2641111" y="1640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65,203</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66137</xdr:rowOff>
    </xdr:from>
    <xdr:to>
      <xdr:col>2</xdr:col>
      <xdr:colOff>638175</xdr:colOff>
      <xdr:row>93</xdr:row>
      <xdr:rowOff>79053</xdr:rowOff>
    </xdr:to>
    <xdr:cxnSp macro="">
      <xdr:nvCxnSpPr>
        <xdr:cNvPr id="242" name="直線コネクタ 241"/>
        <xdr:cNvCxnSpPr/>
      </xdr:nvCxnSpPr>
      <xdr:spPr>
        <a:xfrm flipV="1">
          <a:off x="1130300" y="16010987"/>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169619</xdr:rowOff>
    </xdr:from>
    <xdr:to>
      <xdr:col>3</xdr:col>
      <xdr:colOff>3175</xdr:colOff>
      <xdr:row>96</xdr:row>
      <xdr:rowOff>99769</xdr:rowOff>
    </xdr:to>
    <xdr:sp macro="" textlink="">
      <xdr:nvSpPr>
        <xdr:cNvPr id="243" name="フローチャート : 判断 242"/>
        <xdr:cNvSpPr/>
      </xdr:nvSpPr>
      <xdr:spPr>
        <a:xfrm>
          <a:off x="1968500" y="1645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90896</xdr:rowOff>
    </xdr:from>
    <xdr:ext cx="534377" cy="259045"/>
    <xdr:sp macro="" textlink="">
      <xdr:nvSpPr>
        <xdr:cNvPr id="244" name="テキスト ボックス 243"/>
        <xdr:cNvSpPr txBox="1"/>
      </xdr:nvSpPr>
      <xdr:spPr>
        <a:xfrm>
          <a:off x="1752111" y="1655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36643</xdr:rowOff>
    </xdr:from>
    <xdr:to>
      <xdr:col>1</xdr:col>
      <xdr:colOff>485775</xdr:colOff>
      <xdr:row>96</xdr:row>
      <xdr:rowOff>138243</xdr:rowOff>
    </xdr:to>
    <xdr:sp macro="" textlink="">
      <xdr:nvSpPr>
        <xdr:cNvPr id="245" name="フローチャート : 判断 244"/>
        <xdr:cNvSpPr/>
      </xdr:nvSpPr>
      <xdr:spPr>
        <a:xfrm>
          <a:off x="1079500" y="1649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129370</xdr:rowOff>
    </xdr:from>
    <xdr:ext cx="534377" cy="259045"/>
    <xdr:sp macro="" textlink="">
      <xdr:nvSpPr>
        <xdr:cNvPr id="246" name="テキスト ボックス 245"/>
        <xdr:cNvSpPr txBox="1"/>
      </xdr:nvSpPr>
      <xdr:spPr>
        <a:xfrm>
          <a:off x="863111" y="1658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73630</xdr:rowOff>
    </xdr:from>
    <xdr:to>
      <xdr:col>6</xdr:col>
      <xdr:colOff>561975</xdr:colOff>
      <xdr:row>91</xdr:row>
      <xdr:rowOff>3780</xdr:rowOff>
    </xdr:to>
    <xdr:sp macro="" textlink="">
      <xdr:nvSpPr>
        <xdr:cNvPr id="252" name="円/楕円 251"/>
        <xdr:cNvSpPr/>
      </xdr:nvSpPr>
      <xdr:spPr>
        <a:xfrm>
          <a:off x="4584700" y="155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26657</xdr:rowOff>
    </xdr:from>
    <xdr:ext cx="599010" cy="259045"/>
    <xdr:sp macro="" textlink="">
      <xdr:nvSpPr>
        <xdr:cNvPr id="253" name="扶助費該当値テキスト"/>
        <xdr:cNvSpPr txBox="1"/>
      </xdr:nvSpPr>
      <xdr:spPr>
        <a:xfrm>
          <a:off x="4686300" y="1545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100,668</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50701</xdr:rowOff>
    </xdr:from>
    <xdr:to>
      <xdr:col>5</xdr:col>
      <xdr:colOff>409575</xdr:colOff>
      <xdr:row>91</xdr:row>
      <xdr:rowOff>152301</xdr:rowOff>
    </xdr:to>
    <xdr:sp macro="" textlink="">
      <xdr:nvSpPr>
        <xdr:cNvPr id="254" name="円/楕円 253"/>
        <xdr:cNvSpPr/>
      </xdr:nvSpPr>
      <xdr:spPr>
        <a:xfrm>
          <a:off x="3746500" y="156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168828</xdr:rowOff>
    </xdr:from>
    <xdr:ext cx="534377" cy="259045"/>
    <xdr:sp macro="" textlink="">
      <xdr:nvSpPr>
        <xdr:cNvPr id="255" name="テキスト ボックス 254"/>
        <xdr:cNvSpPr txBox="1"/>
      </xdr:nvSpPr>
      <xdr:spPr>
        <a:xfrm>
          <a:off x="3530111" y="1542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94,171</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132380</xdr:rowOff>
    </xdr:from>
    <xdr:to>
      <xdr:col>4</xdr:col>
      <xdr:colOff>206375</xdr:colOff>
      <xdr:row>92</xdr:row>
      <xdr:rowOff>62530</xdr:rowOff>
    </xdr:to>
    <xdr:sp macro="" textlink="">
      <xdr:nvSpPr>
        <xdr:cNvPr id="256" name="円/楕円 255"/>
        <xdr:cNvSpPr/>
      </xdr:nvSpPr>
      <xdr:spPr>
        <a:xfrm>
          <a:off x="2857500" y="157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79057</xdr:rowOff>
    </xdr:from>
    <xdr:ext cx="534377" cy="259045"/>
    <xdr:sp macro="" textlink="">
      <xdr:nvSpPr>
        <xdr:cNvPr id="257" name="テキスト ボックス 256"/>
        <xdr:cNvSpPr txBox="1"/>
      </xdr:nvSpPr>
      <xdr:spPr>
        <a:xfrm>
          <a:off x="2641111" y="155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90,598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15337</xdr:rowOff>
    </xdr:from>
    <xdr:to>
      <xdr:col>3</xdr:col>
      <xdr:colOff>3175</xdr:colOff>
      <xdr:row>93</xdr:row>
      <xdr:rowOff>116937</xdr:rowOff>
    </xdr:to>
    <xdr:sp macro="" textlink="">
      <xdr:nvSpPr>
        <xdr:cNvPr id="258" name="円/楕円 257"/>
        <xdr:cNvSpPr/>
      </xdr:nvSpPr>
      <xdr:spPr>
        <a:xfrm>
          <a:off x="1968500" y="159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133464</xdr:rowOff>
    </xdr:from>
    <xdr:ext cx="534377" cy="259045"/>
    <xdr:sp macro="" textlink="">
      <xdr:nvSpPr>
        <xdr:cNvPr id="259" name="テキスト ボックス 258"/>
        <xdr:cNvSpPr txBox="1"/>
      </xdr:nvSpPr>
      <xdr:spPr>
        <a:xfrm>
          <a:off x="1752111" y="1573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80,718</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28253</xdr:rowOff>
    </xdr:from>
    <xdr:to>
      <xdr:col>1</xdr:col>
      <xdr:colOff>485775</xdr:colOff>
      <xdr:row>93</xdr:row>
      <xdr:rowOff>129853</xdr:rowOff>
    </xdr:to>
    <xdr:sp macro="" textlink="">
      <xdr:nvSpPr>
        <xdr:cNvPr id="260" name="円/楕円 259"/>
        <xdr:cNvSpPr/>
      </xdr:nvSpPr>
      <xdr:spPr>
        <a:xfrm>
          <a:off x="1079500" y="159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146380</xdr:rowOff>
    </xdr:from>
    <xdr:ext cx="534377" cy="259045"/>
    <xdr:sp macro="" textlink="">
      <xdr:nvSpPr>
        <xdr:cNvPr id="261" name="テキスト ボックス 260"/>
        <xdr:cNvSpPr txBox="1"/>
      </xdr:nvSpPr>
      <xdr:spPr>
        <a:xfrm>
          <a:off x="863111" y="1574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84738</xdr:rowOff>
    </xdr:from>
    <xdr:to>
      <xdr:col>15</xdr:col>
      <xdr:colOff>180975</xdr:colOff>
      <xdr:row>37</xdr:row>
      <xdr:rowOff>91939</xdr:rowOff>
    </xdr:to>
    <xdr:cxnSp macro="">
      <xdr:nvCxnSpPr>
        <xdr:cNvPr id="293" name="直線コネクタ 292"/>
        <xdr:cNvCxnSpPr/>
      </xdr:nvCxnSpPr>
      <xdr:spPr>
        <a:xfrm>
          <a:off x="9639300" y="6428388"/>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84738</xdr:rowOff>
    </xdr:from>
    <xdr:to>
      <xdr:col>14</xdr:col>
      <xdr:colOff>28575</xdr:colOff>
      <xdr:row>38</xdr:row>
      <xdr:rowOff>19310</xdr:rowOff>
    </xdr:to>
    <xdr:cxnSp macro="">
      <xdr:nvCxnSpPr>
        <xdr:cNvPr id="296" name="直線コネクタ 295"/>
        <xdr:cNvCxnSpPr/>
      </xdr:nvCxnSpPr>
      <xdr:spPr>
        <a:xfrm flipV="1">
          <a:off x="8750300" y="6428388"/>
          <a:ext cx="889000" cy="10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32</xdr:row>
      <xdr:rowOff>164599</xdr:rowOff>
    </xdr:from>
    <xdr:to>
      <xdr:col>14</xdr:col>
      <xdr:colOff>79375</xdr:colOff>
      <xdr:row>33</xdr:row>
      <xdr:rowOff>94749</xdr:rowOff>
    </xdr:to>
    <xdr:sp macro="" textlink="">
      <xdr:nvSpPr>
        <xdr:cNvPr id="297" name="フローチャート : 判断 296"/>
        <xdr:cNvSpPr/>
      </xdr:nvSpPr>
      <xdr:spPr>
        <a:xfrm>
          <a:off x="9588500" y="56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111276</xdr:rowOff>
    </xdr:from>
    <xdr:ext cx="534377" cy="259045"/>
    <xdr:sp macro="" textlink="">
      <xdr:nvSpPr>
        <xdr:cNvPr id="298" name="テキスト ボックス 297"/>
        <xdr:cNvSpPr txBox="1"/>
      </xdr:nvSpPr>
      <xdr:spPr>
        <a:xfrm>
          <a:off x="9372111" y="54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6703</xdr:rowOff>
    </xdr:from>
    <xdr:to>
      <xdr:col>12</xdr:col>
      <xdr:colOff>511175</xdr:colOff>
      <xdr:row>38</xdr:row>
      <xdr:rowOff>19310</xdr:rowOff>
    </xdr:to>
    <xdr:cxnSp macro="">
      <xdr:nvCxnSpPr>
        <xdr:cNvPr id="299" name="直線コネクタ 298"/>
        <xdr:cNvCxnSpPr/>
      </xdr:nvCxnSpPr>
      <xdr:spPr>
        <a:xfrm>
          <a:off x="7861300" y="6521803"/>
          <a:ext cx="889000" cy="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92802</xdr:rowOff>
    </xdr:from>
    <xdr:to>
      <xdr:col>12</xdr:col>
      <xdr:colOff>561975</xdr:colOff>
      <xdr:row>36</xdr:row>
      <xdr:rowOff>22952</xdr:rowOff>
    </xdr:to>
    <xdr:sp macro="" textlink="">
      <xdr:nvSpPr>
        <xdr:cNvPr id="300" name="フローチャート : 判断 299"/>
        <xdr:cNvSpPr/>
      </xdr:nvSpPr>
      <xdr:spPr>
        <a:xfrm>
          <a:off x="8699500" y="6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39479</xdr:rowOff>
    </xdr:from>
    <xdr:ext cx="534377" cy="259045"/>
    <xdr:sp macro="" textlink="">
      <xdr:nvSpPr>
        <xdr:cNvPr id="301" name="テキスト ボックス 300"/>
        <xdr:cNvSpPr txBox="1"/>
      </xdr:nvSpPr>
      <xdr:spPr>
        <a:xfrm>
          <a:off x="8483111" y="58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6703</xdr:rowOff>
    </xdr:from>
    <xdr:to>
      <xdr:col>11</xdr:col>
      <xdr:colOff>307975</xdr:colOff>
      <xdr:row>38</xdr:row>
      <xdr:rowOff>102683</xdr:rowOff>
    </xdr:to>
    <xdr:cxnSp macro="">
      <xdr:nvCxnSpPr>
        <xdr:cNvPr id="302" name="直線コネクタ 301"/>
        <xdr:cNvCxnSpPr/>
      </xdr:nvCxnSpPr>
      <xdr:spPr>
        <a:xfrm flipV="1">
          <a:off x="6972300" y="6521803"/>
          <a:ext cx="889000" cy="9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152222</xdr:rowOff>
    </xdr:from>
    <xdr:to>
      <xdr:col>11</xdr:col>
      <xdr:colOff>358775</xdr:colOff>
      <xdr:row>36</xdr:row>
      <xdr:rowOff>82372</xdr:rowOff>
    </xdr:to>
    <xdr:sp macro="" textlink="">
      <xdr:nvSpPr>
        <xdr:cNvPr id="303" name="フローチャート : 判断 302"/>
        <xdr:cNvSpPr/>
      </xdr:nvSpPr>
      <xdr:spPr>
        <a:xfrm>
          <a:off x="7810500" y="61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98899</xdr:rowOff>
    </xdr:from>
    <xdr:ext cx="534377" cy="259045"/>
    <xdr:sp macro="" textlink="">
      <xdr:nvSpPr>
        <xdr:cNvPr id="304" name="テキスト ボックス 303"/>
        <xdr:cNvSpPr txBox="1"/>
      </xdr:nvSpPr>
      <xdr:spPr>
        <a:xfrm>
          <a:off x="7594111" y="59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55,622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67444</xdr:rowOff>
    </xdr:from>
    <xdr:to>
      <xdr:col>10</xdr:col>
      <xdr:colOff>155575</xdr:colOff>
      <xdr:row>35</xdr:row>
      <xdr:rowOff>169044</xdr:rowOff>
    </xdr:to>
    <xdr:sp macro="" textlink="">
      <xdr:nvSpPr>
        <xdr:cNvPr id="305" name="フローチャート : 判断 304"/>
        <xdr:cNvSpPr/>
      </xdr:nvSpPr>
      <xdr:spPr>
        <a:xfrm>
          <a:off x="6921500" y="606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14121</xdr:rowOff>
    </xdr:from>
    <xdr:ext cx="534377" cy="259045"/>
    <xdr:sp macro="" textlink="">
      <xdr:nvSpPr>
        <xdr:cNvPr id="306" name="テキスト ボックス 305"/>
        <xdr:cNvSpPr txBox="1"/>
      </xdr:nvSpPr>
      <xdr:spPr>
        <a:xfrm>
          <a:off x="6705111" y="584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41139</xdr:rowOff>
    </xdr:from>
    <xdr:to>
      <xdr:col>15</xdr:col>
      <xdr:colOff>231775</xdr:colOff>
      <xdr:row>37</xdr:row>
      <xdr:rowOff>142739</xdr:rowOff>
    </xdr:to>
    <xdr:sp macro="" textlink="">
      <xdr:nvSpPr>
        <xdr:cNvPr id="312" name="円/楕円 311"/>
        <xdr:cNvSpPr/>
      </xdr:nvSpPr>
      <xdr:spPr>
        <a:xfrm>
          <a:off x="10426700" y="638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19566</xdr:rowOff>
    </xdr:from>
    <xdr:ext cx="534377" cy="259045"/>
    <xdr:sp macro="" textlink="">
      <xdr:nvSpPr>
        <xdr:cNvPr id="313" name="補助費等該当値テキスト"/>
        <xdr:cNvSpPr txBox="1"/>
      </xdr:nvSpPr>
      <xdr:spPr>
        <a:xfrm>
          <a:off x="10528300" y="636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41,425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33938</xdr:rowOff>
    </xdr:from>
    <xdr:to>
      <xdr:col>14</xdr:col>
      <xdr:colOff>79375</xdr:colOff>
      <xdr:row>37</xdr:row>
      <xdr:rowOff>135538</xdr:rowOff>
    </xdr:to>
    <xdr:sp macro="" textlink="">
      <xdr:nvSpPr>
        <xdr:cNvPr id="314" name="円/楕円 313"/>
        <xdr:cNvSpPr/>
      </xdr:nvSpPr>
      <xdr:spPr>
        <a:xfrm>
          <a:off x="9588500" y="63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126665</xdr:rowOff>
    </xdr:from>
    <xdr:ext cx="534377" cy="259045"/>
    <xdr:sp macro="" textlink="">
      <xdr:nvSpPr>
        <xdr:cNvPr id="315" name="テキスト ボックス 314"/>
        <xdr:cNvSpPr txBox="1"/>
      </xdr:nvSpPr>
      <xdr:spPr>
        <a:xfrm>
          <a:off x="9372111" y="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139959</xdr:rowOff>
    </xdr:from>
    <xdr:to>
      <xdr:col>12</xdr:col>
      <xdr:colOff>561975</xdr:colOff>
      <xdr:row>38</xdr:row>
      <xdr:rowOff>70109</xdr:rowOff>
    </xdr:to>
    <xdr:sp macro="" textlink="">
      <xdr:nvSpPr>
        <xdr:cNvPr id="316" name="円/楕円 315"/>
        <xdr:cNvSpPr/>
      </xdr:nvSpPr>
      <xdr:spPr>
        <a:xfrm>
          <a:off x="8699500" y="64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61237</xdr:rowOff>
    </xdr:from>
    <xdr:ext cx="534377" cy="259045"/>
    <xdr:sp macro="" textlink="">
      <xdr:nvSpPr>
        <xdr:cNvPr id="317" name="テキスト ボックス 316"/>
        <xdr:cNvSpPr txBox="1"/>
      </xdr:nvSpPr>
      <xdr:spPr>
        <a:xfrm>
          <a:off x="8483111" y="657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127354</xdr:rowOff>
    </xdr:from>
    <xdr:to>
      <xdr:col>11</xdr:col>
      <xdr:colOff>358775</xdr:colOff>
      <xdr:row>38</xdr:row>
      <xdr:rowOff>57503</xdr:rowOff>
    </xdr:to>
    <xdr:sp macro="" textlink="">
      <xdr:nvSpPr>
        <xdr:cNvPr id="318" name="円/楕円 317"/>
        <xdr:cNvSpPr/>
      </xdr:nvSpPr>
      <xdr:spPr>
        <a:xfrm>
          <a:off x="7810500" y="64710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48630</xdr:rowOff>
    </xdr:from>
    <xdr:ext cx="534377" cy="259045"/>
    <xdr:sp macro="" textlink="">
      <xdr:nvSpPr>
        <xdr:cNvPr id="319" name="テキスト ボックス 318"/>
        <xdr:cNvSpPr txBox="1"/>
      </xdr:nvSpPr>
      <xdr:spPr>
        <a:xfrm>
          <a:off x="7594111" y="656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51883</xdr:rowOff>
    </xdr:from>
    <xdr:to>
      <xdr:col>10</xdr:col>
      <xdr:colOff>155575</xdr:colOff>
      <xdr:row>38</xdr:row>
      <xdr:rowOff>153483</xdr:rowOff>
    </xdr:to>
    <xdr:sp macro="" textlink="">
      <xdr:nvSpPr>
        <xdr:cNvPr id="320" name="円/楕円 319"/>
        <xdr:cNvSpPr/>
      </xdr:nvSpPr>
      <xdr:spPr>
        <a:xfrm>
          <a:off x="6921500" y="656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144610</xdr:rowOff>
    </xdr:from>
    <xdr:ext cx="534377" cy="259045"/>
    <xdr:sp macro="" textlink="">
      <xdr:nvSpPr>
        <xdr:cNvPr id="321" name="テキスト ボックス 320"/>
        <xdr:cNvSpPr txBox="1"/>
      </xdr:nvSpPr>
      <xdr:spPr>
        <a:xfrm>
          <a:off x="6705111" y="66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51374</xdr:rowOff>
    </xdr:from>
    <xdr:to>
      <xdr:col>15</xdr:col>
      <xdr:colOff>180975</xdr:colOff>
      <xdr:row>54</xdr:row>
      <xdr:rowOff>104311</xdr:rowOff>
    </xdr:to>
    <xdr:cxnSp macro="">
      <xdr:nvCxnSpPr>
        <xdr:cNvPr id="352" name="直線コネクタ 351"/>
        <xdr:cNvCxnSpPr/>
      </xdr:nvCxnSpPr>
      <xdr:spPr>
        <a:xfrm>
          <a:off x="9639300" y="9309674"/>
          <a:ext cx="838200" cy="5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3"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51374</xdr:rowOff>
    </xdr:from>
    <xdr:to>
      <xdr:col>14</xdr:col>
      <xdr:colOff>28575</xdr:colOff>
      <xdr:row>54</xdr:row>
      <xdr:rowOff>55641</xdr:rowOff>
    </xdr:to>
    <xdr:cxnSp macro="">
      <xdr:nvCxnSpPr>
        <xdr:cNvPr id="355" name="直線コネクタ 354"/>
        <xdr:cNvCxnSpPr/>
      </xdr:nvCxnSpPr>
      <xdr:spPr>
        <a:xfrm flipV="1">
          <a:off x="8750300" y="9309674"/>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119663</xdr:rowOff>
    </xdr:from>
    <xdr:to>
      <xdr:col>14</xdr:col>
      <xdr:colOff>79375</xdr:colOff>
      <xdr:row>54</xdr:row>
      <xdr:rowOff>49813</xdr:rowOff>
    </xdr:to>
    <xdr:sp macro="" textlink="">
      <xdr:nvSpPr>
        <xdr:cNvPr id="356" name="フローチャート : 判断 355"/>
        <xdr:cNvSpPr/>
      </xdr:nvSpPr>
      <xdr:spPr>
        <a:xfrm>
          <a:off x="9588500" y="920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66340</xdr:rowOff>
    </xdr:from>
    <xdr:ext cx="534377" cy="259045"/>
    <xdr:sp macro="" textlink="">
      <xdr:nvSpPr>
        <xdr:cNvPr id="357" name="テキスト ボックス 356"/>
        <xdr:cNvSpPr txBox="1"/>
      </xdr:nvSpPr>
      <xdr:spPr>
        <a:xfrm>
          <a:off x="9372111" y="898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87,924</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23778</xdr:rowOff>
    </xdr:from>
    <xdr:to>
      <xdr:col>12</xdr:col>
      <xdr:colOff>511175</xdr:colOff>
      <xdr:row>54</xdr:row>
      <xdr:rowOff>55641</xdr:rowOff>
    </xdr:to>
    <xdr:cxnSp macro="">
      <xdr:nvCxnSpPr>
        <xdr:cNvPr id="358" name="直線コネクタ 357"/>
        <xdr:cNvCxnSpPr/>
      </xdr:nvCxnSpPr>
      <xdr:spPr>
        <a:xfrm>
          <a:off x="7861300" y="8939178"/>
          <a:ext cx="889000" cy="37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50191</xdr:rowOff>
    </xdr:from>
    <xdr:to>
      <xdr:col>12</xdr:col>
      <xdr:colOff>561975</xdr:colOff>
      <xdr:row>54</xdr:row>
      <xdr:rowOff>151791</xdr:rowOff>
    </xdr:to>
    <xdr:sp macro="" textlink="">
      <xdr:nvSpPr>
        <xdr:cNvPr id="359" name="フローチャート : 判断 358"/>
        <xdr:cNvSpPr/>
      </xdr:nvSpPr>
      <xdr:spPr>
        <a:xfrm>
          <a:off x="8699500" y="93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142918</xdr:rowOff>
    </xdr:from>
    <xdr:ext cx="534377" cy="259045"/>
    <xdr:sp macro="" textlink="">
      <xdr:nvSpPr>
        <xdr:cNvPr id="360" name="テキスト ボックス 359"/>
        <xdr:cNvSpPr txBox="1"/>
      </xdr:nvSpPr>
      <xdr:spPr>
        <a:xfrm>
          <a:off x="8483111" y="94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78,556</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23778</xdr:rowOff>
    </xdr:from>
    <xdr:to>
      <xdr:col>11</xdr:col>
      <xdr:colOff>307975</xdr:colOff>
      <xdr:row>52</xdr:row>
      <xdr:rowOff>84640</xdr:rowOff>
    </xdr:to>
    <xdr:cxnSp macro="">
      <xdr:nvCxnSpPr>
        <xdr:cNvPr id="361" name="直線コネクタ 360"/>
        <xdr:cNvCxnSpPr/>
      </xdr:nvCxnSpPr>
      <xdr:spPr>
        <a:xfrm flipV="1">
          <a:off x="6972300" y="8939178"/>
          <a:ext cx="889000" cy="6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67694</xdr:rowOff>
    </xdr:from>
    <xdr:to>
      <xdr:col>11</xdr:col>
      <xdr:colOff>358775</xdr:colOff>
      <xdr:row>53</xdr:row>
      <xdr:rowOff>169294</xdr:rowOff>
    </xdr:to>
    <xdr:sp macro="" textlink="">
      <xdr:nvSpPr>
        <xdr:cNvPr id="362" name="フローチャート : 判断 361"/>
        <xdr:cNvSpPr/>
      </xdr:nvSpPr>
      <xdr:spPr>
        <a:xfrm>
          <a:off x="7810500" y="915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160421</xdr:rowOff>
    </xdr:from>
    <xdr:ext cx="534377" cy="259045"/>
    <xdr:sp macro="" textlink="">
      <xdr:nvSpPr>
        <xdr:cNvPr id="363" name="テキスト ボックス 362"/>
        <xdr:cNvSpPr txBox="1"/>
      </xdr:nvSpPr>
      <xdr:spPr>
        <a:xfrm>
          <a:off x="7594111" y="92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92,698</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28191</xdr:rowOff>
    </xdr:from>
    <xdr:to>
      <xdr:col>10</xdr:col>
      <xdr:colOff>155575</xdr:colOff>
      <xdr:row>54</xdr:row>
      <xdr:rowOff>129791</xdr:rowOff>
    </xdr:to>
    <xdr:sp macro="" textlink="">
      <xdr:nvSpPr>
        <xdr:cNvPr id="364" name="フローチャート : 判断 363"/>
        <xdr:cNvSpPr/>
      </xdr:nvSpPr>
      <xdr:spPr>
        <a:xfrm>
          <a:off x="6921500" y="928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120918</xdr:rowOff>
    </xdr:from>
    <xdr:ext cx="534377" cy="259045"/>
    <xdr:sp macro="" textlink="">
      <xdr:nvSpPr>
        <xdr:cNvPr id="365" name="テキスト ボックス 364"/>
        <xdr:cNvSpPr txBox="1"/>
      </xdr:nvSpPr>
      <xdr:spPr>
        <a:xfrm>
          <a:off x="6705111" y="937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80,577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53511</xdr:rowOff>
    </xdr:from>
    <xdr:to>
      <xdr:col>15</xdr:col>
      <xdr:colOff>231775</xdr:colOff>
      <xdr:row>54</xdr:row>
      <xdr:rowOff>155111</xdr:rowOff>
    </xdr:to>
    <xdr:sp macro="" textlink="">
      <xdr:nvSpPr>
        <xdr:cNvPr id="371" name="円/楕円 370"/>
        <xdr:cNvSpPr/>
      </xdr:nvSpPr>
      <xdr:spPr>
        <a:xfrm>
          <a:off x="10426700" y="93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76388</xdr:rowOff>
    </xdr:from>
    <xdr:ext cx="534377" cy="259045"/>
    <xdr:sp macro="" textlink="">
      <xdr:nvSpPr>
        <xdr:cNvPr id="372" name="普通建設事業費該当値テキスト"/>
        <xdr:cNvSpPr txBox="1"/>
      </xdr:nvSpPr>
      <xdr:spPr>
        <a:xfrm>
          <a:off x="10528300" y="916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78,251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574</xdr:rowOff>
    </xdr:from>
    <xdr:to>
      <xdr:col>14</xdr:col>
      <xdr:colOff>79375</xdr:colOff>
      <xdr:row>54</xdr:row>
      <xdr:rowOff>102174</xdr:rowOff>
    </xdr:to>
    <xdr:sp macro="" textlink="">
      <xdr:nvSpPr>
        <xdr:cNvPr id="373" name="円/楕円 372"/>
        <xdr:cNvSpPr/>
      </xdr:nvSpPr>
      <xdr:spPr>
        <a:xfrm>
          <a:off x="9588500" y="925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93301</xdr:rowOff>
    </xdr:from>
    <xdr:ext cx="534377" cy="259045"/>
    <xdr:sp macro="" textlink="">
      <xdr:nvSpPr>
        <xdr:cNvPr id="374" name="テキスト ボックス 373"/>
        <xdr:cNvSpPr txBox="1"/>
      </xdr:nvSpPr>
      <xdr:spPr>
        <a:xfrm>
          <a:off x="9372111" y="935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83,114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4841</xdr:rowOff>
    </xdr:from>
    <xdr:to>
      <xdr:col>12</xdr:col>
      <xdr:colOff>561975</xdr:colOff>
      <xdr:row>54</xdr:row>
      <xdr:rowOff>106441</xdr:rowOff>
    </xdr:to>
    <xdr:sp macro="" textlink="">
      <xdr:nvSpPr>
        <xdr:cNvPr id="375" name="円/楕円 374"/>
        <xdr:cNvSpPr/>
      </xdr:nvSpPr>
      <xdr:spPr>
        <a:xfrm>
          <a:off x="8699500" y="92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122968</xdr:rowOff>
    </xdr:from>
    <xdr:ext cx="534377" cy="259045"/>
    <xdr:sp macro="" textlink="">
      <xdr:nvSpPr>
        <xdr:cNvPr id="376" name="テキスト ボックス 375"/>
        <xdr:cNvSpPr txBox="1"/>
      </xdr:nvSpPr>
      <xdr:spPr>
        <a:xfrm>
          <a:off x="8483111" y="903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82,722</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144428</xdr:rowOff>
    </xdr:from>
    <xdr:to>
      <xdr:col>11</xdr:col>
      <xdr:colOff>358775</xdr:colOff>
      <xdr:row>52</xdr:row>
      <xdr:rowOff>74578</xdr:rowOff>
    </xdr:to>
    <xdr:sp macro="" textlink="">
      <xdr:nvSpPr>
        <xdr:cNvPr id="377" name="円/楕円 376"/>
        <xdr:cNvSpPr/>
      </xdr:nvSpPr>
      <xdr:spPr>
        <a:xfrm>
          <a:off x="7810500" y="88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50</xdr:row>
      <xdr:rowOff>91105</xdr:rowOff>
    </xdr:from>
    <xdr:ext cx="599010" cy="259045"/>
    <xdr:sp macro="" textlink="">
      <xdr:nvSpPr>
        <xdr:cNvPr id="378" name="テキスト ボックス 377"/>
        <xdr:cNvSpPr txBox="1"/>
      </xdr:nvSpPr>
      <xdr:spPr>
        <a:xfrm>
          <a:off x="7561794" y="866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117,149</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33840</xdr:rowOff>
    </xdr:from>
    <xdr:to>
      <xdr:col>10</xdr:col>
      <xdr:colOff>155575</xdr:colOff>
      <xdr:row>52</xdr:row>
      <xdr:rowOff>135440</xdr:rowOff>
    </xdr:to>
    <xdr:sp macro="" textlink="">
      <xdr:nvSpPr>
        <xdr:cNvPr id="379" name="円/楕円 378"/>
        <xdr:cNvSpPr/>
      </xdr:nvSpPr>
      <xdr:spPr>
        <a:xfrm>
          <a:off x="6921500" y="89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50</xdr:row>
      <xdr:rowOff>151967</xdr:rowOff>
    </xdr:from>
    <xdr:ext cx="599010" cy="259045"/>
    <xdr:sp macro="" textlink="">
      <xdr:nvSpPr>
        <xdr:cNvPr id="380" name="テキスト ボックス 379"/>
        <xdr:cNvSpPr txBox="1"/>
      </xdr:nvSpPr>
      <xdr:spPr>
        <a:xfrm>
          <a:off x="6672794" y="872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23098</xdr:rowOff>
    </xdr:from>
    <xdr:to>
      <xdr:col>15</xdr:col>
      <xdr:colOff>180975</xdr:colOff>
      <xdr:row>78</xdr:row>
      <xdr:rowOff>20665</xdr:rowOff>
    </xdr:to>
    <xdr:cxnSp macro="">
      <xdr:nvCxnSpPr>
        <xdr:cNvPr id="411" name="直線コネクタ 410"/>
        <xdr:cNvCxnSpPr/>
      </xdr:nvCxnSpPr>
      <xdr:spPr>
        <a:xfrm>
          <a:off x="9639300" y="13053298"/>
          <a:ext cx="838200" cy="34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127388</xdr:rowOff>
    </xdr:from>
    <xdr:to>
      <xdr:col>14</xdr:col>
      <xdr:colOff>28575</xdr:colOff>
      <xdr:row>76</xdr:row>
      <xdr:rowOff>23098</xdr:rowOff>
    </xdr:to>
    <xdr:cxnSp macro="">
      <xdr:nvCxnSpPr>
        <xdr:cNvPr id="414" name="直線コネクタ 413"/>
        <xdr:cNvCxnSpPr/>
      </xdr:nvCxnSpPr>
      <xdr:spPr>
        <a:xfrm>
          <a:off x="8750300" y="12814688"/>
          <a:ext cx="889000" cy="23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148744</xdr:rowOff>
    </xdr:from>
    <xdr:to>
      <xdr:col>14</xdr:col>
      <xdr:colOff>79375</xdr:colOff>
      <xdr:row>76</xdr:row>
      <xdr:rowOff>78894</xdr:rowOff>
    </xdr:to>
    <xdr:sp macro="" textlink="">
      <xdr:nvSpPr>
        <xdr:cNvPr id="415" name="フローチャート : 判断 414"/>
        <xdr:cNvSpPr/>
      </xdr:nvSpPr>
      <xdr:spPr>
        <a:xfrm>
          <a:off x="9588500" y="1300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70021</xdr:rowOff>
    </xdr:from>
    <xdr:ext cx="534377" cy="259045"/>
    <xdr:sp macro="" textlink="">
      <xdr:nvSpPr>
        <xdr:cNvPr id="416" name="テキスト ボックス 415"/>
        <xdr:cNvSpPr txBox="1"/>
      </xdr:nvSpPr>
      <xdr:spPr>
        <a:xfrm>
          <a:off x="9372111" y="1310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87512</xdr:rowOff>
    </xdr:from>
    <xdr:to>
      <xdr:col>12</xdr:col>
      <xdr:colOff>561975</xdr:colOff>
      <xdr:row>78</xdr:row>
      <xdr:rowOff>17662</xdr:rowOff>
    </xdr:to>
    <xdr:sp macro="" textlink="">
      <xdr:nvSpPr>
        <xdr:cNvPr id="417" name="フローチャート : 判断 416"/>
        <xdr:cNvSpPr/>
      </xdr:nvSpPr>
      <xdr:spPr>
        <a:xfrm>
          <a:off x="8699500" y="1328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8789</xdr:rowOff>
    </xdr:from>
    <xdr:ext cx="534377" cy="259045"/>
    <xdr:sp macro="" textlink="">
      <xdr:nvSpPr>
        <xdr:cNvPr id="418" name="テキスト ボックス 417"/>
        <xdr:cNvSpPr txBox="1"/>
      </xdr:nvSpPr>
      <xdr:spPr>
        <a:xfrm>
          <a:off x="8483111" y="1338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141315</xdr:rowOff>
    </xdr:from>
    <xdr:to>
      <xdr:col>15</xdr:col>
      <xdr:colOff>231775</xdr:colOff>
      <xdr:row>78</xdr:row>
      <xdr:rowOff>71465</xdr:rowOff>
    </xdr:to>
    <xdr:sp macro="" textlink="">
      <xdr:nvSpPr>
        <xdr:cNvPr id="424" name="円/楕円 423"/>
        <xdr:cNvSpPr/>
      </xdr:nvSpPr>
      <xdr:spPr>
        <a:xfrm>
          <a:off x="10426700" y="133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119742</xdr:rowOff>
    </xdr:from>
    <xdr:ext cx="534377" cy="259045"/>
    <xdr:sp macro="" textlink="">
      <xdr:nvSpPr>
        <xdr:cNvPr id="425" name="普通建設事業費 （ うち新規整備　）該当値テキスト"/>
        <xdr:cNvSpPr txBox="1"/>
      </xdr:nvSpPr>
      <xdr:spPr>
        <a:xfrm>
          <a:off x="10528300" y="1332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15,290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143748</xdr:rowOff>
    </xdr:from>
    <xdr:to>
      <xdr:col>14</xdr:col>
      <xdr:colOff>79375</xdr:colOff>
      <xdr:row>76</xdr:row>
      <xdr:rowOff>73898</xdr:rowOff>
    </xdr:to>
    <xdr:sp macro="" textlink="">
      <xdr:nvSpPr>
        <xdr:cNvPr id="426" name="円/楕円 425"/>
        <xdr:cNvSpPr/>
      </xdr:nvSpPr>
      <xdr:spPr>
        <a:xfrm>
          <a:off x="9588500" y="1300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90425</xdr:rowOff>
    </xdr:from>
    <xdr:ext cx="534377" cy="259045"/>
    <xdr:sp macro="" textlink="">
      <xdr:nvSpPr>
        <xdr:cNvPr id="427" name="テキスト ボックス 426"/>
        <xdr:cNvSpPr txBox="1"/>
      </xdr:nvSpPr>
      <xdr:spPr>
        <a:xfrm>
          <a:off x="9372111" y="1277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36,141</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76588</xdr:rowOff>
    </xdr:from>
    <xdr:to>
      <xdr:col>12</xdr:col>
      <xdr:colOff>561975</xdr:colOff>
      <xdr:row>75</xdr:row>
      <xdr:rowOff>6738</xdr:rowOff>
    </xdr:to>
    <xdr:sp macro="" textlink="">
      <xdr:nvSpPr>
        <xdr:cNvPr id="428" name="円/楕円 427"/>
        <xdr:cNvSpPr/>
      </xdr:nvSpPr>
      <xdr:spPr>
        <a:xfrm>
          <a:off x="8699500" y="1276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23265</xdr:rowOff>
    </xdr:from>
    <xdr:ext cx="534377" cy="259045"/>
    <xdr:sp macro="" textlink="">
      <xdr:nvSpPr>
        <xdr:cNvPr id="429" name="テキスト ボックス 428"/>
        <xdr:cNvSpPr txBox="1"/>
      </xdr:nvSpPr>
      <xdr:spPr>
        <a:xfrm>
          <a:off x="8483111" y="125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81572</xdr:rowOff>
    </xdr:from>
    <xdr:to>
      <xdr:col>15</xdr:col>
      <xdr:colOff>180975</xdr:colOff>
      <xdr:row>96</xdr:row>
      <xdr:rowOff>156642</xdr:rowOff>
    </xdr:to>
    <xdr:cxnSp macro="">
      <xdr:nvCxnSpPr>
        <xdr:cNvPr id="458" name="直線コネクタ 457"/>
        <xdr:cNvCxnSpPr/>
      </xdr:nvCxnSpPr>
      <xdr:spPr>
        <a:xfrm flipV="1">
          <a:off x="9639300" y="16540772"/>
          <a:ext cx="838200" cy="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136072</xdr:rowOff>
    </xdr:from>
    <xdr:ext cx="534377" cy="259045"/>
    <xdr:sp macro="" textlink="">
      <xdr:nvSpPr>
        <xdr:cNvPr id="459" name="普通建設事業費 （ うち更新整備　）平均値テキスト"/>
        <xdr:cNvSpPr txBox="1"/>
      </xdr:nvSpPr>
      <xdr:spPr>
        <a:xfrm>
          <a:off x="10528300" y="1659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156642</xdr:rowOff>
    </xdr:from>
    <xdr:to>
      <xdr:col>14</xdr:col>
      <xdr:colOff>28575</xdr:colOff>
      <xdr:row>97</xdr:row>
      <xdr:rowOff>128676</xdr:rowOff>
    </xdr:to>
    <xdr:cxnSp macro="">
      <xdr:nvCxnSpPr>
        <xdr:cNvPr id="461" name="直線コネクタ 460"/>
        <xdr:cNvCxnSpPr/>
      </xdr:nvCxnSpPr>
      <xdr:spPr>
        <a:xfrm flipV="1">
          <a:off x="8750300" y="16615842"/>
          <a:ext cx="889000" cy="1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11404</xdr:rowOff>
    </xdr:from>
    <xdr:to>
      <xdr:col>14</xdr:col>
      <xdr:colOff>79375</xdr:colOff>
      <xdr:row>96</xdr:row>
      <xdr:rowOff>113004</xdr:rowOff>
    </xdr:to>
    <xdr:sp macro="" textlink="">
      <xdr:nvSpPr>
        <xdr:cNvPr id="462" name="フローチャート : 判断 461"/>
        <xdr:cNvSpPr/>
      </xdr:nvSpPr>
      <xdr:spPr>
        <a:xfrm>
          <a:off x="9588500" y="164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129531</xdr:rowOff>
    </xdr:from>
    <xdr:ext cx="534377" cy="259045"/>
    <xdr:sp macro="" textlink="">
      <xdr:nvSpPr>
        <xdr:cNvPr id="463" name="テキスト ボックス 462"/>
        <xdr:cNvSpPr txBox="1"/>
      </xdr:nvSpPr>
      <xdr:spPr>
        <a:xfrm>
          <a:off x="9372111" y="162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39,102</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77560</xdr:rowOff>
    </xdr:from>
    <xdr:to>
      <xdr:col>12</xdr:col>
      <xdr:colOff>561975</xdr:colOff>
      <xdr:row>96</xdr:row>
      <xdr:rowOff>7710</xdr:rowOff>
    </xdr:to>
    <xdr:sp macro="" textlink="">
      <xdr:nvSpPr>
        <xdr:cNvPr id="464" name="フローチャート : 判断 463"/>
        <xdr:cNvSpPr/>
      </xdr:nvSpPr>
      <xdr:spPr>
        <a:xfrm>
          <a:off x="8699500" y="163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24237</xdr:rowOff>
    </xdr:from>
    <xdr:ext cx="534377" cy="259045"/>
    <xdr:sp macro="" textlink="">
      <xdr:nvSpPr>
        <xdr:cNvPr id="465" name="テキスト ボックス 464"/>
        <xdr:cNvSpPr txBox="1"/>
      </xdr:nvSpPr>
      <xdr:spPr>
        <a:xfrm>
          <a:off x="8483111" y="161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30772</xdr:rowOff>
    </xdr:from>
    <xdr:to>
      <xdr:col>15</xdr:col>
      <xdr:colOff>231775</xdr:colOff>
      <xdr:row>96</xdr:row>
      <xdr:rowOff>132372</xdr:rowOff>
    </xdr:to>
    <xdr:sp macro="" textlink="">
      <xdr:nvSpPr>
        <xdr:cNvPr id="471" name="円/楕円 470"/>
        <xdr:cNvSpPr/>
      </xdr:nvSpPr>
      <xdr:spPr>
        <a:xfrm>
          <a:off x="10426700" y="164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53649</xdr:rowOff>
    </xdr:from>
    <xdr:ext cx="534377" cy="259045"/>
    <xdr:sp macro="" textlink="">
      <xdr:nvSpPr>
        <xdr:cNvPr id="472" name="普通建設事業費 （ うち更新整備　）該当値テキスト"/>
        <xdr:cNvSpPr txBox="1"/>
      </xdr:nvSpPr>
      <xdr:spPr>
        <a:xfrm>
          <a:off x="10528300" y="163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37,577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105842</xdr:rowOff>
    </xdr:from>
    <xdr:to>
      <xdr:col>14</xdr:col>
      <xdr:colOff>79375</xdr:colOff>
      <xdr:row>97</xdr:row>
      <xdr:rowOff>35992</xdr:rowOff>
    </xdr:to>
    <xdr:sp macro="" textlink="">
      <xdr:nvSpPr>
        <xdr:cNvPr id="473" name="円/楕円 472"/>
        <xdr:cNvSpPr/>
      </xdr:nvSpPr>
      <xdr:spPr>
        <a:xfrm>
          <a:off x="9588500" y="165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27119</xdr:rowOff>
    </xdr:from>
    <xdr:ext cx="534377" cy="259045"/>
    <xdr:sp macro="" textlink="">
      <xdr:nvSpPr>
        <xdr:cNvPr id="474" name="テキスト ボックス 473"/>
        <xdr:cNvSpPr txBox="1"/>
      </xdr:nvSpPr>
      <xdr:spPr>
        <a:xfrm>
          <a:off x="9372111" y="1665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77876</xdr:rowOff>
    </xdr:from>
    <xdr:to>
      <xdr:col>12</xdr:col>
      <xdr:colOff>561975</xdr:colOff>
      <xdr:row>98</xdr:row>
      <xdr:rowOff>8026</xdr:rowOff>
    </xdr:to>
    <xdr:sp macro="" textlink="">
      <xdr:nvSpPr>
        <xdr:cNvPr id="475" name="円/楕円 474"/>
        <xdr:cNvSpPr/>
      </xdr:nvSpPr>
      <xdr:spPr>
        <a:xfrm>
          <a:off x="8699500" y="1670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170603</xdr:rowOff>
    </xdr:from>
    <xdr:ext cx="534377" cy="259045"/>
    <xdr:sp macro="" textlink="">
      <xdr:nvSpPr>
        <xdr:cNvPr id="476" name="テキスト ボックス 475"/>
        <xdr:cNvSpPr txBox="1"/>
      </xdr:nvSpPr>
      <xdr:spPr>
        <a:xfrm>
          <a:off x="8483111" y="1680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107239</xdr:rowOff>
    </xdr:from>
    <xdr:to>
      <xdr:col>23</xdr:col>
      <xdr:colOff>517525</xdr:colOff>
      <xdr:row>35</xdr:row>
      <xdr:rowOff>137033</xdr:rowOff>
    </xdr:to>
    <xdr:cxnSp macro="">
      <xdr:nvCxnSpPr>
        <xdr:cNvPr id="505" name="直線コネクタ 504"/>
        <xdr:cNvCxnSpPr/>
      </xdr:nvCxnSpPr>
      <xdr:spPr>
        <a:xfrm>
          <a:off x="15481300" y="6107989"/>
          <a:ext cx="8382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43248</xdr:rowOff>
    </xdr:from>
    <xdr:ext cx="469744" cy="259045"/>
    <xdr:sp macro="" textlink="">
      <xdr:nvSpPr>
        <xdr:cNvPr id="506" name="災害復旧事業費平均値テキスト"/>
        <xdr:cNvSpPr txBox="1"/>
      </xdr:nvSpPr>
      <xdr:spPr>
        <a:xfrm>
          <a:off x="16370300" y="655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107239</xdr:rowOff>
    </xdr:from>
    <xdr:to>
      <xdr:col>22</xdr:col>
      <xdr:colOff>365125</xdr:colOff>
      <xdr:row>36</xdr:row>
      <xdr:rowOff>75082</xdr:rowOff>
    </xdr:to>
    <xdr:cxnSp macro="">
      <xdr:nvCxnSpPr>
        <xdr:cNvPr id="508" name="直線コネクタ 507"/>
        <xdr:cNvCxnSpPr/>
      </xdr:nvCxnSpPr>
      <xdr:spPr>
        <a:xfrm flipV="1">
          <a:off x="14592300" y="6107989"/>
          <a:ext cx="889000" cy="13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47523</xdr:rowOff>
    </xdr:from>
    <xdr:to>
      <xdr:col>22</xdr:col>
      <xdr:colOff>415925</xdr:colOff>
      <xdr:row>37</xdr:row>
      <xdr:rowOff>149123</xdr:rowOff>
    </xdr:to>
    <xdr:sp macro="" textlink="">
      <xdr:nvSpPr>
        <xdr:cNvPr id="509" name="フローチャート : 判断 508"/>
        <xdr:cNvSpPr/>
      </xdr:nvSpPr>
      <xdr:spPr>
        <a:xfrm>
          <a:off x="15430500" y="639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140250</xdr:rowOff>
    </xdr:from>
    <xdr:ext cx="469744" cy="259045"/>
    <xdr:sp macro="" textlink="">
      <xdr:nvSpPr>
        <xdr:cNvPr id="510" name="テキスト ボックス 509"/>
        <xdr:cNvSpPr txBox="1"/>
      </xdr:nvSpPr>
      <xdr:spPr>
        <a:xfrm>
          <a:off x="15246427" y="648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75082</xdr:rowOff>
    </xdr:from>
    <xdr:to>
      <xdr:col>21</xdr:col>
      <xdr:colOff>161925</xdr:colOff>
      <xdr:row>36</xdr:row>
      <xdr:rowOff>134747</xdr:rowOff>
    </xdr:to>
    <xdr:cxnSp macro="">
      <xdr:nvCxnSpPr>
        <xdr:cNvPr id="511" name="直線コネクタ 510"/>
        <xdr:cNvCxnSpPr/>
      </xdr:nvCxnSpPr>
      <xdr:spPr>
        <a:xfrm flipV="1">
          <a:off x="13703300" y="6247282"/>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133172</xdr:rowOff>
    </xdr:from>
    <xdr:to>
      <xdr:col>21</xdr:col>
      <xdr:colOff>212725</xdr:colOff>
      <xdr:row>38</xdr:row>
      <xdr:rowOff>63322</xdr:rowOff>
    </xdr:to>
    <xdr:sp macro="" textlink="">
      <xdr:nvSpPr>
        <xdr:cNvPr id="512" name="フローチャート : 判断 511"/>
        <xdr:cNvSpPr/>
      </xdr:nvSpPr>
      <xdr:spPr>
        <a:xfrm>
          <a:off x="14541500" y="647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54449</xdr:rowOff>
    </xdr:from>
    <xdr:ext cx="469744" cy="259045"/>
    <xdr:sp macro="" textlink="">
      <xdr:nvSpPr>
        <xdr:cNvPr id="513" name="テキスト ボックス 512"/>
        <xdr:cNvSpPr txBox="1"/>
      </xdr:nvSpPr>
      <xdr:spPr>
        <a:xfrm>
          <a:off x="14357427" y="656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114783</xdr:rowOff>
    </xdr:from>
    <xdr:to>
      <xdr:col>19</xdr:col>
      <xdr:colOff>644525</xdr:colOff>
      <xdr:row>36</xdr:row>
      <xdr:rowOff>134747</xdr:rowOff>
    </xdr:to>
    <xdr:cxnSp macro="">
      <xdr:nvCxnSpPr>
        <xdr:cNvPr id="514" name="直線コネクタ 513"/>
        <xdr:cNvCxnSpPr/>
      </xdr:nvCxnSpPr>
      <xdr:spPr>
        <a:xfrm>
          <a:off x="12814300" y="5944083"/>
          <a:ext cx="889000" cy="3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145974</xdr:rowOff>
    </xdr:from>
    <xdr:to>
      <xdr:col>20</xdr:col>
      <xdr:colOff>9525</xdr:colOff>
      <xdr:row>38</xdr:row>
      <xdr:rowOff>76124</xdr:rowOff>
    </xdr:to>
    <xdr:sp macro="" textlink="">
      <xdr:nvSpPr>
        <xdr:cNvPr id="515" name="フローチャート : 判断 514"/>
        <xdr:cNvSpPr/>
      </xdr:nvSpPr>
      <xdr:spPr>
        <a:xfrm>
          <a:off x="13652500" y="64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67251</xdr:rowOff>
    </xdr:from>
    <xdr:ext cx="469744" cy="259045"/>
    <xdr:sp macro="" textlink="">
      <xdr:nvSpPr>
        <xdr:cNvPr id="516" name="テキスト ボックス 515"/>
        <xdr:cNvSpPr txBox="1"/>
      </xdr:nvSpPr>
      <xdr:spPr>
        <a:xfrm>
          <a:off x="13468427" y="658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148031</xdr:rowOff>
    </xdr:from>
    <xdr:to>
      <xdr:col>18</xdr:col>
      <xdr:colOff>492125</xdr:colOff>
      <xdr:row>37</xdr:row>
      <xdr:rowOff>78181</xdr:rowOff>
    </xdr:to>
    <xdr:sp macro="" textlink="">
      <xdr:nvSpPr>
        <xdr:cNvPr id="517" name="フローチャート : 判断 516"/>
        <xdr:cNvSpPr/>
      </xdr:nvSpPr>
      <xdr:spPr>
        <a:xfrm>
          <a:off x="12763500" y="63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69308</xdr:rowOff>
    </xdr:from>
    <xdr:ext cx="469744" cy="259045"/>
    <xdr:sp macro="" textlink="">
      <xdr:nvSpPr>
        <xdr:cNvPr id="518" name="テキスト ボックス 517"/>
        <xdr:cNvSpPr txBox="1"/>
      </xdr:nvSpPr>
      <xdr:spPr>
        <a:xfrm>
          <a:off x="12579427" y="641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86233</xdr:rowOff>
    </xdr:from>
    <xdr:to>
      <xdr:col>23</xdr:col>
      <xdr:colOff>568325</xdr:colOff>
      <xdr:row>36</xdr:row>
      <xdr:rowOff>16383</xdr:rowOff>
    </xdr:to>
    <xdr:sp macro="" textlink="">
      <xdr:nvSpPr>
        <xdr:cNvPr id="524" name="円/楕円 523"/>
        <xdr:cNvSpPr/>
      </xdr:nvSpPr>
      <xdr:spPr>
        <a:xfrm>
          <a:off x="16268700" y="608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109110</xdr:rowOff>
    </xdr:from>
    <xdr:ext cx="469744" cy="259045"/>
    <xdr:sp macro="" textlink="">
      <xdr:nvSpPr>
        <xdr:cNvPr id="525" name="災害復旧事業費該当値テキスト"/>
        <xdr:cNvSpPr txBox="1"/>
      </xdr:nvSpPr>
      <xdr:spPr>
        <a:xfrm>
          <a:off x="16370300" y="593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56439</xdr:rowOff>
    </xdr:from>
    <xdr:to>
      <xdr:col>22</xdr:col>
      <xdr:colOff>415925</xdr:colOff>
      <xdr:row>35</xdr:row>
      <xdr:rowOff>158039</xdr:rowOff>
    </xdr:to>
    <xdr:sp macro="" textlink="">
      <xdr:nvSpPr>
        <xdr:cNvPr id="526" name="円/楕円 525"/>
        <xdr:cNvSpPr/>
      </xdr:nvSpPr>
      <xdr:spPr>
        <a:xfrm>
          <a:off x="15430500" y="60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3116</xdr:rowOff>
    </xdr:from>
    <xdr:ext cx="469744" cy="259045"/>
    <xdr:sp macro="" textlink="">
      <xdr:nvSpPr>
        <xdr:cNvPr id="527" name="テキスト ボックス 526"/>
        <xdr:cNvSpPr txBox="1"/>
      </xdr:nvSpPr>
      <xdr:spPr>
        <a:xfrm>
          <a:off x="15246427" y="58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24282</xdr:rowOff>
    </xdr:from>
    <xdr:to>
      <xdr:col>21</xdr:col>
      <xdr:colOff>212725</xdr:colOff>
      <xdr:row>36</xdr:row>
      <xdr:rowOff>125882</xdr:rowOff>
    </xdr:to>
    <xdr:sp macro="" textlink="">
      <xdr:nvSpPr>
        <xdr:cNvPr id="528" name="円/楕円 527"/>
        <xdr:cNvSpPr/>
      </xdr:nvSpPr>
      <xdr:spPr>
        <a:xfrm>
          <a:off x="14541500" y="61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142409</xdr:rowOff>
    </xdr:from>
    <xdr:ext cx="469744" cy="259045"/>
    <xdr:sp macro="" textlink="">
      <xdr:nvSpPr>
        <xdr:cNvPr id="529" name="テキスト ボックス 528"/>
        <xdr:cNvSpPr txBox="1"/>
      </xdr:nvSpPr>
      <xdr:spPr>
        <a:xfrm>
          <a:off x="14357427" y="59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83947</xdr:rowOff>
    </xdr:from>
    <xdr:to>
      <xdr:col>20</xdr:col>
      <xdr:colOff>9525</xdr:colOff>
      <xdr:row>37</xdr:row>
      <xdr:rowOff>14097</xdr:rowOff>
    </xdr:to>
    <xdr:sp macro="" textlink="">
      <xdr:nvSpPr>
        <xdr:cNvPr id="530" name="円/楕円 529"/>
        <xdr:cNvSpPr/>
      </xdr:nvSpPr>
      <xdr:spPr>
        <a:xfrm>
          <a:off x="136525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30624</xdr:rowOff>
    </xdr:from>
    <xdr:ext cx="469744" cy="259045"/>
    <xdr:sp macro="" textlink="">
      <xdr:nvSpPr>
        <xdr:cNvPr id="531" name="テキスト ボックス 530"/>
        <xdr:cNvSpPr txBox="1"/>
      </xdr:nvSpPr>
      <xdr:spPr>
        <a:xfrm>
          <a:off x="13468427" y="603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63983</xdr:rowOff>
    </xdr:from>
    <xdr:to>
      <xdr:col>18</xdr:col>
      <xdr:colOff>492125</xdr:colOff>
      <xdr:row>34</xdr:row>
      <xdr:rowOff>165583</xdr:rowOff>
    </xdr:to>
    <xdr:sp macro="" textlink="">
      <xdr:nvSpPr>
        <xdr:cNvPr id="532" name="円/楕円 531"/>
        <xdr:cNvSpPr/>
      </xdr:nvSpPr>
      <xdr:spPr>
        <a:xfrm>
          <a:off x="12763500" y="58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10660</xdr:rowOff>
    </xdr:from>
    <xdr:ext cx="534377" cy="259045"/>
    <xdr:sp macro="" textlink="">
      <xdr:nvSpPr>
        <xdr:cNvPr id="533" name="テキスト ボックス 532"/>
        <xdr:cNvSpPr txBox="1"/>
      </xdr:nvSpPr>
      <xdr:spPr>
        <a:xfrm>
          <a:off x="12547111" y="566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59837</xdr:rowOff>
    </xdr:from>
    <xdr:to>
      <xdr:col>23</xdr:col>
      <xdr:colOff>517525</xdr:colOff>
      <xdr:row>71</xdr:row>
      <xdr:rowOff>118849</xdr:rowOff>
    </xdr:to>
    <xdr:cxnSp macro="">
      <xdr:nvCxnSpPr>
        <xdr:cNvPr id="613" name="直線コネクタ 612"/>
        <xdr:cNvCxnSpPr/>
      </xdr:nvCxnSpPr>
      <xdr:spPr>
        <a:xfrm>
          <a:off x="15481300" y="12232787"/>
          <a:ext cx="8382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4"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111076</xdr:rowOff>
    </xdr:from>
    <xdr:to>
      <xdr:col>22</xdr:col>
      <xdr:colOff>365125</xdr:colOff>
      <xdr:row>71</xdr:row>
      <xdr:rowOff>59837</xdr:rowOff>
    </xdr:to>
    <xdr:cxnSp macro="">
      <xdr:nvCxnSpPr>
        <xdr:cNvPr id="616" name="直線コネクタ 615"/>
        <xdr:cNvCxnSpPr/>
      </xdr:nvCxnSpPr>
      <xdr:spPr>
        <a:xfrm>
          <a:off x="14592300" y="12112576"/>
          <a:ext cx="889000" cy="1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71</xdr:row>
      <xdr:rowOff>157545</xdr:rowOff>
    </xdr:from>
    <xdr:to>
      <xdr:col>22</xdr:col>
      <xdr:colOff>415925</xdr:colOff>
      <xdr:row>72</xdr:row>
      <xdr:rowOff>87695</xdr:rowOff>
    </xdr:to>
    <xdr:sp macro="" textlink="">
      <xdr:nvSpPr>
        <xdr:cNvPr id="617" name="フローチャート : 判断 616"/>
        <xdr:cNvSpPr/>
      </xdr:nvSpPr>
      <xdr:spPr>
        <a:xfrm>
          <a:off x="15430500" y="12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78822</xdr:rowOff>
    </xdr:from>
    <xdr:ext cx="534377" cy="259045"/>
    <xdr:sp macro="" textlink="">
      <xdr:nvSpPr>
        <xdr:cNvPr id="618" name="テキスト ボックス 617"/>
        <xdr:cNvSpPr txBox="1"/>
      </xdr:nvSpPr>
      <xdr:spPr>
        <a:xfrm>
          <a:off x="15214111" y="1242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83056</xdr:rowOff>
    </xdr:from>
    <xdr:to>
      <xdr:col>21</xdr:col>
      <xdr:colOff>161925</xdr:colOff>
      <xdr:row>70</xdr:row>
      <xdr:rowOff>111076</xdr:rowOff>
    </xdr:to>
    <xdr:cxnSp macro="">
      <xdr:nvCxnSpPr>
        <xdr:cNvPr id="619" name="直線コネクタ 618"/>
        <xdr:cNvCxnSpPr/>
      </xdr:nvCxnSpPr>
      <xdr:spPr>
        <a:xfrm>
          <a:off x="13703300" y="12084556"/>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72</xdr:row>
      <xdr:rowOff>75821</xdr:rowOff>
    </xdr:from>
    <xdr:to>
      <xdr:col>21</xdr:col>
      <xdr:colOff>212725</xdr:colOff>
      <xdr:row>73</xdr:row>
      <xdr:rowOff>5971</xdr:rowOff>
    </xdr:to>
    <xdr:sp macro="" textlink="">
      <xdr:nvSpPr>
        <xdr:cNvPr id="620" name="フローチャート : 判断 619"/>
        <xdr:cNvSpPr/>
      </xdr:nvSpPr>
      <xdr:spPr>
        <a:xfrm>
          <a:off x="14541500" y="1242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168548</xdr:rowOff>
    </xdr:from>
    <xdr:ext cx="534377" cy="259045"/>
    <xdr:sp macro="" textlink="">
      <xdr:nvSpPr>
        <xdr:cNvPr id="621" name="テキスト ボックス 620"/>
        <xdr:cNvSpPr txBox="1"/>
      </xdr:nvSpPr>
      <xdr:spPr>
        <a:xfrm>
          <a:off x="14325111" y="1251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69</xdr:row>
      <xdr:rowOff>129543</xdr:rowOff>
    </xdr:from>
    <xdr:to>
      <xdr:col>19</xdr:col>
      <xdr:colOff>644525</xdr:colOff>
      <xdr:row>70</xdr:row>
      <xdr:rowOff>83056</xdr:rowOff>
    </xdr:to>
    <xdr:cxnSp macro="">
      <xdr:nvCxnSpPr>
        <xdr:cNvPr id="622" name="直線コネクタ 621"/>
        <xdr:cNvCxnSpPr/>
      </xdr:nvCxnSpPr>
      <xdr:spPr>
        <a:xfrm>
          <a:off x="12814300" y="11959593"/>
          <a:ext cx="889000" cy="1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23357</xdr:rowOff>
    </xdr:from>
    <xdr:to>
      <xdr:col>20</xdr:col>
      <xdr:colOff>9525</xdr:colOff>
      <xdr:row>72</xdr:row>
      <xdr:rowOff>124957</xdr:rowOff>
    </xdr:to>
    <xdr:sp macro="" textlink="">
      <xdr:nvSpPr>
        <xdr:cNvPr id="623" name="フローチャート : 判断 622"/>
        <xdr:cNvSpPr/>
      </xdr:nvSpPr>
      <xdr:spPr>
        <a:xfrm>
          <a:off x="13652500" y="1236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116084</xdr:rowOff>
    </xdr:from>
    <xdr:ext cx="534377" cy="259045"/>
    <xdr:sp macro="" textlink="">
      <xdr:nvSpPr>
        <xdr:cNvPr id="624" name="テキスト ボックス 623"/>
        <xdr:cNvSpPr txBox="1"/>
      </xdr:nvSpPr>
      <xdr:spPr>
        <a:xfrm>
          <a:off x="13436111" y="1246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75,014</a:t>
          </a:r>
          <a:endParaRPr kumimoji="1" lang="ja-JP" altLang="en-US" sz="1000" b="1">
            <a:solidFill>
              <a:srgbClr val="000080"/>
            </a:solidFill>
            <a:latin typeface="ＭＳ Ｐゴシック"/>
          </a:endParaRPr>
        </a:p>
      </xdr:txBody>
    </xdr:sp>
    <xdr:clientData/>
  </xdr:oneCellAnchor>
  <xdr:twoCellAnchor>
    <xdr:from>
      <xdr:col>18</xdr:col>
      <xdr:colOff>390525</xdr:colOff>
      <xdr:row>71</xdr:row>
      <xdr:rowOff>168061</xdr:rowOff>
    </xdr:from>
    <xdr:to>
      <xdr:col>18</xdr:col>
      <xdr:colOff>492125</xdr:colOff>
      <xdr:row>72</xdr:row>
      <xdr:rowOff>98211</xdr:rowOff>
    </xdr:to>
    <xdr:sp macro="" textlink="">
      <xdr:nvSpPr>
        <xdr:cNvPr id="625" name="フローチャート : 判断 624"/>
        <xdr:cNvSpPr/>
      </xdr:nvSpPr>
      <xdr:spPr>
        <a:xfrm>
          <a:off x="12763500" y="123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89338</xdr:rowOff>
    </xdr:from>
    <xdr:ext cx="534377" cy="259045"/>
    <xdr:sp macro="" textlink="">
      <xdr:nvSpPr>
        <xdr:cNvPr id="626" name="テキスト ボックス 625"/>
        <xdr:cNvSpPr txBox="1"/>
      </xdr:nvSpPr>
      <xdr:spPr>
        <a:xfrm>
          <a:off x="12547111" y="124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68049</xdr:rowOff>
    </xdr:from>
    <xdr:to>
      <xdr:col>23</xdr:col>
      <xdr:colOff>568325</xdr:colOff>
      <xdr:row>71</xdr:row>
      <xdr:rowOff>169649</xdr:rowOff>
    </xdr:to>
    <xdr:sp macro="" textlink="">
      <xdr:nvSpPr>
        <xdr:cNvPr id="632" name="円/楕円 631"/>
        <xdr:cNvSpPr/>
      </xdr:nvSpPr>
      <xdr:spPr>
        <a:xfrm>
          <a:off x="16268700" y="1224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90926</xdr:rowOff>
    </xdr:from>
    <xdr:ext cx="534377" cy="259045"/>
    <xdr:sp macro="" textlink="">
      <xdr:nvSpPr>
        <xdr:cNvPr id="633" name="公債費該当値テキスト"/>
        <xdr:cNvSpPr txBox="1"/>
      </xdr:nvSpPr>
      <xdr:spPr>
        <a:xfrm>
          <a:off x="16370300" y="1209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82,777</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9037</xdr:rowOff>
    </xdr:from>
    <xdr:to>
      <xdr:col>22</xdr:col>
      <xdr:colOff>415925</xdr:colOff>
      <xdr:row>71</xdr:row>
      <xdr:rowOff>110637</xdr:rowOff>
    </xdr:to>
    <xdr:sp macro="" textlink="">
      <xdr:nvSpPr>
        <xdr:cNvPr id="634" name="円/楕円 633"/>
        <xdr:cNvSpPr/>
      </xdr:nvSpPr>
      <xdr:spPr>
        <a:xfrm>
          <a:off x="15430500" y="12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127164</xdr:rowOff>
    </xdr:from>
    <xdr:ext cx="534377" cy="259045"/>
    <xdr:sp macro="" textlink="">
      <xdr:nvSpPr>
        <xdr:cNvPr id="635" name="テキスト ボックス 634"/>
        <xdr:cNvSpPr txBox="1"/>
      </xdr:nvSpPr>
      <xdr:spPr>
        <a:xfrm>
          <a:off x="15214111" y="1195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86,391</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60276</xdr:rowOff>
    </xdr:from>
    <xdr:to>
      <xdr:col>21</xdr:col>
      <xdr:colOff>212725</xdr:colOff>
      <xdr:row>70</xdr:row>
      <xdr:rowOff>161876</xdr:rowOff>
    </xdr:to>
    <xdr:sp macro="" textlink="">
      <xdr:nvSpPr>
        <xdr:cNvPr id="636" name="円/楕円 635"/>
        <xdr:cNvSpPr/>
      </xdr:nvSpPr>
      <xdr:spPr>
        <a:xfrm>
          <a:off x="14541500" y="1206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6953</xdr:rowOff>
    </xdr:from>
    <xdr:ext cx="534377" cy="259045"/>
    <xdr:sp macro="" textlink="">
      <xdr:nvSpPr>
        <xdr:cNvPr id="637" name="テキスト ボックス 636"/>
        <xdr:cNvSpPr txBox="1"/>
      </xdr:nvSpPr>
      <xdr:spPr>
        <a:xfrm>
          <a:off x="14325111" y="1183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93,753</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32256</xdr:rowOff>
    </xdr:from>
    <xdr:to>
      <xdr:col>20</xdr:col>
      <xdr:colOff>9525</xdr:colOff>
      <xdr:row>70</xdr:row>
      <xdr:rowOff>133856</xdr:rowOff>
    </xdr:to>
    <xdr:sp macro="" textlink="">
      <xdr:nvSpPr>
        <xdr:cNvPr id="638" name="円/楕円 637"/>
        <xdr:cNvSpPr/>
      </xdr:nvSpPr>
      <xdr:spPr>
        <a:xfrm>
          <a:off x="13652500" y="120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68</xdr:row>
      <xdr:rowOff>150383</xdr:rowOff>
    </xdr:from>
    <xdr:ext cx="534377" cy="259045"/>
    <xdr:sp macro="" textlink="">
      <xdr:nvSpPr>
        <xdr:cNvPr id="639" name="テキスト ボックス 638"/>
        <xdr:cNvSpPr txBox="1"/>
      </xdr:nvSpPr>
      <xdr:spPr>
        <a:xfrm>
          <a:off x="13436111" y="118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95,469</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78743</xdr:rowOff>
    </xdr:from>
    <xdr:to>
      <xdr:col>18</xdr:col>
      <xdr:colOff>492125</xdr:colOff>
      <xdr:row>70</xdr:row>
      <xdr:rowOff>8893</xdr:rowOff>
    </xdr:to>
    <xdr:sp macro="" textlink="">
      <xdr:nvSpPr>
        <xdr:cNvPr id="640" name="円/楕円 639"/>
        <xdr:cNvSpPr/>
      </xdr:nvSpPr>
      <xdr:spPr>
        <a:xfrm>
          <a:off x="12763500" y="119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68</xdr:row>
      <xdr:rowOff>25420</xdr:rowOff>
    </xdr:from>
    <xdr:ext cx="599010" cy="259045"/>
    <xdr:sp macro="" textlink="">
      <xdr:nvSpPr>
        <xdr:cNvPr id="641" name="テキスト ボックス 640"/>
        <xdr:cNvSpPr txBox="1"/>
      </xdr:nvSpPr>
      <xdr:spPr>
        <a:xfrm>
          <a:off x="12514794" y="1168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124864</xdr:rowOff>
    </xdr:from>
    <xdr:to>
      <xdr:col>23</xdr:col>
      <xdr:colOff>517525</xdr:colOff>
      <xdr:row>94</xdr:row>
      <xdr:rowOff>141940</xdr:rowOff>
    </xdr:to>
    <xdr:cxnSp macro="">
      <xdr:nvCxnSpPr>
        <xdr:cNvPr id="668" name="直線コネクタ 667"/>
        <xdr:cNvCxnSpPr/>
      </xdr:nvCxnSpPr>
      <xdr:spPr>
        <a:xfrm>
          <a:off x="15481300" y="15898264"/>
          <a:ext cx="838200" cy="35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59486</xdr:rowOff>
    </xdr:from>
    <xdr:ext cx="534377" cy="259045"/>
    <xdr:sp macro="" textlink="">
      <xdr:nvSpPr>
        <xdr:cNvPr id="669" name="積立金平均値テキスト"/>
        <xdr:cNvSpPr txBox="1"/>
      </xdr:nvSpPr>
      <xdr:spPr>
        <a:xfrm>
          <a:off x="16370300" y="1651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84310</xdr:rowOff>
    </xdr:from>
    <xdr:to>
      <xdr:col>22</xdr:col>
      <xdr:colOff>365125</xdr:colOff>
      <xdr:row>92</xdr:row>
      <xdr:rowOff>124864</xdr:rowOff>
    </xdr:to>
    <xdr:cxnSp macro="">
      <xdr:nvCxnSpPr>
        <xdr:cNvPr id="671" name="直線コネクタ 670"/>
        <xdr:cNvCxnSpPr/>
      </xdr:nvCxnSpPr>
      <xdr:spPr>
        <a:xfrm>
          <a:off x="14592300" y="15857710"/>
          <a:ext cx="889000" cy="4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44117</xdr:rowOff>
    </xdr:from>
    <xdr:to>
      <xdr:col>22</xdr:col>
      <xdr:colOff>415925</xdr:colOff>
      <xdr:row>94</xdr:row>
      <xdr:rowOff>145717</xdr:rowOff>
    </xdr:to>
    <xdr:sp macro="" textlink="">
      <xdr:nvSpPr>
        <xdr:cNvPr id="672" name="フローチャート : 判断 671"/>
        <xdr:cNvSpPr/>
      </xdr:nvSpPr>
      <xdr:spPr>
        <a:xfrm>
          <a:off x="15430500" y="161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136844</xdr:rowOff>
    </xdr:from>
    <xdr:ext cx="534377" cy="259045"/>
    <xdr:sp macro="" textlink="">
      <xdr:nvSpPr>
        <xdr:cNvPr id="673" name="テキスト ボックス 672"/>
        <xdr:cNvSpPr txBox="1"/>
      </xdr:nvSpPr>
      <xdr:spPr>
        <a:xfrm>
          <a:off x="15214111" y="1625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31,959</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84310</xdr:rowOff>
    </xdr:from>
    <xdr:to>
      <xdr:col>21</xdr:col>
      <xdr:colOff>161925</xdr:colOff>
      <xdr:row>94</xdr:row>
      <xdr:rowOff>6930</xdr:rowOff>
    </xdr:to>
    <xdr:cxnSp macro="">
      <xdr:nvCxnSpPr>
        <xdr:cNvPr id="674" name="直線コネクタ 673"/>
        <xdr:cNvCxnSpPr/>
      </xdr:nvCxnSpPr>
      <xdr:spPr>
        <a:xfrm flipV="1">
          <a:off x="13703300" y="15857710"/>
          <a:ext cx="889000" cy="26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132335</xdr:rowOff>
    </xdr:from>
    <xdr:to>
      <xdr:col>21</xdr:col>
      <xdr:colOff>212725</xdr:colOff>
      <xdr:row>96</xdr:row>
      <xdr:rowOff>62485</xdr:rowOff>
    </xdr:to>
    <xdr:sp macro="" textlink="">
      <xdr:nvSpPr>
        <xdr:cNvPr id="675" name="フローチャート : 判断 674"/>
        <xdr:cNvSpPr/>
      </xdr:nvSpPr>
      <xdr:spPr>
        <a:xfrm>
          <a:off x="14541500" y="1642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53612</xdr:rowOff>
    </xdr:from>
    <xdr:ext cx="534377" cy="259045"/>
    <xdr:sp macro="" textlink="">
      <xdr:nvSpPr>
        <xdr:cNvPr id="676" name="テキスト ボックス 675"/>
        <xdr:cNvSpPr txBox="1"/>
      </xdr:nvSpPr>
      <xdr:spPr>
        <a:xfrm>
          <a:off x="14325111" y="165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6930</xdr:rowOff>
    </xdr:from>
    <xdr:to>
      <xdr:col>19</xdr:col>
      <xdr:colOff>644525</xdr:colOff>
      <xdr:row>94</xdr:row>
      <xdr:rowOff>126167</xdr:rowOff>
    </xdr:to>
    <xdr:cxnSp macro="">
      <xdr:nvCxnSpPr>
        <xdr:cNvPr id="677" name="直線コネクタ 676"/>
        <xdr:cNvCxnSpPr/>
      </xdr:nvCxnSpPr>
      <xdr:spPr>
        <a:xfrm flipV="1">
          <a:off x="12814300" y="16123230"/>
          <a:ext cx="889000" cy="1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107393</xdr:rowOff>
    </xdr:from>
    <xdr:to>
      <xdr:col>20</xdr:col>
      <xdr:colOff>9525</xdr:colOff>
      <xdr:row>96</xdr:row>
      <xdr:rowOff>37543</xdr:rowOff>
    </xdr:to>
    <xdr:sp macro="" textlink="">
      <xdr:nvSpPr>
        <xdr:cNvPr id="678" name="フローチャート : 判断 677"/>
        <xdr:cNvSpPr/>
      </xdr:nvSpPr>
      <xdr:spPr>
        <a:xfrm>
          <a:off x="13652500" y="1639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28670</xdr:rowOff>
    </xdr:from>
    <xdr:ext cx="534377" cy="259045"/>
    <xdr:sp macro="" textlink="">
      <xdr:nvSpPr>
        <xdr:cNvPr id="679" name="テキスト ボックス 678"/>
        <xdr:cNvSpPr txBox="1"/>
      </xdr:nvSpPr>
      <xdr:spPr>
        <a:xfrm>
          <a:off x="13436111" y="1648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23451</xdr:rowOff>
    </xdr:from>
    <xdr:to>
      <xdr:col>18</xdr:col>
      <xdr:colOff>492125</xdr:colOff>
      <xdr:row>96</xdr:row>
      <xdr:rowOff>125051</xdr:rowOff>
    </xdr:to>
    <xdr:sp macro="" textlink="">
      <xdr:nvSpPr>
        <xdr:cNvPr id="680" name="フローチャート : 判断 679"/>
        <xdr:cNvSpPr/>
      </xdr:nvSpPr>
      <xdr:spPr>
        <a:xfrm>
          <a:off x="12763500" y="1648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116178</xdr:rowOff>
    </xdr:from>
    <xdr:ext cx="534377" cy="259045"/>
    <xdr:sp macro="" textlink="">
      <xdr:nvSpPr>
        <xdr:cNvPr id="681" name="テキスト ボックス 680"/>
        <xdr:cNvSpPr txBox="1"/>
      </xdr:nvSpPr>
      <xdr:spPr>
        <a:xfrm>
          <a:off x="12547111" y="1657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91140</xdr:rowOff>
    </xdr:from>
    <xdr:to>
      <xdr:col>23</xdr:col>
      <xdr:colOff>568325</xdr:colOff>
      <xdr:row>95</xdr:row>
      <xdr:rowOff>21290</xdr:rowOff>
    </xdr:to>
    <xdr:sp macro="" textlink="">
      <xdr:nvSpPr>
        <xdr:cNvPr id="687" name="円/楕円 686"/>
        <xdr:cNvSpPr/>
      </xdr:nvSpPr>
      <xdr:spPr>
        <a:xfrm>
          <a:off x="16268700" y="1620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114017</xdr:rowOff>
    </xdr:from>
    <xdr:ext cx="534377" cy="259045"/>
    <xdr:sp macro="" textlink="">
      <xdr:nvSpPr>
        <xdr:cNvPr id="688" name="積立金該当値テキスト"/>
        <xdr:cNvSpPr txBox="1"/>
      </xdr:nvSpPr>
      <xdr:spPr>
        <a:xfrm>
          <a:off x="16370300" y="1605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29,902</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74064</xdr:rowOff>
    </xdr:from>
    <xdr:to>
      <xdr:col>22</xdr:col>
      <xdr:colOff>415925</xdr:colOff>
      <xdr:row>93</xdr:row>
      <xdr:rowOff>4214</xdr:rowOff>
    </xdr:to>
    <xdr:sp macro="" textlink="">
      <xdr:nvSpPr>
        <xdr:cNvPr id="689" name="円/楕円 688"/>
        <xdr:cNvSpPr/>
      </xdr:nvSpPr>
      <xdr:spPr>
        <a:xfrm>
          <a:off x="15430500" y="158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20741</xdr:rowOff>
    </xdr:from>
    <xdr:ext cx="534377" cy="259045"/>
    <xdr:sp macro="" textlink="">
      <xdr:nvSpPr>
        <xdr:cNvPr id="690" name="テキスト ボックス 689"/>
        <xdr:cNvSpPr txBox="1"/>
      </xdr:nvSpPr>
      <xdr:spPr>
        <a:xfrm>
          <a:off x="15214111" y="156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45,649</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33510</xdr:rowOff>
    </xdr:from>
    <xdr:to>
      <xdr:col>21</xdr:col>
      <xdr:colOff>212725</xdr:colOff>
      <xdr:row>92</xdr:row>
      <xdr:rowOff>135110</xdr:rowOff>
    </xdr:to>
    <xdr:sp macro="" textlink="">
      <xdr:nvSpPr>
        <xdr:cNvPr id="691" name="円/楕円 690"/>
        <xdr:cNvSpPr/>
      </xdr:nvSpPr>
      <xdr:spPr>
        <a:xfrm>
          <a:off x="14541500" y="1580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151637</xdr:rowOff>
    </xdr:from>
    <xdr:ext cx="534377" cy="259045"/>
    <xdr:sp macro="" textlink="">
      <xdr:nvSpPr>
        <xdr:cNvPr id="692" name="テキスト ボックス 691"/>
        <xdr:cNvSpPr txBox="1"/>
      </xdr:nvSpPr>
      <xdr:spPr>
        <a:xfrm>
          <a:off x="14325111" y="1558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47,423</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127580</xdr:rowOff>
    </xdr:from>
    <xdr:to>
      <xdr:col>20</xdr:col>
      <xdr:colOff>9525</xdr:colOff>
      <xdr:row>94</xdr:row>
      <xdr:rowOff>57730</xdr:rowOff>
    </xdr:to>
    <xdr:sp macro="" textlink="">
      <xdr:nvSpPr>
        <xdr:cNvPr id="693" name="円/楕円 692"/>
        <xdr:cNvSpPr/>
      </xdr:nvSpPr>
      <xdr:spPr>
        <a:xfrm>
          <a:off x="13652500" y="160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74257</xdr:rowOff>
    </xdr:from>
    <xdr:ext cx="534377" cy="259045"/>
    <xdr:sp macro="" textlink="">
      <xdr:nvSpPr>
        <xdr:cNvPr id="694" name="テキスト ボックス 693"/>
        <xdr:cNvSpPr txBox="1"/>
      </xdr:nvSpPr>
      <xdr:spPr>
        <a:xfrm>
          <a:off x="13436111" y="1584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75367</xdr:rowOff>
    </xdr:from>
    <xdr:to>
      <xdr:col>18</xdr:col>
      <xdr:colOff>492125</xdr:colOff>
      <xdr:row>95</xdr:row>
      <xdr:rowOff>5517</xdr:rowOff>
    </xdr:to>
    <xdr:sp macro="" textlink="">
      <xdr:nvSpPr>
        <xdr:cNvPr id="695" name="円/楕円 694"/>
        <xdr:cNvSpPr/>
      </xdr:nvSpPr>
      <xdr:spPr>
        <a:xfrm>
          <a:off x="12763500" y="161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22044</xdr:rowOff>
    </xdr:from>
    <xdr:ext cx="534377" cy="259045"/>
    <xdr:sp macro="" textlink="">
      <xdr:nvSpPr>
        <xdr:cNvPr id="696" name="テキスト ボックス 695"/>
        <xdr:cNvSpPr txBox="1"/>
      </xdr:nvSpPr>
      <xdr:spPr>
        <a:xfrm>
          <a:off x="12547111" y="1596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19359</xdr:rowOff>
    </xdr:from>
    <xdr:to>
      <xdr:col>32</xdr:col>
      <xdr:colOff>187325</xdr:colOff>
      <xdr:row>37</xdr:row>
      <xdr:rowOff>140190</xdr:rowOff>
    </xdr:to>
    <xdr:cxnSp macro="">
      <xdr:nvCxnSpPr>
        <xdr:cNvPr id="727" name="直線コネクタ 726"/>
        <xdr:cNvCxnSpPr/>
      </xdr:nvCxnSpPr>
      <xdr:spPr>
        <a:xfrm>
          <a:off x="21323300" y="6363009"/>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44140</xdr:rowOff>
    </xdr:from>
    <xdr:ext cx="378565" cy="259045"/>
    <xdr:sp macro="" textlink="">
      <xdr:nvSpPr>
        <xdr:cNvPr id="728" name="投資及び出資金平均値テキスト"/>
        <xdr:cNvSpPr txBox="1"/>
      </xdr:nvSpPr>
      <xdr:spPr>
        <a:xfrm>
          <a:off x="22212300" y="6559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112921</xdr:rowOff>
    </xdr:from>
    <xdr:to>
      <xdr:col>31</xdr:col>
      <xdr:colOff>34925</xdr:colOff>
      <xdr:row>37</xdr:row>
      <xdr:rowOff>19359</xdr:rowOff>
    </xdr:to>
    <xdr:cxnSp macro="">
      <xdr:nvCxnSpPr>
        <xdr:cNvPr id="730" name="直線コネクタ 729"/>
        <xdr:cNvCxnSpPr/>
      </xdr:nvCxnSpPr>
      <xdr:spPr>
        <a:xfrm>
          <a:off x="20434300" y="6285121"/>
          <a:ext cx="889000" cy="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60325</xdr:rowOff>
    </xdr:from>
    <xdr:to>
      <xdr:col>31</xdr:col>
      <xdr:colOff>85725</xdr:colOff>
      <xdr:row>38</xdr:row>
      <xdr:rowOff>161925</xdr:rowOff>
    </xdr:to>
    <xdr:sp macro="" textlink="">
      <xdr:nvSpPr>
        <xdr:cNvPr id="731" name="フローチャート : 判断 730"/>
        <xdr:cNvSpPr/>
      </xdr:nvSpPr>
      <xdr:spPr>
        <a:xfrm>
          <a:off x="21272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153052</xdr:rowOff>
    </xdr:from>
    <xdr:ext cx="378565" cy="259045"/>
    <xdr:sp macro="" textlink="">
      <xdr:nvSpPr>
        <xdr:cNvPr id="732" name="テキスト ボックス 731"/>
        <xdr:cNvSpPr txBox="1"/>
      </xdr:nvSpPr>
      <xdr:spPr>
        <a:xfrm>
          <a:off x="21134017" y="66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112268</xdr:rowOff>
    </xdr:from>
    <xdr:to>
      <xdr:col>29</xdr:col>
      <xdr:colOff>517525</xdr:colOff>
      <xdr:row>36</xdr:row>
      <xdr:rowOff>112921</xdr:rowOff>
    </xdr:to>
    <xdr:cxnSp macro="">
      <xdr:nvCxnSpPr>
        <xdr:cNvPr id="733" name="直線コネクタ 732"/>
        <xdr:cNvCxnSpPr/>
      </xdr:nvCxnSpPr>
      <xdr:spPr>
        <a:xfrm>
          <a:off x="19545300" y="628446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135273</xdr:rowOff>
    </xdr:from>
    <xdr:to>
      <xdr:col>29</xdr:col>
      <xdr:colOff>568325</xdr:colOff>
      <xdr:row>39</xdr:row>
      <xdr:rowOff>65423</xdr:rowOff>
    </xdr:to>
    <xdr:sp macro="" textlink="">
      <xdr:nvSpPr>
        <xdr:cNvPr id="734" name="フローチャート : 判断 733"/>
        <xdr:cNvSpPr/>
      </xdr:nvSpPr>
      <xdr:spPr>
        <a:xfrm>
          <a:off x="20383500" y="66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56550</xdr:rowOff>
    </xdr:from>
    <xdr:ext cx="378565" cy="259045"/>
    <xdr:sp macro="" textlink="">
      <xdr:nvSpPr>
        <xdr:cNvPr id="735" name="テキスト ボックス 734"/>
        <xdr:cNvSpPr txBox="1"/>
      </xdr:nvSpPr>
      <xdr:spPr>
        <a:xfrm>
          <a:off x="20245017" y="674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112268</xdr:rowOff>
    </xdr:from>
    <xdr:to>
      <xdr:col>28</xdr:col>
      <xdr:colOff>314325</xdr:colOff>
      <xdr:row>36</xdr:row>
      <xdr:rowOff>122882</xdr:rowOff>
    </xdr:to>
    <xdr:cxnSp macro="">
      <xdr:nvCxnSpPr>
        <xdr:cNvPr id="736" name="直線コネクタ 735"/>
        <xdr:cNvCxnSpPr/>
      </xdr:nvCxnSpPr>
      <xdr:spPr>
        <a:xfrm flipV="1">
          <a:off x="18656300" y="6284468"/>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81879</xdr:rowOff>
    </xdr:from>
    <xdr:to>
      <xdr:col>28</xdr:col>
      <xdr:colOff>365125</xdr:colOff>
      <xdr:row>39</xdr:row>
      <xdr:rowOff>12029</xdr:rowOff>
    </xdr:to>
    <xdr:sp macro="" textlink="">
      <xdr:nvSpPr>
        <xdr:cNvPr id="737" name="フローチャート : 判断 736"/>
        <xdr:cNvSpPr/>
      </xdr:nvSpPr>
      <xdr:spPr>
        <a:xfrm>
          <a:off x="19494500" y="659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3156</xdr:rowOff>
    </xdr:from>
    <xdr:ext cx="378565" cy="259045"/>
    <xdr:sp macro="" textlink="">
      <xdr:nvSpPr>
        <xdr:cNvPr id="738" name="テキスト ボックス 737"/>
        <xdr:cNvSpPr txBox="1"/>
      </xdr:nvSpPr>
      <xdr:spPr>
        <a:xfrm>
          <a:off x="19356017" y="6689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112576</xdr:rowOff>
    </xdr:from>
    <xdr:to>
      <xdr:col>27</xdr:col>
      <xdr:colOff>161925</xdr:colOff>
      <xdr:row>39</xdr:row>
      <xdr:rowOff>42726</xdr:rowOff>
    </xdr:to>
    <xdr:sp macro="" textlink="">
      <xdr:nvSpPr>
        <xdr:cNvPr id="739" name="フローチャート : 判断 738"/>
        <xdr:cNvSpPr/>
      </xdr:nvSpPr>
      <xdr:spPr>
        <a:xfrm>
          <a:off x="18605500" y="66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33853</xdr:rowOff>
    </xdr:from>
    <xdr:ext cx="378565" cy="259045"/>
    <xdr:sp macro="" textlink="">
      <xdr:nvSpPr>
        <xdr:cNvPr id="740" name="テキスト ボックス 739"/>
        <xdr:cNvSpPr txBox="1"/>
      </xdr:nvSpPr>
      <xdr:spPr>
        <a:xfrm>
          <a:off x="18467017" y="672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89390</xdr:rowOff>
    </xdr:from>
    <xdr:to>
      <xdr:col>32</xdr:col>
      <xdr:colOff>238125</xdr:colOff>
      <xdr:row>38</xdr:row>
      <xdr:rowOff>19540</xdr:rowOff>
    </xdr:to>
    <xdr:sp macro="" textlink="">
      <xdr:nvSpPr>
        <xdr:cNvPr id="746" name="円/楕円 745"/>
        <xdr:cNvSpPr/>
      </xdr:nvSpPr>
      <xdr:spPr>
        <a:xfrm>
          <a:off x="22110700" y="64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112267</xdr:rowOff>
    </xdr:from>
    <xdr:ext cx="469744" cy="259045"/>
    <xdr:sp macro="" textlink="">
      <xdr:nvSpPr>
        <xdr:cNvPr id="747" name="投資及び出資金該当値テキスト"/>
        <xdr:cNvSpPr txBox="1"/>
      </xdr:nvSpPr>
      <xdr:spPr>
        <a:xfrm>
          <a:off x="22212300" y="628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1,847</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140009</xdr:rowOff>
    </xdr:from>
    <xdr:to>
      <xdr:col>31</xdr:col>
      <xdr:colOff>85725</xdr:colOff>
      <xdr:row>37</xdr:row>
      <xdr:rowOff>70159</xdr:rowOff>
    </xdr:to>
    <xdr:sp macro="" textlink="">
      <xdr:nvSpPr>
        <xdr:cNvPr id="748" name="円/楕円 747"/>
        <xdr:cNvSpPr/>
      </xdr:nvSpPr>
      <xdr:spPr>
        <a:xfrm>
          <a:off x="21272500" y="63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86686</xdr:rowOff>
    </xdr:from>
    <xdr:ext cx="469744" cy="259045"/>
    <xdr:sp macro="" textlink="">
      <xdr:nvSpPr>
        <xdr:cNvPr id="749" name="テキスト ボックス 748"/>
        <xdr:cNvSpPr txBox="1"/>
      </xdr:nvSpPr>
      <xdr:spPr>
        <a:xfrm>
          <a:off x="21088427" y="608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62121</xdr:rowOff>
    </xdr:from>
    <xdr:to>
      <xdr:col>29</xdr:col>
      <xdr:colOff>568325</xdr:colOff>
      <xdr:row>36</xdr:row>
      <xdr:rowOff>163721</xdr:rowOff>
    </xdr:to>
    <xdr:sp macro="" textlink="">
      <xdr:nvSpPr>
        <xdr:cNvPr id="750" name="円/楕円 749"/>
        <xdr:cNvSpPr/>
      </xdr:nvSpPr>
      <xdr:spPr>
        <a:xfrm>
          <a:off x="20383500" y="62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8798</xdr:rowOff>
    </xdr:from>
    <xdr:ext cx="469744" cy="259045"/>
    <xdr:sp macro="" textlink="">
      <xdr:nvSpPr>
        <xdr:cNvPr id="751" name="テキスト ボックス 750"/>
        <xdr:cNvSpPr txBox="1"/>
      </xdr:nvSpPr>
      <xdr:spPr>
        <a:xfrm>
          <a:off x="20199427"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61468</xdr:rowOff>
    </xdr:from>
    <xdr:to>
      <xdr:col>28</xdr:col>
      <xdr:colOff>365125</xdr:colOff>
      <xdr:row>36</xdr:row>
      <xdr:rowOff>163068</xdr:rowOff>
    </xdr:to>
    <xdr:sp macro="" textlink="">
      <xdr:nvSpPr>
        <xdr:cNvPr id="752" name="円/楕円 751"/>
        <xdr:cNvSpPr/>
      </xdr:nvSpPr>
      <xdr:spPr>
        <a:xfrm>
          <a:off x="19494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8145</xdr:rowOff>
    </xdr:from>
    <xdr:ext cx="469744" cy="259045"/>
    <xdr:sp macro="" textlink="">
      <xdr:nvSpPr>
        <xdr:cNvPr id="753" name="テキスト ボックス 752"/>
        <xdr:cNvSpPr txBox="1"/>
      </xdr:nvSpPr>
      <xdr:spPr>
        <a:xfrm>
          <a:off x="19310427" y="60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72082</xdr:rowOff>
    </xdr:from>
    <xdr:to>
      <xdr:col>27</xdr:col>
      <xdr:colOff>161925</xdr:colOff>
      <xdr:row>37</xdr:row>
      <xdr:rowOff>2232</xdr:rowOff>
    </xdr:to>
    <xdr:sp macro="" textlink="">
      <xdr:nvSpPr>
        <xdr:cNvPr id="754" name="円/楕円 753"/>
        <xdr:cNvSpPr/>
      </xdr:nvSpPr>
      <xdr:spPr>
        <a:xfrm>
          <a:off x="18605500" y="624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18759</xdr:rowOff>
    </xdr:from>
    <xdr:ext cx="469744" cy="259045"/>
    <xdr:sp macro="" textlink="">
      <xdr:nvSpPr>
        <xdr:cNvPr id="755" name="テキスト ボックス 754"/>
        <xdr:cNvSpPr txBox="1"/>
      </xdr:nvSpPr>
      <xdr:spPr>
        <a:xfrm>
          <a:off x="18421427" y="60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689</xdr:rowOff>
    </xdr:from>
    <xdr:to>
      <xdr:col>32</xdr:col>
      <xdr:colOff>187325</xdr:colOff>
      <xdr:row>51</xdr:row>
      <xdr:rowOff>36612</xdr:rowOff>
    </xdr:to>
    <xdr:cxnSp macro="">
      <xdr:nvCxnSpPr>
        <xdr:cNvPr id="786" name="直線コネクタ 785"/>
        <xdr:cNvCxnSpPr/>
      </xdr:nvCxnSpPr>
      <xdr:spPr>
        <a:xfrm flipV="1">
          <a:off x="21323300" y="874463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73858</xdr:rowOff>
    </xdr:from>
    <xdr:ext cx="469744" cy="259045"/>
    <xdr:sp macro="" textlink="">
      <xdr:nvSpPr>
        <xdr:cNvPr id="787" name="貸付金平均値テキスト"/>
        <xdr:cNvSpPr txBox="1"/>
      </xdr:nvSpPr>
      <xdr:spPr>
        <a:xfrm>
          <a:off x="22212300" y="9846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36612</xdr:rowOff>
    </xdr:from>
    <xdr:to>
      <xdr:col>31</xdr:col>
      <xdr:colOff>34925</xdr:colOff>
      <xdr:row>51</xdr:row>
      <xdr:rowOff>62520</xdr:rowOff>
    </xdr:to>
    <xdr:cxnSp macro="">
      <xdr:nvCxnSpPr>
        <xdr:cNvPr id="789" name="直線コネクタ 788"/>
        <xdr:cNvCxnSpPr/>
      </xdr:nvCxnSpPr>
      <xdr:spPr>
        <a:xfrm flipV="1">
          <a:off x="20434300" y="878056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108930</xdr:rowOff>
    </xdr:from>
    <xdr:to>
      <xdr:col>31</xdr:col>
      <xdr:colOff>85725</xdr:colOff>
      <xdr:row>56</xdr:row>
      <xdr:rowOff>39080</xdr:rowOff>
    </xdr:to>
    <xdr:sp macro="" textlink="">
      <xdr:nvSpPr>
        <xdr:cNvPr id="790" name="フローチャート : 判断 789"/>
        <xdr:cNvSpPr/>
      </xdr:nvSpPr>
      <xdr:spPr>
        <a:xfrm>
          <a:off x="21272500" y="953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30207</xdr:rowOff>
    </xdr:from>
    <xdr:ext cx="469744" cy="259045"/>
    <xdr:sp macro="" textlink="">
      <xdr:nvSpPr>
        <xdr:cNvPr id="791" name="テキスト ボックス 790"/>
        <xdr:cNvSpPr txBox="1"/>
      </xdr:nvSpPr>
      <xdr:spPr>
        <a:xfrm>
          <a:off x="21088427" y="96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62520</xdr:rowOff>
    </xdr:from>
    <xdr:to>
      <xdr:col>29</xdr:col>
      <xdr:colOff>517525</xdr:colOff>
      <xdr:row>51</xdr:row>
      <xdr:rowOff>83420</xdr:rowOff>
    </xdr:to>
    <xdr:cxnSp macro="">
      <xdr:nvCxnSpPr>
        <xdr:cNvPr id="792" name="直線コネクタ 791"/>
        <xdr:cNvCxnSpPr/>
      </xdr:nvCxnSpPr>
      <xdr:spPr>
        <a:xfrm flipV="1">
          <a:off x="19545300" y="8806470"/>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133205</xdr:rowOff>
    </xdr:from>
    <xdr:to>
      <xdr:col>29</xdr:col>
      <xdr:colOff>568325</xdr:colOff>
      <xdr:row>56</xdr:row>
      <xdr:rowOff>63355</xdr:rowOff>
    </xdr:to>
    <xdr:sp macro="" textlink="">
      <xdr:nvSpPr>
        <xdr:cNvPr id="793" name="フローチャート : 判断 792"/>
        <xdr:cNvSpPr/>
      </xdr:nvSpPr>
      <xdr:spPr>
        <a:xfrm>
          <a:off x="20383500" y="956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54482</xdr:rowOff>
    </xdr:from>
    <xdr:ext cx="469744" cy="259045"/>
    <xdr:sp macro="" textlink="">
      <xdr:nvSpPr>
        <xdr:cNvPr id="794" name="テキスト ボックス 793"/>
        <xdr:cNvSpPr txBox="1"/>
      </xdr:nvSpPr>
      <xdr:spPr>
        <a:xfrm>
          <a:off x="20199427" y="9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83420</xdr:rowOff>
    </xdr:from>
    <xdr:to>
      <xdr:col>28</xdr:col>
      <xdr:colOff>314325</xdr:colOff>
      <xdr:row>51</xdr:row>
      <xdr:rowOff>93653</xdr:rowOff>
    </xdr:to>
    <xdr:cxnSp macro="">
      <xdr:nvCxnSpPr>
        <xdr:cNvPr id="795" name="直線コネクタ 794"/>
        <xdr:cNvCxnSpPr/>
      </xdr:nvCxnSpPr>
      <xdr:spPr>
        <a:xfrm flipV="1">
          <a:off x="18656300" y="8827370"/>
          <a:ext cx="8890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120469</xdr:rowOff>
    </xdr:from>
    <xdr:to>
      <xdr:col>28</xdr:col>
      <xdr:colOff>365125</xdr:colOff>
      <xdr:row>56</xdr:row>
      <xdr:rowOff>50619</xdr:rowOff>
    </xdr:to>
    <xdr:sp macro="" textlink="">
      <xdr:nvSpPr>
        <xdr:cNvPr id="796" name="フローチャート : 判断 795"/>
        <xdr:cNvSpPr/>
      </xdr:nvSpPr>
      <xdr:spPr>
        <a:xfrm>
          <a:off x="19494500" y="95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41746</xdr:rowOff>
    </xdr:from>
    <xdr:ext cx="469744" cy="259045"/>
    <xdr:sp macro="" textlink="">
      <xdr:nvSpPr>
        <xdr:cNvPr id="797" name="テキスト ボックス 796"/>
        <xdr:cNvSpPr txBox="1"/>
      </xdr:nvSpPr>
      <xdr:spPr>
        <a:xfrm>
          <a:off x="19310427" y="964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5,635</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139192</xdr:rowOff>
    </xdr:from>
    <xdr:to>
      <xdr:col>27</xdr:col>
      <xdr:colOff>161925</xdr:colOff>
      <xdr:row>56</xdr:row>
      <xdr:rowOff>69342</xdr:rowOff>
    </xdr:to>
    <xdr:sp macro="" textlink="">
      <xdr:nvSpPr>
        <xdr:cNvPr id="798" name="フローチャート : 判断 797"/>
        <xdr:cNvSpPr/>
      </xdr:nvSpPr>
      <xdr:spPr>
        <a:xfrm>
          <a:off x="18605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60469</xdr:rowOff>
    </xdr:from>
    <xdr:ext cx="469744" cy="259045"/>
    <xdr:sp macro="" textlink="">
      <xdr:nvSpPr>
        <xdr:cNvPr id="799" name="テキスト ボックス 798"/>
        <xdr:cNvSpPr txBox="1"/>
      </xdr:nvSpPr>
      <xdr:spPr>
        <a:xfrm>
          <a:off x="18421427" y="966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50</xdr:row>
      <xdr:rowOff>121339</xdr:rowOff>
    </xdr:from>
    <xdr:to>
      <xdr:col>32</xdr:col>
      <xdr:colOff>238125</xdr:colOff>
      <xdr:row>51</xdr:row>
      <xdr:rowOff>51489</xdr:rowOff>
    </xdr:to>
    <xdr:sp macro="" textlink="">
      <xdr:nvSpPr>
        <xdr:cNvPr id="805" name="円/楕円 804"/>
        <xdr:cNvSpPr/>
      </xdr:nvSpPr>
      <xdr:spPr>
        <a:xfrm>
          <a:off x="22110700" y="86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50</xdr:row>
      <xdr:rowOff>74366</xdr:rowOff>
    </xdr:from>
    <xdr:ext cx="534377" cy="259045"/>
    <xdr:sp macro="" textlink="">
      <xdr:nvSpPr>
        <xdr:cNvPr id="806" name="貸付金該当値テキスト"/>
        <xdr:cNvSpPr txBox="1"/>
      </xdr:nvSpPr>
      <xdr:spPr>
        <a:xfrm>
          <a:off x="22212300" y="864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13,502</a:t>
          </a:r>
          <a:endParaRPr kumimoji="1" lang="ja-JP" altLang="en-US" sz="1000" b="1">
            <a:solidFill>
              <a:srgbClr val="FF0000"/>
            </a:solidFill>
            <a:latin typeface="ＭＳ Ｐゴシック"/>
          </a:endParaRPr>
        </a:p>
      </xdr:txBody>
    </xdr:sp>
    <xdr:clientData/>
  </xdr:oneCellAnchor>
  <xdr:twoCellAnchor>
    <xdr:from>
      <xdr:col>30</xdr:col>
      <xdr:colOff>669925</xdr:colOff>
      <xdr:row>50</xdr:row>
      <xdr:rowOff>157262</xdr:rowOff>
    </xdr:from>
    <xdr:to>
      <xdr:col>31</xdr:col>
      <xdr:colOff>85725</xdr:colOff>
      <xdr:row>51</xdr:row>
      <xdr:rowOff>87412</xdr:rowOff>
    </xdr:to>
    <xdr:sp macro="" textlink="">
      <xdr:nvSpPr>
        <xdr:cNvPr id="807" name="円/楕円 806"/>
        <xdr:cNvSpPr/>
      </xdr:nvSpPr>
      <xdr:spPr>
        <a:xfrm>
          <a:off x="21272500" y="87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49</xdr:row>
      <xdr:rowOff>103939</xdr:rowOff>
    </xdr:from>
    <xdr:ext cx="534377" cy="259045"/>
    <xdr:sp macro="" textlink="">
      <xdr:nvSpPr>
        <xdr:cNvPr id="808" name="テキスト ボックス 807"/>
        <xdr:cNvSpPr txBox="1"/>
      </xdr:nvSpPr>
      <xdr:spPr>
        <a:xfrm>
          <a:off x="21056111" y="850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13,172</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11720</xdr:rowOff>
    </xdr:from>
    <xdr:to>
      <xdr:col>29</xdr:col>
      <xdr:colOff>568325</xdr:colOff>
      <xdr:row>51</xdr:row>
      <xdr:rowOff>113320</xdr:rowOff>
    </xdr:to>
    <xdr:sp macro="" textlink="">
      <xdr:nvSpPr>
        <xdr:cNvPr id="809" name="円/楕円 808"/>
        <xdr:cNvSpPr/>
      </xdr:nvSpPr>
      <xdr:spPr>
        <a:xfrm>
          <a:off x="20383500" y="87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129847</xdr:rowOff>
    </xdr:from>
    <xdr:ext cx="534377" cy="259045"/>
    <xdr:sp macro="" textlink="">
      <xdr:nvSpPr>
        <xdr:cNvPr id="810" name="テキスト ボックス 809"/>
        <xdr:cNvSpPr txBox="1"/>
      </xdr:nvSpPr>
      <xdr:spPr>
        <a:xfrm>
          <a:off x="20167111" y="85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12,934</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32620</xdr:rowOff>
    </xdr:from>
    <xdr:to>
      <xdr:col>28</xdr:col>
      <xdr:colOff>365125</xdr:colOff>
      <xdr:row>51</xdr:row>
      <xdr:rowOff>134220</xdr:rowOff>
    </xdr:to>
    <xdr:sp macro="" textlink="">
      <xdr:nvSpPr>
        <xdr:cNvPr id="811" name="円/楕円 810"/>
        <xdr:cNvSpPr/>
      </xdr:nvSpPr>
      <xdr:spPr>
        <a:xfrm>
          <a:off x="19494500" y="87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150747</xdr:rowOff>
    </xdr:from>
    <xdr:ext cx="534377" cy="259045"/>
    <xdr:sp macro="" textlink="">
      <xdr:nvSpPr>
        <xdr:cNvPr id="812" name="テキスト ボックス 811"/>
        <xdr:cNvSpPr txBox="1"/>
      </xdr:nvSpPr>
      <xdr:spPr>
        <a:xfrm>
          <a:off x="19278111" y="855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12,742</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42853</xdr:rowOff>
    </xdr:from>
    <xdr:to>
      <xdr:col>27</xdr:col>
      <xdr:colOff>161925</xdr:colOff>
      <xdr:row>51</xdr:row>
      <xdr:rowOff>144453</xdr:rowOff>
    </xdr:to>
    <xdr:sp macro="" textlink="">
      <xdr:nvSpPr>
        <xdr:cNvPr id="813" name="円/楕円 812"/>
        <xdr:cNvSpPr/>
      </xdr:nvSpPr>
      <xdr:spPr>
        <a:xfrm>
          <a:off x="18605500" y="87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160980</xdr:rowOff>
    </xdr:from>
    <xdr:ext cx="534377" cy="259045"/>
    <xdr:sp macro="" textlink="">
      <xdr:nvSpPr>
        <xdr:cNvPr id="814" name="テキスト ボックス 813"/>
        <xdr:cNvSpPr txBox="1"/>
      </xdr:nvSpPr>
      <xdr:spPr>
        <a:xfrm>
          <a:off x="18389111" y="85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52908</xdr:rowOff>
    </xdr:from>
    <xdr:to>
      <xdr:col>32</xdr:col>
      <xdr:colOff>187325</xdr:colOff>
      <xdr:row>73</xdr:row>
      <xdr:rowOff>57461</xdr:rowOff>
    </xdr:to>
    <xdr:cxnSp macro="">
      <xdr:nvCxnSpPr>
        <xdr:cNvPr id="844" name="直線コネクタ 843"/>
        <xdr:cNvCxnSpPr/>
      </xdr:nvCxnSpPr>
      <xdr:spPr>
        <a:xfrm flipV="1">
          <a:off x="21323300" y="12568758"/>
          <a:ext cx="8382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5"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57461</xdr:rowOff>
    </xdr:from>
    <xdr:to>
      <xdr:col>31</xdr:col>
      <xdr:colOff>34925</xdr:colOff>
      <xdr:row>73</xdr:row>
      <xdr:rowOff>134556</xdr:rowOff>
    </xdr:to>
    <xdr:cxnSp macro="">
      <xdr:nvCxnSpPr>
        <xdr:cNvPr id="847" name="直線コネクタ 846"/>
        <xdr:cNvCxnSpPr/>
      </xdr:nvCxnSpPr>
      <xdr:spPr>
        <a:xfrm flipV="1">
          <a:off x="20434300" y="12573311"/>
          <a:ext cx="889000" cy="7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72651</xdr:rowOff>
    </xdr:from>
    <xdr:to>
      <xdr:col>31</xdr:col>
      <xdr:colOff>85725</xdr:colOff>
      <xdr:row>74</xdr:row>
      <xdr:rowOff>2801</xdr:rowOff>
    </xdr:to>
    <xdr:sp macro="" textlink="">
      <xdr:nvSpPr>
        <xdr:cNvPr id="848" name="フローチャート : 判断 847"/>
        <xdr:cNvSpPr/>
      </xdr:nvSpPr>
      <xdr:spPr>
        <a:xfrm>
          <a:off x="21272500" y="125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165378</xdr:rowOff>
    </xdr:from>
    <xdr:ext cx="534377" cy="259045"/>
    <xdr:sp macro="" textlink="">
      <xdr:nvSpPr>
        <xdr:cNvPr id="849" name="テキスト ボックス 848"/>
        <xdr:cNvSpPr txBox="1"/>
      </xdr:nvSpPr>
      <xdr:spPr>
        <a:xfrm>
          <a:off x="21056111" y="1268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134556</xdr:rowOff>
    </xdr:from>
    <xdr:to>
      <xdr:col>29</xdr:col>
      <xdr:colOff>517525</xdr:colOff>
      <xdr:row>74</xdr:row>
      <xdr:rowOff>169304</xdr:rowOff>
    </xdr:to>
    <xdr:cxnSp macro="">
      <xdr:nvCxnSpPr>
        <xdr:cNvPr id="850" name="直線コネクタ 849"/>
        <xdr:cNvCxnSpPr/>
      </xdr:nvCxnSpPr>
      <xdr:spPr>
        <a:xfrm flipV="1">
          <a:off x="19545300" y="12650406"/>
          <a:ext cx="889000" cy="20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67431</xdr:rowOff>
    </xdr:from>
    <xdr:to>
      <xdr:col>29</xdr:col>
      <xdr:colOff>568325</xdr:colOff>
      <xdr:row>74</xdr:row>
      <xdr:rowOff>169031</xdr:rowOff>
    </xdr:to>
    <xdr:sp macro="" textlink="">
      <xdr:nvSpPr>
        <xdr:cNvPr id="851" name="フローチャート : 判断 850"/>
        <xdr:cNvSpPr/>
      </xdr:nvSpPr>
      <xdr:spPr>
        <a:xfrm>
          <a:off x="20383500" y="1275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160158</xdr:rowOff>
    </xdr:from>
    <xdr:ext cx="534377" cy="259045"/>
    <xdr:sp macro="" textlink="">
      <xdr:nvSpPr>
        <xdr:cNvPr id="852" name="テキスト ボックス 851"/>
        <xdr:cNvSpPr txBox="1"/>
      </xdr:nvSpPr>
      <xdr:spPr>
        <a:xfrm>
          <a:off x="20167111" y="128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169304</xdr:rowOff>
    </xdr:from>
    <xdr:to>
      <xdr:col>28</xdr:col>
      <xdr:colOff>314325</xdr:colOff>
      <xdr:row>75</xdr:row>
      <xdr:rowOff>3531</xdr:rowOff>
    </xdr:to>
    <xdr:cxnSp macro="">
      <xdr:nvCxnSpPr>
        <xdr:cNvPr id="853" name="直線コネクタ 852"/>
        <xdr:cNvCxnSpPr/>
      </xdr:nvCxnSpPr>
      <xdr:spPr>
        <a:xfrm flipV="1">
          <a:off x="18656300" y="12856604"/>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129172</xdr:rowOff>
    </xdr:from>
    <xdr:to>
      <xdr:col>28</xdr:col>
      <xdr:colOff>365125</xdr:colOff>
      <xdr:row>75</xdr:row>
      <xdr:rowOff>59322</xdr:rowOff>
    </xdr:to>
    <xdr:sp macro="" textlink="">
      <xdr:nvSpPr>
        <xdr:cNvPr id="854" name="フローチャート : 判断 853"/>
        <xdr:cNvSpPr/>
      </xdr:nvSpPr>
      <xdr:spPr>
        <a:xfrm>
          <a:off x="19494500" y="128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50449</xdr:rowOff>
    </xdr:from>
    <xdr:ext cx="534377" cy="259045"/>
    <xdr:sp macro="" textlink="">
      <xdr:nvSpPr>
        <xdr:cNvPr id="855" name="テキスト ボックス 854"/>
        <xdr:cNvSpPr txBox="1"/>
      </xdr:nvSpPr>
      <xdr:spPr>
        <a:xfrm>
          <a:off x="19278111" y="129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57,886</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144755</xdr:rowOff>
    </xdr:from>
    <xdr:to>
      <xdr:col>27</xdr:col>
      <xdr:colOff>161925</xdr:colOff>
      <xdr:row>75</xdr:row>
      <xdr:rowOff>74905</xdr:rowOff>
    </xdr:to>
    <xdr:sp macro="" textlink="">
      <xdr:nvSpPr>
        <xdr:cNvPr id="856" name="フローチャート : 判断 855"/>
        <xdr:cNvSpPr/>
      </xdr:nvSpPr>
      <xdr:spPr>
        <a:xfrm>
          <a:off x="18605500" y="1283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66032</xdr:rowOff>
    </xdr:from>
    <xdr:ext cx="534377" cy="259045"/>
    <xdr:sp macro="" textlink="">
      <xdr:nvSpPr>
        <xdr:cNvPr id="857" name="テキスト ボックス 856"/>
        <xdr:cNvSpPr txBox="1"/>
      </xdr:nvSpPr>
      <xdr:spPr>
        <a:xfrm>
          <a:off x="18389111" y="1292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2108</xdr:rowOff>
    </xdr:from>
    <xdr:to>
      <xdr:col>32</xdr:col>
      <xdr:colOff>238125</xdr:colOff>
      <xdr:row>73</xdr:row>
      <xdr:rowOff>103708</xdr:rowOff>
    </xdr:to>
    <xdr:sp macro="" textlink="">
      <xdr:nvSpPr>
        <xdr:cNvPr id="863" name="円/楕円 862"/>
        <xdr:cNvSpPr/>
      </xdr:nvSpPr>
      <xdr:spPr>
        <a:xfrm>
          <a:off x="22110700" y="125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24985</xdr:rowOff>
    </xdr:from>
    <xdr:ext cx="534377" cy="259045"/>
    <xdr:sp macro="" textlink="">
      <xdr:nvSpPr>
        <xdr:cNvPr id="864" name="繰出金該当値テキスト"/>
        <xdr:cNvSpPr txBox="1"/>
      </xdr:nvSpPr>
      <xdr:spPr>
        <a:xfrm>
          <a:off x="22212300" y="1236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73,556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6661</xdr:rowOff>
    </xdr:from>
    <xdr:to>
      <xdr:col>31</xdr:col>
      <xdr:colOff>85725</xdr:colOff>
      <xdr:row>73</xdr:row>
      <xdr:rowOff>108261</xdr:rowOff>
    </xdr:to>
    <xdr:sp macro="" textlink="">
      <xdr:nvSpPr>
        <xdr:cNvPr id="865" name="円/楕円 864"/>
        <xdr:cNvSpPr/>
      </xdr:nvSpPr>
      <xdr:spPr>
        <a:xfrm>
          <a:off x="21272500" y="125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124788</xdr:rowOff>
    </xdr:from>
    <xdr:ext cx="534377" cy="259045"/>
    <xdr:sp macro="" textlink="">
      <xdr:nvSpPr>
        <xdr:cNvPr id="866" name="テキスト ボックス 865"/>
        <xdr:cNvSpPr txBox="1"/>
      </xdr:nvSpPr>
      <xdr:spPr>
        <a:xfrm>
          <a:off x="21056111" y="1229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73,317</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83756</xdr:rowOff>
    </xdr:from>
    <xdr:to>
      <xdr:col>29</xdr:col>
      <xdr:colOff>568325</xdr:colOff>
      <xdr:row>74</xdr:row>
      <xdr:rowOff>13906</xdr:rowOff>
    </xdr:to>
    <xdr:sp macro="" textlink="">
      <xdr:nvSpPr>
        <xdr:cNvPr id="867" name="円/楕円 866"/>
        <xdr:cNvSpPr/>
      </xdr:nvSpPr>
      <xdr:spPr>
        <a:xfrm>
          <a:off x="20383500" y="125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30433</xdr:rowOff>
    </xdr:from>
    <xdr:ext cx="534377" cy="259045"/>
    <xdr:sp macro="" textlink="">
      <xdr:nvSpPr>
        <xdr:cNvPr id="868" name="テキスト ボックス 867"/>
        <xdr:cNvSpPr txBox="1"/>
      </xdr:nvSpPr>
      <xdr:spPr>
        <a:xfrm>
          <a:off x="20167111" y="123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118504</xdr:rowOff>
    </xdr:from>
    <xdr:to>
      <xdr:col>28</xdr:col>
      <xdr:colOff>365125</xdr:colOff>
      <xdr:row>75</xdr:row>
      <xdr:rowOff>48654</xdr:rowOff>
    </xdr:to>
    <xdr:sp macro="" textlink="">
      <xdr:nvSpPr>
        <xdr:cNvPr id="869" name="円/楕円 868"/>
        <xdr:cNvSpPr/>
      </xdr:nvSpPr>
      <xdr:spPr>
        <a:xfrm>
          <a:off x="19494500" y="128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65181</xdr:rowOff>
    </xdr:from>
    <xdr:ext cx="534377" cy="259045"/>
    <xdr:sp macro="" textlink="">
      <xdr:nvSpPr>
        <xdr:cNvPr id="870" name="テキスト ボックス 869"/>
        <xdr:cNvSpPr txBox="1"/>
      </xdr:nvSpPr>
      <xdr:spPr>
        <a:xfrm>
          <a:off x="19278111" y="1258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124181</xdr:rowOff>
    </xdr:from>
    <xdr:to>
      <xdr:col>27</xdr:col>
      <xdr:colOff>161925</xdr:colOff>
      <xdr:row>75</xdr:row>
      <xdr:rowOff>54331</xdr:rowOff>
    </xdr:to>
    <xdr:sp macro="" textlink="">
      <xdr:nvSpPr>
        <xdr:cNvPr id="871" name="円/楕円 870"/>
        <xdr:cNvSpPr/>
      </xdr:nvSpPr>
      <xdr:spPr>
        <a:xfrm>
          <a:off x="18605500" y="128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70858</xdr:rowOff>
    </xdr:from>
    <xdr:ext cx="534377" cy="259045"/>
    <xdr:sp macro="" textlink="">
      <xdr:nvSpPr>
        <xdr:cNvPr id="872" name="テキスト ボックス 871"/>
        <xdr:cNvSpPr txBox="1"/>
      </xdr:nvSpPr>
      <xdr:spPr>
        <a:xfrm>
          <a:off x="18389111" y="1258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ja-JP" altLang="en-US" sz="1300">
              <a:solidFill>
                <a:schemeClr val="dk1"/>
              </a:solidFill>
              <a:effectLst/>
              <a:latin typeface="+mn-lt"/>
              <a:ea typeface="+mn-ea"/>
              <a:cs typeface="+mn-cs"/>
            </a:rPr>
            <a:t>６０７</a:t>
          </a:r>
          <a:r>
            <a:rPr kumimoji="1" lang="ja-JP" altLang="ja-JP" sz="1300">
              <a:solidFill>
                <a:schemeClr val="dk1"/>
              </a:solidFill>
              <a:effectLst/>
              <a:latin typeface="+mn-lt"/>
              <a:ea typeface="+mn-ea"/>
              <a:cs typeface="+mn-cs"/>
            </a:rPr>
            <a:t>千円で，主な構成項目では人件費で</a:t>
          </a:r>
          <a:r>
            <a:rPr kumimoji="1" lang="ja-JP" altLang="en-US" sz="1300">
              <a:solidFill>
                <a:schemeClr val="dk1"/>
              </a:solidFill>
              <a:effectLst/>
              <a:latin typeface="+mn-lt"/>
              <a:ea typeface="+mn-ea"/>
              <a:cs typeface="+mn-cs"/>
            </a:rPr>
            <a:t>１１３</a:t>
          </a:r>
          <a:r>
            <a:rPr kumimoji="1" lang="ja-JP" altLang="ja-JP" sz="1300">
              <a:solidFill>
                <a:schemeClr val="dk1"/>
              </a:solidFill>
              <a:effectLst/>
              <a:latin typeface="+mn-lt"/>
              <a:ea typeface="+mn-ea"/>
              <a:cs typeface="+mn-cs"/>
            </a:rPr>
            <a:t>千円，扶助費で</a:t>
          </a:r>
          <a:r>
            <a:rPr kumimoji="1" lang="ja-JP" altLang="en-US" sz="1300">
              <a:solidFill>
                <a:schemeClr val="dk1"/>
              </a:solidFill>
              <a:effectLst/>
              <a:latin typeface="+mn-lt"/>
              <a:ea typeface="+mn-ea"/>
              <a:cs typeface="+mn-cs"/>
            </a:rPr>
            <a:t>１０１</a:t>
          </a:r>
          <a:r>
            <a:rPr kumimoji="1" lang="ja-JP" altLang="ja-JP" sz="1300">
              <a:solidFill>
                <a:schemeClr val="dk1"/>
              </a:solidFill>
              <a:effectLst/>
              <a:latin typeface="+mn-lt"/>
              <a:ea typeface="+mn-ea"/>
              <a:cs typeface="+mn-cs"/>
            </a:rPr>
            <a:t>千円，公債費で</a:t>
          </a:r>
          <a:r>
            <a:rPr kumimoji="1" lang="ja-JP" altLang="en-US" sz="1300">
              <a:solidFill>
                <a:schemeClr val="dk1"/>
              </a:solidFill>
              <a:effectLst/>
              <a:latin typeface="+mn-lt"/>
              <a:ea typeface="+mn-ea"/>
              <a:cs typeface="+mn-cs"/>
            </a:rPr>
            <a:t>８３</a:t>
          </a:r>
          <a:r>
            <a:rPr kumimoji="1" lang="ja-JP" altLang="ja-JP" sz="1300">
              <a:solidFill>
                <a:schemeClr val="dk1"/>
              </a:solidFill>
              <a:effectLst/>
              <a:latin typeface="+mn-lt"/>
              <a:ea typeface="+mn-ea"/>
              <a:cs typeface="+mn-cs"/>
            </a:rPr>
            <a:t>千円，普通建設事業費で</a:t>
          </a:r>
          <a:r>
            <a:rPr kumimoji="1" lang="ja-JP" altLang="en-US" sz="1300">
              <a:solidFill>
                <a:schemeClr val="dk1"/>
              </a:solidFill>
              <a:effectLst/>
              <a:latin typeface="+mn-lt"/>
              <a:ea typeface="+mn-ea"/>
              <a:cs typeface="+mn-cs"/>
            </a:rPr>
            <a:t>７８</a:t>
          </a:r>
          <a:r>
            <a:rPr kumimoji="1" lang="ja-JP" altLang="ja-JP" sz="1300">
              <a:solidFill>
                <a:schemeClr val="dk1"/>
              </a:solidFill>
              <a:effectLst/>
              <a:latin typeface="+mn-lt"/>
              <a:ea typeface="+mn-ea"/>
              <a:cs typeface="+mn-cs"/>
            </a:rPr>
            <a:t>千円などとなっており，義務的経費で</a:t>
          </a:r>
          <a:r>
            <a:rPr kumimoji="1" lang="ja-JP" altLang="en-US" sz="1300">
              <a:solidFill>
                <a:schemeClr val="dk1"/>
              </a:solidFill>
              <a:effectLst/>
              <a:latin typeface="+mn-lt"/>
              <a:ea typeface="+mn-ea"/>
              <a:cs typeface="+mn-cs"/>
            </a:rPr>
            <a:t>２９７</a:t>
          </a:r>
          <a:r>
            <a:rPr kumimoji="1" lang="ja-JP" altLang="ja-JP" sz="1300">
              <a:solidFill>
                <a:schemeClr val="dk1"/>
              </a:solidFill>
              <a:effectLst/>
              <a:latin typeface="+mn-lt"/>
              <a:ea typeface="+mn-ea"/>
              <a:cs typeface="+mn-cs"/>
            </a:rPr>
            <a:t>千円，投資的経費で</a:t>
          </a:r>
          <a:r>
            <a:rPr kumimoji="1" lang="ja-JP" altLang="en-US" sz="1300">
              <a:solidFill>
                <a:schemeClr val="dk1"/>
              </a:solidFill>
              <a:effectLst/>
              <a:latin typeface="+mn-lt"/>
              <a:ea typeface="+mn-ea"/>
              <a:cs typeface="+mn-cs"/>
            </a:rPr>
            <a:t>８６</a:t>
          </a:r>
          <a:r>
            <a:rPr kumimoji="1" lang="ja-JP" altLang="ja-JP" sz="1300">
              <a:solidFill>
                <a:schemeClr val="dk1"/>
              </a:solidFill>
              <a:effectLst/>
              <a:latin typeface="+mn-lt"/>
              <a:ea typeface="+mn-ea"/>
              <a:cs typeface="+mn-cs"/>
            </a:rPr>
            <a:t>千円，その他の経費で</a:t>
          </a:r>
          <a:r>
            <a:rPr kumimoji="1" lang="ja-JP" altLang="en-US" sz="1300">
              <a:solidFill>
                <a:schemeClr val="dk1"/>
              </a:solidFill>
              <a:effectLst/>
              <a:latin typeface="+mn-lt"/>
              <a:ea typeface="+mn-ea"/>
              <a:cs typeface="+mn-cs"/>
            </a:rPr>
            <a:t>２２４</a:t>
          </a:r>
          <a:r>
            <a:rPr kumimoji="1" lang="ja-JP" altLang="ja-JP" sz="1300">
              <a:solidFill>
                <a:schemeClr val="dk1"/>
              </a:solidFill>
              <a:effectLst/>
              <a:latin typeface="+mn-lt"/>
              <a:ea typeface="+mn-ea"/>
              <a:cs typeface="+mn-cs"/>
            </a:rPr>
            <a:t>千円となっており義務的経費で</a:t>
          </a:r>
          <a:r>
            <a:rPr kumimoji="1" lang="ja-JP" altLang="en-US" sz="1300">
              <a:solidFill>
                <a:schemeClr val="dk1"/>
              </a:solidFill>
              <a:effectLst/>
              <a:latin typeface="+mn-lt"/>
              <a:ea typeface="+mn-ea"/>
              <a:cs typeface="+mn-cs"/>
            </a:rPr>
            <a:t>４９</a:t>
          </a:r>
          <a:r>
            <a:rPr kumimoji="1" lang="ja-JP" altLang="ja-JP" sz="1300">
              <a:solidFill>
                <a:schemeClr val="dk1"/>
              </a:solidFill>
              <a:effectLst/>
              <a:latin typeface="+mn-lt"/>
              <a:ea typeface="+mn-ea"/>
              <a:cs typeface="+mn-cs"/>
            </a:rPr>
            <a:t>％を占めている。また，各性質別の類似団体との比較では，人件費，扶助費，災害復旧事業費，貸付金</a:t>
          </a:r>
          <a:r>
            <a:rPr kumimoji="1" lang="ja-JP" altLang="en-US" sz="1300">
              <a:solidFill>
                <a:schemeClr val="dk1"/>
              </a:solidFill>
              <a:effectLst/>
              <a:latin typeface="+mn-lt"/>
              <a:ea typeface="+mn-ea"/>
              <a:cs typeface="+mn-cs"/>
            </a:rPr>
            <a:t>，繰出金</a:t>
          </a:r>
          <a:r>
            <a:rPr kumimoji="1" lang="ja-JP" altLang="ja-JP" sz="1300">
              <a:solidFill>
                <a:schemeClr val="dk1"/>
              </a:solidFill>
              <a:effectLst/>
              <a:latin typeface="+mn-lt"/>
              <a:ea typeface="+mn-ea"/>
              <a:cs typeface="+mn-cs"/>
            </a:rPr>
            <a:t>で高い水準にあり，一方で物件費，補助費で低い水準にある。近年の状況では，</a:t>
          </a:r>
          <a:r>
            <a:rPr kumimoji="1" lang="ja-JP" altLang="en-US" sz="1300">
              <a:solidFill>
                <a:schemeClr val="dk1"/>
              </a:solidFill>
              <a:effectLst/>
              <a:latin typeface="+mn-lt"/>
              <a:ea typeface="+mn-ea"/>
              <a:cs typeface="+mn-cs"/>
            </a:rPr>
            <a:t>物件</a:t>
          </a:r>
          <a:r>
            <a:rPr kumimoji="1" lang="ja-JP" altLang="ja-JP" sz="1300">
              <a:solidFill>
                <a:schemeClr val="dk1"/>
              </a:solidFill>
              <a:effectLst/>
              <a:latin typeface="+mn-lt"/>
              <a:ea typeface="+mn-ea"/>
              <a:cs typeface="+mn-cs"/>
            </a:rPr>
            <a:t>費，扶助費，</a:t>
          </a:r>
          <a:r>
            <a:rPr kumimoji="1" lang="ja-JP" altLang="en-US" sz="1300">
              <a:solidFill>
                <a:schemeClr val="dk1"/>
              </a:solidFill>
              <a:effectLst/>
              <a:latin typeface="+mn-lt"/>
              <a:ea typeface="+mn-ea"/>
              <a:cs typeface="+mn-cs"/>
            </a:rPr>
            <a:t>貸付金，</a:t>
          </a:r>
          <a:r>
            <a:rPr kumimoji="1" lang="ja-JP" altLang="ja-JP" sz="1300">
              <a:solidFill>
                <a:schemeClr val="dk1"/>
              </a:solidFill>
              <a:effectLst/>
              <a:latin typeface="+mn-lt"/>
              <a:ea typeface="+mn-ea"/>
              <a:cs typeface="+mn-cs"/>
            </a:rPr>
            <a:t>繰出金で増加傾向にある一方で，公債費，</a:t>
          </a:r>
          <a:r>
            <a:rPr kumimoji="1" lang="ja-JP" altLang="en-US" sz="1300">
              <a:solidFill>
                <a:schemeClr val="dk1"/>
              </a:solidFill>
              <a:effectLst/>
              <a:latin typeface="+mn-lt"/>
              <a:ea typeface="+mn-ea"/>
              <a:cs typeface="+mn-cs"/>
            </a:rPr>
            <a:t>積立金，</a:t>
          </a:r>
          <a:r>
            <a:rPr kumimoji="1" lang="ja-JP" altLang="ja-JP" sz="1300">
              <a:solidFill>
                <a:schemeClr val="dk1"/>
              </a:solidFill>
              <a:effectLst/>
              <a:latin typeface="+mn-lt"/>
              <a:ea typeface="+mn-ea"/>
              <a:cs typeface="+mn-cs"/>
            </a:rPr>
            <a:t>投資及び出資金で減少傾向にある。これは，</a:t>
          </a:r>
          <a:r>
            <a:rPr lang="ja-JP" altLang="ja-JP" sz="1300" b="0" i="0" baseline="0">
              <a:solidFill>
                <a:schemeClr val="dk1"/>
              </a:solidFill>
              <a:effectLst/>
              <a:latin typeface="+mn-lt"/>
              <a:ea typeface="+mn-ea"/>
              <a:cs typeface="+mn-cs"/>
            </a:rPr>
            <a:t>消防業務と衛生処理業務を町単独で運営していること等により人件費が高い水準にあることや，少子高齢化が進行する中で制度に基づく社会保障経費等の増大に加え，町の政策による特例加算等により扶助費が高い水準にあることなどが要因としてあげられ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鹿児島県さつま町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22,219
22,023
303.90
14,956,513
13,493,847
1,109,372
8,662,693
13,583,361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150477</xdr:rowOff>
    </xdr:from>
    <xdr:to>
      <xdr:col>6</xdr:col>
      <xdr:colOff>510540</xdr:colOff>
      <xdr:row>38</xdr:row>
      <xdr:rowOff>55118</xdr:rowOff>
    </xdr:to>
    <xdr:cxnSp macro="">
      <xdr:nvCxnSpPr>
        <xdr:cNvPr id="58" name="直線コネクタ 57"/>
        <xdr:cNvCxnSpPr/>
      </xdr:nvCxnSpPr>
      <xdr:spPr>
        <a:xfrm flipV="1">
          <a:off x="4633595" y="5465427"/>
          <a:ext cx="1270" cy="110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58945</xdr:rowOff>
    </xdr:from>
    <xdr:ext cx="469744" cy="259045"/>
    <xdr:sp macro="" textlink="">
      <xdr:nvSpPr>
        <xdr:cNvPr id="59" name="議会費最小値テキスト"/>
        <xdr:cNvSpPr txBox="1"/>
      </xdr:nvSpPr>
      <xdr:spPr>
        <a:xfrm>
          <a:off x="4686300"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38</xdr:row>
      <xdr:rowOff>55118</xdr:rowOff>
    </xdr:from>
    <xdr:to>
      <xdr:col>6</xdr:col>
      <xdr:colOff>600075</xdr:colOff>
      <xdr:row>38</xdr:row>
      <xdr:rowOff>55118</xdr:rowOff>
    </xdr:to>
    <xdr:cxnSp macro="">
      <xdr:nvCxnSpPr>
        <xdr:cNvPr id="60" name="直線コネクタ 59"/>
        <xdr:cNvCxnSpPr/>
      </xdr:nvCxnSpPr>
      <xdr:spPr>
        <a:xfrm>
          <a:off x="4546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97154</xdr:rowOff>
    </xdr:from>
    <xdr:ext cx="469744" cy="259045"/>
    <xdr:sp macro="" textlink="">
      <xdr:nvSpPr>
        <xdr:cNvPr id="61" name="議会費最大値テキスト"/>
        <xdr:cNvSpPr txBox="1"/>
      </xdr:nvSpPr>
      <xdr:spPr>
        <a:xfrm>
          <a:off x="4686300" y="524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31</xdr:row>
      <xdr:rowOff>150477</xdr:rowOff>
    </xdr:from>
    <xdr:to>
      <xdr:col>6</xdr:col>
      <xdr:colOff>600075</xdr:colOff>
      <xdr:row>31</xdr:row>
      <xdr:rowOff>150477</xdr:rowOff>
    </xdr:to>
    <xdr:cxnSp macro="">
      <xdr:nvCxnSpPr>
        <xdr:cNvPr id="62" name="直線コネクタ 61"/>
        <xdr:cNvCxnSpPr/>
      </xdr:nvCxnSpPr>
      <xdr:spPr>
        <a:xfrm>
          <a:off x="4546600" y="546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137414</xdr:rowOff>
    </xdr:from>
    <xdr:to>
      <xdr:col>6</xdr:col>
      <xdr:colOff>511175</xdr:colOff>
      <xdr:row>33</xdr:row>
      <xdr:rowOff>63935</xdr:rowOff>
    </xdr:to>
    <xdr:cxnSp macro="">
      <xdr:nvCxnSpPr>
        <xdr:cNvPr id="63" name="直線コネクタ 62"/>
        <xdr:cNvCxnSpPr/>
      </xdr:nvCxnSpPr>
      <xdr:spPr>
        <a:xfrm>
          <a:off x="3797300" y="5623814"/>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26505</xdr:rowOff>
    </xdr:from>
    <xdr:ext cx="469744" cy="259045"/>
    <xdr:sp macro="" textlink="">
      <xdr:nvSpPr>
        <xdr:cNvPr id="64" name="議会費平均値テキスト"/>
        <xdr:cNvSpPr txBox="1"/>
      </xdr:nvSpPr>
      <xdr:spPr>
        <a:xfrm>
          <a:off x="4686300" y="6027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48078</xdr:rowOff>
    </xdr:from>
    <xdr:to>
      <xdr:col>6</xdr:col>
      <xdr:colOff>561975</xdr:colOff>
      <xdr:row>35</xdr:row>
      <xdr:rowOff>149678</xdr:rowOff>
    </xdr:to>
    <xdr:sp macro="" textlink="">
      <xdr:nvSpPr>
        <xdr:cNvPr id="65" name="フローチャート : 判断 64"/>
        <xdr:cNvSpPr/>
      </xdr:nvSpPr>
      <xdr:spPr>
        <a:xfrm>
          <a:off x="45847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137414</xdr:rowOff>
    </xdr:from>
    <xdr:to>
      <xdr:col>5</xdr:col>
      <xdr:colOff>358775</xdr:colOff>
      <xdr:row>33</xdr:row>
      <xdr:rowOff>85489</xdr:rowOff>
    </xdr:to>
    <xdr:cxnSp macro="">
      <xdr:nvCxnSpPr>
        <xdr:cNvPr id="66" name="直線コネクタ 65"/>
        <xdr:cNvCxnSpPr/>
      </xdr:nvCxnSpPr>
      <xdr:spPr>
        <a:xfrm flipV="1">
          <a:off x="2908300" y="5623814"/>
          <a:ext cx="889000" cy="11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106535</xdr:rowOff>
    </xdr:from>
    <xdr:to>
      <xdr:col>5</xdr:col>
      <xdr:colOff>409575</xdr:colOff>
      <xdr:row>34</xdr:row>
      <xdr:rowOff>36685</xdr:rowOff>
    </xdr:to>
    <xdr:sp macro="" textlink="">
      <xdr:nvSpPr>
        <xdr:cNvPr id="67" name="フローチャート : 判断 66"/>
        <xdr:cNvSpPr/>
      </xdr:nvSpPr>
      <xdr:spPr>
        <a:xfrm>
          <a:off x="3746500" y="576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27812</xdr:rowOff>
    </xdr:from>
    <xdr:ext cx="469744" cy="259045"/>
    <xdr:sp macro="" textlink="">
      <xdr:nvSpPr>
        <xdr:cNvPr id="68" name="テキスト ボックス 67"/>
        <xdr:cNvSpPr txBox="1"/>
      </xdr:nvSpPr>
      <xdr:spPr>
        <a:xfrm>
          <a:off x="3562427" y="585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64589</xdr:rowOff>
    </xdr:from>
    <xdr:to>
      <xdr:col>4</xdr:col>
      <xdr:colOff>155575</xdr:colOff>
      <xdr:row>33</xdr:row>
      <xdr:rowOff>85489</xdr:rowOff>
    </xdr:to>
    <xdr:cxnSp macro="">
      <xdr:nvCxnSpPr>
        <xdr:cNvPr id="69" name="直線コネクタ 68"/>
        <xdr:cNvCxnSpPr/>
      </xdr:nvCxnSpPr>
      <xdr:spPr>
        <a:xfrm>
          <a:off x="2019300" y="5722439"/>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30444</xdr:rowOff>
    </xdr:from>
    <xdr:to>
      <xdr:col>4</xdr:col>
      <xdr:colOff>206375</xdr:colOff>
      <xdr:row>34</xdr:row>
      <xdr:rowOff>132044</xdr:rowOff>
    </xdr:to>
    <xdr:sp macro="" textlink="">
      <xdr:nvSpPr>
        <xdr:cNvPr id="70" name="フローチャート : 判断 69"/>
        <xdr:cNvSpPr/>
      </xdr:nvSpPr>
      <xdr:spPr>
        <a:xfrm>
          <a:off x="2857500" y="585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123171</xdr:rowOff>
    </xdr:from>
    <xdr:ext cx="469744" cy="259045"/>
    <xdr:sp macro="" textlink="">
      <xdr:nvSpPr>
        <xdr:cNvPr id="71" name="テキスト ボックス 70"/>
        <xdr:cNvSpPr txBox="1"/>
      </xdr:nvSpPr>
      <xdr:spPr>
        <a:xfrm>
          <a:off x="2673427" y="595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61649</xdr:rowOff>
    </xdr:from>
    <xdr:to>
      <xdr:col>2</xdr:col>
      <xdr:colOff>638175</xdr:colOff>
      <xdr:row>33</xdr:row>
      <xdr:rowOff>64589</xdr:rowOff>
    </xdr:to>
    <xdr:cxnSp macro="">
      <xdr:nvCxnSpPr>
        <xdr:cNvPr id="72" name="直線コネクタ 71"/>
        <xdr:cNvCxnSpPr/>
      </xdr:nvCxnSpPr>
      <xdr:spPr>
        <a:xfrm>
          <a:off x="1130300" y="5376599"/>
          <a:ext cx="889000" cy="34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61468</xdr:rowOff>
    </xdr:from>
    <xdr:to>
      <xdr:col>3</xdr:col>
      <xdr:colOff>3175</xdr:colOff>
      <xdr:row>34</xdr:row>
      <xdr:rowOff>163068</xdr:rowOff>
    </xdr:to>
    <xdr:sp macro="" textlink="">
      <xdr:nvSpPr>
        <xdr:cNvPr id="73" name="フローチャート : 判断 72"/>
        <xdr:cNvSpPr/>
      </xdr:nvSpPr>
      <xdr:spPr>
        <a:xfrm>
          <a:off x="1968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154195</xdr:rowOff>
    </xdr:from>
    <xdr:ext cx="469744" cy="259045"/>
    <xdr:sp macro="" textlink="">
      <xdr:nvSpPr>
        <xdr:cNvPr id="74" name="テキスト ボックス 73"/>
        <xdr:cNvSpPr txBox="1"/>
      </xdr:nvSpPr>
      <xdr:spPr>
        <a:xfrm>
          <a:off x="1784427" y="598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151602</xdr:rowOff>
    </xdr:from>
    <xdr:to>
      <xdr:col>1</xdr:col>
      <xdr:colOff>485775</xdr:colOff>
      <xdr:row>34</xdr:row>
      <xdr:rowOff>81752</xdr:rowOff>
    </xdr:to>
    <xdr:sp macro="" textlink="">
      <xdr:nvSpPr>
        <xdr:cNvPr id="75" name="フローチャート : 判断 74"/>
        <xdr:cNvSpPr/>
      </xdr:nvSpPr>
      <xdr:spPr>
        <a:xfrm>
          <a:off x="1079500" y="580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72879</xdr:rowOff>
    </xdr:from>
    <xdr:ext cx="469744" cy="259045"/>
    <xdr:sp macro="" textlink="">
      <xdr:nvSpPr>
        <xdr:cNvPr id="76" name="テキスト ボックス 75"/>
        <xdr:cNvSpPr txBox="1"/>
      </xdr:nvSpPr>
      <xdr:spPr>
        <a:xfrm>
          <a:off x="895427" y="590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13135</xdr:rowOff>
    </xdr:from>
    <xdr:to>
      <xdr:col>6</xdr:col>
      <xdr:colOff>561975</xdr:colOff>
      <xdr:row>33</xdr:row>
      <xdr:rowOff>114735</xdr:rowOff>
    </xdr:to>
    <xdr:sp macro="" textlink="">
      <xdr:nvSpPr>
        <xdr:cNvPr id="82" name="円/楕円 81"/>
        <xdr:cNvSpPr/>
      </xdr:nvSpPr>
      <xdr:spPr>
        <a:xfrm>
          <a:off x="4584700" y="56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36012</xdr:rowOff>
    </xdr:from>
    <xdr:ext cx="469744" cy="259045"/>
    <xdr:sp macro="" textlink="">
      <xdr:nvSpPr>
        <xdr:cNvPr id="83" name="議会費該当値テキスト"/>
        <xdr:cNvSpPr txBox="1"/>
      </xdr:nvSpPr>
      <xdr:spPr>
        <a:xfrm>
          <a:off x="4686300" y="552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86614</xdr:rowOff>
    </xdr:from>
    <xdr:to>
      <xdr:col>5</xdr:col>
      <xdr:colOff>409575</xdr:colOff>
      <xdr:row>33</xdr:row>
      <xdr:rowOff>16764</xdr:rowOff>
    </xdr:to>
    <xdr:sp macro="" textlink="">
      <xdr:nvSpPr>
        <xdr:cNvPr id="84" name="円/楕円 83"/>
        <xdr:cNvSpPr/>
      </xdr:nvSpPr>
      <xdr:spPr>
        <a:xfrm>
          <a:off x="3746500" y="55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33291</xdr:rowOff>
    </xdr:from>
    <xdr:ext cx="469744" cy="259045"/>
    <xdr:sp macro="" textlink="">
      <xdr:nvSpPr>
        <xdr:cNvPr id="85" name="テキスト ボックス 84"/>
        <xdr:cNvSpPr txBox="1"/>
      </xdr:nvSpPr>
      <xdr:spPr>
        <a:xfrm>
          <a:off x="3562427" y="534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34689</xdr:rowOff>
    </xdr:from>
    <xdr:to>
      <xdr:col>4</xdr:col>
      <xdr:colOff>206375</xdr:colOff>
      <xdr:row>33</xdr:row>
      <xdr:rowOff>136289</xdr:rowOff>
    </xdr:to>
    <xdr:sp macro="" textlink="">
      <xdr:nvSpPr>
        <xdr:cNvPr id="86" name="円/楕円 85"/>
        <xdr:cNvSpPr/>
      </xdr:nvSpPr>
      <xdr:spPr>
        <a:xfrm>
          <a:off x="2857500" y="56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152816</xdr:rowOff>
    </xdr:from>
    <xdr:ext cx="469744" cy="259045"/>
    <xdr:sp macro="" textlink="">
      <xdr:nvSpPr>
        <xdr:cNvPr id="87" name="テキスト ボックス 86"/>
        <xdr:cNvSpPr txBox="1"/>
      </xdr:nvSpPr>
      <xdr:spPr>
        <a:xfrm>
          <a:off x="2673427" y="546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13789</xdr:rowOff>
    </xdr:from>
    <xdr:to>
      <xdr:col>3</xdr:col>
      <xdr:colOff>3175</xdr:colOff>
      <xdr:row>33</xdr:row>
      <xdr:rowOff>115389</xdr:rowOff>
    </xdr:to>
    <xdr:sp macro="" textlink="">
      <xdr:nvSpPr>
        <xdr:cNvPr id="88" name="円/楕円 87"/>
        <xdr:cNvSpPr/>
      </xdr:nvSpPr>
      <xdr:spPr>
        <a:xfrm>
          <a:off x="1968500" y="56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131916</xdr:rowOff>
    </xdr:from>
    <xdr:ext cx="469744" cy="259045"/>
    <xdr:sp macro="" textlink="">
      <xdr:nvSpPr>
        <xdr:cNvPr id="89" name="テキスト ボックス 88"/>
        <xdr:cNvSpPr txBox="1"/>
      </xdr:nvSpPr>
      <xdr:spPr>
        <a:xfrm>
          <a:off x="1784427" y="544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10849</xdr:rowOff>
    </xdr:from>
    <xdr:to>
      <xdr:col>1</xdr:col>
      <xdr:colOff>485775</xdr:colOff>
      <xdr:row>31</xdr:row>
      <xdr:rowOff>112449</xdr:rowOff>
    </xdr:to>
    <xdr:sp macro="" textlink="">
      <xdr:nvSpPr>
        <xdr:cNvPr id="90" name="円/楕円 89"/>
        <xdr:cNvSpPr/>
      </xdr:nvSpPr>
      <xdr:spPr>
        <a:xfrm>
          <a:off x="1079500" y="53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128976</xdr:rowOff>
    </xdr:from>
    <xdr:ext cx="469744" cy="259045"/>
    <xdr:sp macro="" textlink="">
      <xdr:nvSpPr>
        <xdr:cNvPr id="91" name="テキスト ボックス 90"/>
        <xdr:cNvSpPr txBox="1"/>
      </xdr:nvSpPr>
      <xdr:spPr>
        <a:xfrm>
          <a:off x="895427" y="510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8" name="直線コネクタ 117"/>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9"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20" name="直線コネクタ 119"/>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21"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2" name="直線コネクタ 121"/>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138981</xdr:rowOff>
    </xdr:from>
    <xdr:to>
      <xdr:col>6</xdr:col>
      <xdr:colOff>511175</xdr:colOff>
      <xdr:row>55</xdr:row>
      <xdr:rowOff>105714</xdr:rowOff>
    </xdr:to>
    <xdr:cxnSp macro="">
      <xdr:nvCxnSpPr>
        <xdr:cNvPr id="123" name="直線コネクタ 122"/>
        <xdr:cNvCxnSpPr/>
      </xdr:nvCxnSpPr>
      <xdr:spPr>
        <a:xfrm>
          <a:off x="3797300" y="9225831"/>
          <a:ext cx="838200" cy="30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4"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5" name="フローチャート : 判断 124"/>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138981</xdr:rowOff>
    </xdr:from>
    <xdr:to>
      <xdr:col>5</xdr:col>
      <xdr:colOff>358775</xdr:colOff>
      <xdr:row>53</xdr:row>
      <xdr:rowOff>151925</xdr:rowOff>
    </xdr:to>
    <xdr:cxnSp macro="">
      <xdr:nvCxnSpPr>
        <xdr:cNvPr id="126" name="直線コネクタ 125"/>
        <xdr:cNvCxnSpPr/>
      </xdr:nvCxnSpPr>
      <xdr:spPr>
        <a:xfrm flipV="1">
          <a:off x="2908300" y="9225831"/>
          <a:ext cx="889000" cy="1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115864</xdr:rowOff>
    </xdr:from>
    <xdr:to>
      <xdr:col>5</xdr:col>
      <xdr:colOff>409575</xdr:colOff>
      <xdr:row>54</xdr:row>
      <xdr:rowOff>46014</xdr:rowOff>
    </xdr:to>
    <xdr:sp macro="" textlink="">
      <xdr:nvSpPr>
        <xdr:cNvPr id="127" name="フローチャート : 判断 126"/>
        <xdr:cNvSpPr/>
      </xdr:nvSpPr>
      <xdr:spPr>
        <a:xfrm>
          <a:off x="3746500" y="920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37141</xdr:rowOff>
    </xdr:from>
    <xdr:ext cx="599010" cy="259045"/>
    <xdr:sp macro="" textlink="">
      <xdr:nvSpPr>
        <xdr:cNvPr id="128" name="テキスト ボックス 127"/>
        <xdr:cNvSpPr txBox="1"/>
      </xdr:nvSpPr>
      <xdr:spPr>
        <a:xfrm>
          <a:off x="3497794" y="929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118,273</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81113</xdr:rowOff>
    </xdr:from>
    <xdr:to>
      <xdr:col>4</xdr:col>
      <xdr:colOff>155575</xdr:colOff>
      <xdr:row>53</xdr:row>
      <xdr:rowOff>151925</xdr:rowOff>
    </xdr:to>
    <xdr:cxnSp macro="">
      <xdr:nvCxnSpPr>
        <xdr:cNvPr id="129" name="直線コネクタ 128"/>
        <xdr:cNvCxnSpPr/>
      </xdr:nvCxnSpPr>
      <xdr:spPr>
        <a:xfrm>
          <a:off x="2019300" y="8996513"/>
          <a:ext cx="889000" cy="24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168638</xdr:rowOff>
    </xdr:from>
    <xdr:to>
      <xdr:col>4</xdr:col>
      <xdr:colOff>206375</xdr:colOff>
      <xdr:row>56</xdr:row>
      <xdr:rowOff>98788</xdr:rowOff>
    </xdr:to>
    <xdr:sp macro="" textlink="">
      <xdr:nvSpPr>
        <xdr:cNvPr id="130" name="フローチャート : 判断 129"/>
        <xdr:cNvSpPr/>
      </xdr:nvSpPr>
      <xdr:spPr>
        <a:xfrm>
          <a:off x="2857500" y="959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89915</xdr:rowOff>
    </xdr:from>
    <xdr:ext cx="534377" cy="259045"/>
    <xdr:sp macro="" textlink="">
      <xdr:nvSpPr>
        <xdr:cNvPr id="131" name="テキスト ボックス 130"/>
        <xdr:cNvSpPr txBox="1"/>
      </xdr:nvSpPr>
      <xdr:spPr>
        <a:xfrm>
          <a:off x="2641111" y="969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81,925</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81113</xdr:rowOff>
    </xdr:from>
    <xdr:to>
      <xdr:col>2</xdr:col>
      <xdr:colOff>638175</xdr:colOff>
      <xdr:row>53</xdr:row>
      <xdr:rowOff>30811</xdr:rowOff>
    </xdr:to>
    <xdr:cxnSp macro="">
      <xdr:nvCxnSpPr>
        <xdr:cNvPr id="132" name="直線コネクタ 131"/>
        <xdr:cNvCxnSpPr/>
      </xdr:nvCxnSpPr>
      <xdr:spPr>
        <a:xfrm flipV="1">
          <a:off x="1130300" y="8996513"/>
          <a:ext cx="889000" cy="12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27897</xdr:rowOff>
    </xdr:from>
    <xdr:to>
      <xdr:col>3</xdr:col>
      <xdr:colOff>3175</xdr:colOff>
      <xdr:row>56</xdr:row>
      <xdr:rowOff>129497</xdr:rowOff>
    </xdr:to>
    <xdr:sp macro="" textlink="">
      <xdr:nvSpPr>
        <xdr:cNvPr id="133" name="フローチャート : 判断 132"/>
        <xdr:cNvSpPr/>
      </xdr:nvSpPr>
      <xdr:spPr>
        <a:xfrm>
          <a:off x="1968500" y="96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120624</xdr:rowOff>
    </xdr:from>
    <xdr:ext cx="534377" cy="259045"/>
    <xdr:sp macro="" textlink="">
      <xdr:nvSpPr>
        <xdr:cNvPr id="134" name="テキスト ボックス 133"/>
        <xdr:cNvSpPr txBox="1"/>
      </xdr:nvSpPr>
      <xdr:spPr>
        <a:xfrm>
          <a:off x="1752111" y="972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92656</xdr:rowOff>
    </xdr:from>
    <xdr:to>
      <xdr:col>1</xdr:col>
      <xdr:colOff>485775</xdr:colOff>
      <xdr:row>57</xdr:row>
      <xdr:rowOff>22806</xdr:rowOff>
    </xdr:to>
    <xdr:sp macro="" textlink="">
      <xdr:nvSpPr>
        <xdr:cNvPr id="135" name="フローチャート : 判断 134"/>
        <xdr:cNvSpPr/>
      </xdr:nvSpPr>
      <xdr:spPr>
        <a:xfrm>
          <a:off x="1079500" y="969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13933</xdr:rowOff>
    </xdr:from>
    <xdr:ext cx="534377" cy="259045"/>
    <xdr:sp macro="" textlink="">
      <xdr:nvSpPr>
        <xdr:cNvPr id="136" name="テキスト ボックス 135"/>
        <xdr:cNvSpPr txBox="1"/>
      </xdr:nvSpPr>
      <xdr:spPr>
        <a:xfrm>
          <a:off x="863111" y="97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73,155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54914</xdr:rowOff>
    </xdr:from>
    <xdr:to>
      <xdr:col>6</xdr:col>
      <xdr:colOff>561975</xdr:colOff>
      <xdr:row>55</xdr:row>
      <xdr:rowOff>156514</xdr:rowOff>
    </xdr:to>
    <xdr:sp macro="" textlink="">
      <xdr:nvSpPr>
        <xdr:cNvPr id="142" name="円/楕円 141"/>
        <xdr:cNvSpPr/>
      </xdr:nvSpPr>
      <xdr:spPr>
        <a:xfrm>
          <a:off x="4584700" y="94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77791</xdr:rowOff>
    </xdr:from>
    <xdr:ext cx="534377" cy="259045"/>
    <xdr:sp macro="" textlink="">
      <xdr:nvSpPr>
        <xdr:cNvPr id="143" name="総務費該当値テキスト"/>
        <xdr:cNvSpPr txBox="1"/>
      </xdr:nvSpPr>
      <xdr:spPr>
        <a:xfrm>
          <a:off x="4686300" y="93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92,372</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88181</xdr:rowOff>
    </xdr:from>
    <xdr:to>
      <xdr:col>5</xdr:col>
      <xdr:colOff>409575</xdr:colOff>
      <xdr:row>54</xdr:row>
      <xdr:rowOff>18331</xdr:rowOff>
    </xdr:to>
    <xdr:sp macro="" textlink="">
      <xdr:nvSpPr>
        <xdr:cNvPr id="144" name="円/楕円 143"/>
        <xdr:cNvSpPr/>
      </xdr:nvSpPr>
      <xdr:spPr>
        <a:xfrm>
          <a:off x="3746500" y="917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34858</xdr:rowOff>
    </xdr:from>
    <xdr:ext cx="599010" cy="259045"/>
    <xdr:sp macro="" textlink="">
      <xdr:nvSpPr>
        <xdr:cNvPr id="145" name="テキスト ボックス 144"/>
        <xdr:cNvSpPr txBox="1"/>
      </xdr:nvSpPr>
      <xdr:spPr>
        <a:xfrm>
          <a:off x="3497794" y="895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120,816</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101125</xdr:rowOff>
    </xdr:from>
    <xdr:to>
      <xdr:col>4</xdr:col>
      <xdr:colOff>206375</xdr:colOff>
      <xdr:row>54</xdr:row>
      <xdr:rowOff>31275</xdr:rowOff>
    </xdr:to>
    <xdr:sp macro="" textlink="">
      <xdr:nvSpPr>
        <xdr:cNvPr id="146" name="円/楕円 145"/>
        <xdr:cNvSpPr/>
      </xdr:nvSpPr>
      <xdr:spPr>
        <a:xfrm>
          <a:off x="2857500" y="91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47802</xdr:rowOff>
    </xdr:from>
    <xdr:ext cx="599010" cy="259045"/>
    <xdr:sp macro="" textlink="">
      <xdr:nvSpPr>
        <xdr:cNvPr id="147" name="テキスト ボックス 146"/>
        <xdr:cNvSpPr txBox="1"/>
      </xdr:nvSpPr>
      <xdr:spPr>
        <a:xfrm>
          <a:off x="2608794" y="896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119,627</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30313</xdr:rowOff>
    </xdr:from>
    <xdr:to>
      <xdr:col>3</xdr:col>
      <xdr:colOff>3175</xdr:colOff>
      <xdr:row>52</xdr:row>
      <xdr:rowOff>131913</xdr:rowOff>
    </xdr:to>
    <xdr:sp macro="" textlink="">
      <xdr:nvSpPr>
        <xdr:cNvPr id="148" name="円/楕円 147"/>
        <xdr:cNvSpPr/>
      </xdr:nvSpPr>
      <xdr:spPr>
        <a:xfrm>
          <a:off x="1968500" y="89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148440</xdr:rowOff>
    </xdr:from>
    <xdr:ext cx="599010" cy="259045"/>
    <xdr:sp macro="" textlink="">
      <xdr:nvSpPr>
        <xdr:cNvPr id="149" name="テキスト ボックス 148"/>
        <xdr:cNvSpPr txBox="1"/>
      </xdr:nvSpPr>
      <xdr:spPr>
        <a:xfrm>
          <a:off x="1719794" y="872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141,882</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151461</xdr:rowOff>
    </xdr:from>
    <xdr:to>
      <xdr:col>1</xdr:col>
      <xdr:colOff>485775</xdr:colOff>
      <xdr:row>53</xdr:row>
      <xdr:rowOff>81611</xdr:rowOff>
    </xdr:to>
    <xdr:sp macro="" textlink="">
      <xdr:nvSpPr>
        <xdr:cNvPr id="150" name="円/楕円 149"/>
        <xdr:cNvSpPr/>
      </xdr:nvSpPr>
      <xdr:spPr>
        <a:xfrm>
          <a:off x="1079500" y="90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98138</xdr:rowOff>
    </xdr:from>
    <xdr:ext cx="599010" cy="259045"/>
    <xdr:sp macro="" textlink="">
      <xdr:nvSpPr>
        <xdr:cNvPr id="151" name="テキスト ボックス 150"/>
        <xdr:cNvSpPr txBox="1"/>
      </xdr:nvSpPr>
      <xdr:spPr>
        <a:xfrm>
          <a:off x="830794" y="884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71" name="テキスト ボックス 170"/>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5" name="直線コネクタ 174"/>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6"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7" name="直線コネクタ 176"/>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8"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9" name="直線コネクタ 178"/>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149761</xdr:rowOff>
    </xdr:from>
    <xdr:to>
      <xdr:col>6</xdr:col>
      <xdr:colOff>511175</xdr:colOff>
      <xdr:row>77</xdr:row>
      <xdr:rowOff>152236</xdr:rowOff>
    </xdr:to>
    <xdr:cxnSp macro="">
      <xdr:nvCxnSpPr>
        <xdr:cNvPr id="180" name="直線コネクタ 179"/>
        <xdr:cNvCxnSpPr/>
      </xdr:nvCxnSpPr>
      <xdr:spPr>
        <a:xfrm flipV="1">
          <a:off x="3797300" y="13351411"/>
          <a:ext cx="8382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136548</xdr:rowOff>
    </xdr:from>
    <xdr:ext cx="599010" cy="259045"/>
    <xdr:sp macro="" textlink="">
      <xdr:nvSpPr>
        <xdr:cNvPr id="181" name="民生費平均値テキスト"/>
        <xdr:cNvSpPr txBox="1"/>
      </xdr:nvSpPr>
      <xdr:spPr>
        <a:xfrm>
          <a:off x="4686300" y="13338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2" name="フローチャート : 判断 181"/>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152236</xdr:rowOff>
    </xdr:from>
    <xdr:to>
      <xdr:col>5</xdr:col>
      <xdr:colOff>358775</xdr:colOff>
      <xdr:row>77</xdr:row>
      <xdr:rowOff>161697</xdr:rowOff>
    </xdr:to>
    <xdr:cxnSp macro="">
      <xdr:nvCxnSpPr>
        <xdr:cNvPr id="183" name="直線コネクタ 182"/>
        <xdr:cNvCxnSpPr/>
      </xdr:nvCxnSpPr>
      <xdr:spPr>
        <a:xfrm flipV="1">
          <a:off x="2908300" y="13353886"/>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138561</xdr:rowOff>
    </xdr:from>
    <xdr:to>
      <xdr:col>5</xdr:col>
      <xdr:colOff>409575</xdr:colOff>
      <xdr:row>78</xdr:row>
      <xdr:rowOff>68711</xdr:rowOff>
    </xdr:to>
    <xdr:sp macro="" textlink="">
      <xdr:nvSpPr>
        <xdr:cNvPr id="184" name="フローチャート : 判断 183"/>
        <xdr:cNvSpPr/>
      </xdr:nvSpPr>
      <xdr:spPr>
        <a:xfrm>
          <a:off x="3746500" y="1334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59838</xdr:rowOff>
    </xdr:from>
    <xdr:ext cx="599010" cy="259045"/>
    <xdr:sp macro="" textlink="">
      <xdr:nvSpPr>
        <xdr:cNvPr id="185" name="テキスト ボックス 184"/>
        <xdr:cNvSpPr txBox="1"/>
      </xdr:nvSpPr>
      <xdr:spPr>
        <a:xfrm>
          <a:off x="3497794" y="1343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155,897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161697</xdr:rowOff>
    </xdr:from>
    <xdr:to>
      <xdr:col>4</xdr:col>
      <xdr:colOff>155575</xdr:colOff>
      <xdr:row>78</xdr:row>
      <xdr:rowOff>14663</xdr:rowOff>
    </xdr:to>
    <xdr:cxnSp macro="">
      <xdr:nvCxnSpPr>
        <xdr:cNvPr id="186" name="直線コネクタ 185"/>
        <xdr:cNvCxnSpPr/>
      </xdr:nvCxnSpPr>
      <xdr:spPr>
        <a:xfrm flipV="1">
          <a:off x="2019300" y="13363347"/>
          <a:ext cx="889000" cy="2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152893</xdr:rowOff>
    </xdr:from>
    <xdr:to>
      <xdr:col>4</xdr:col>
      <xdr:colOff>206375</xdr:colOff>
      <xdr:row>78</xdr:row>
      <xdr:rowOff>83043</xdr:rowOff>
    </xdr:to>
    <xdr:sp macro="" textlink="">
      <xdr:nvSpPr>
        <xdr:cNvPr id="187" name="フローチャート : 判断 186"/>
        <xdr:cNvSpPr/>
      </xdr:nvSpPr>
      <xdr:spPr>
        <a:xfrm>
          <a:off x="2857500" y="133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74170</xdr:rowOff>
    </xdr:from>
    <xdr:ext cx="599010" cy="259045"/>
    <xdr:sp macro="" textlink="">
      <xdr:nvSpPr>
        <xdr:cNvPr id="188" name="テキスト ボックス 187"/>
        <xdr:cNvSpPr txBox="1"/>
      </xdr:nvSpPr>
      <xdr:spPr>
        <a:xfrm>
          <a:off x="2608794" y="1344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144,612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14663</xdr:rowOff>
    </xdr:from>
    <xdr:to>
      <xdr:col>2</xdr:col>
      <xdr:colOff>638175</xdr:colOff>
      <xdr:row>78</xdr:row>
      <xdr:rowOff>19810</xdr:rowOff>
    </xdr:to>
    <xdr:cxnSp macro="">
      <xdr:nvCxnSpPr>
        <xdr:cNvPr id="189" name="直線コネクタ 188"/>
        <xdr:cNvCxnSpPr/>
      </xdr:nvCxnSpPr>
      <xdr:spPr>
        <a:xfrm flipV="1">
          <a:off x="1130300" y="13387763"/>
          <a:ext cx="889000" cy="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168438</xdr:rowOff>
    </xdr:from>
    <xdr:to>
      <xdr:col>3</xdr:col>
      <xdr:colOff>3175</xdr:colOff>
      <xdr:row>78</xdr:row>
      <xdr:rowOff>98588</xdr:rowOff>
    </xdr:to>
    <xdr:sp macro="" textlink="">
      <xdr:nvSpPr>
        <xdr:cNvPr id="190" name="フローチャート : 判断 189"/>
        <xdr:cNvSpPr/>
      </xdr:nvSpPr>
      <xdr:spPr>
        <a:xfrm>
          <a:off x="1968500" y="1337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89715</xdr:rowOff>
    </xdr:from>
    <xdr:ext cx="599010" cy="259045"/>
    <xdr:sp macro="" textlink="">
      <xdr:nvSpPr>
        <xdr:cNvPr id="191" name="テキスト ボックス 190"/>
        <xdr:cNvSpPr txBox="1"/>
      </xdr:nvSpPr>
      <xdr:spPr>
        <a:xfrm>
          <a:off x="1719794" y="134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170726</xdr:rowOff>
    </xdr:from>
    <xdr:to>
      <xdr:col>1</xdr:col>
      <xdr:colOff>485775</xdr:colOff>
      <xdr:row>78</xdr:row>
      <xdr:rowOff>100876</xdr:rowOff>
    </xdr:to>
    <xdr:sp macro="" textlink="">
      <xdr:nvSpPr>
        <xdr:cNvPr id="192" name="フローチャート : 判断 191"/>
        <xdr:cNvSpPr/>
      </xdr:nvSpPr>
      <xdr:spPr>
        <a:xfrm>
          <a:off x="1079500" y="13372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92003</xdr:rowOff>
    </xdr:from>
    <xdr:ext cx="599010" cy="259045"/>
    <xdr:sp macro="" textlink="">
      <xdr:nvSpPr>
        <xdr:cNvPr id="193" name="テキスト ボックス 192"/>
        <xdr:cNvSpPr txBox="1"/>
      </xdr:nvSpPr>
      <xdr:spPr>
        <a:xfrm>
          <a:off x="830794" y="1346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130,570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98961</xdr:rowOff>
    </xdr:from>
    <xdr:to>
      <xdr:col>6</xdr:col>
      <xdr:colOff>561975</xdr:colOff>
      <xdr:row>78</xdr:row>
      <xdr:rowOff>29111</xdr:rowOff>
    </xdr:to>
    <xdr:sp macro="" textlink="">
      <xdr:nvSpPr>
        <xdr:cNvPr id="199" name="円/楕円 198"/>
        <xdr:cNvSpPr/>
      </xdr:nvSpPr>
      <xdr:spPr>
        <a:xfrm>
          <a:off x="4584700" y="1330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58338</xdr:rowOff>
    </xdr:from>
    <xdr:ext cx="599010" cy="259045"/>
    <xdr:sp macro="" textlink="">
      <xdr:nvSpPr>
        <xdr:cNvPr id="200" name="民生費該当値テキスト"/>
        <xdr:cNvSpPr txBox="1"/>
      </xdr:nvSpPr>
      <xdr:spPr>
        <a:xfrm>
          <a:off x="4686300" y="1308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187,078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101436</xdr:rowOff>
    </xdr:from>
    <xdr:to>
      <xdr:col>5</xdr:col>
      <xdr:colOff>409575</xdr:colOff>
      <xdr:row>78</xdr:row>
      <xdr:rowOff>31586</xdr:rowOff>
    </xdr:to>
    <xdr:sp macro="" textlink="">
      <xdr:nvSpPr>
        <xdr:cNvPr id="201" name="円/楕円 200"/>
        <xdr:cNvSpPr/>
      </xdr:nvSpPr>
      <xdr:spPr>
        <a:xfrm>
          <a:off x="3746500" y="133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48113</xdr:rowOff>
    </xdr:from>
    <xdr:ext cx="599010" cy="259045"/>
    <xdr:sp macro="" textlink="">
      <xdr:nvSpPr>
        <xdr:cNvPr id="202" name="テキスト ボックス 201"/>
        <xdr:cNvSpPr txBox="1"/>
      </xdr:nvSpPr>
      <xdr:spPr>
        <a:xfrm>
          <a:off x="3497794" y="1307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110897</xdr:rowOff>
    </xdr:from>
    <xdr:to>
      <xdr:col>4</xdr:col>
      <xdr:colOff>206375</xdr:colOff>
      <xdr:row>78</xdr:row>
      <xdr:rowOff>41047</xdr:rowOff>
    </xdr:to>
    <xdr:sp macro="" textlink="">
      <xdr:nvSpPr>
        <xdr:cNvPr id="203" name="円/楕円 202"/>
        <xdr:cNvSpPr/>
      </xdr:nvSpPr>
      <xdr:spPr>
        <a:xfrm>
          <a:off x="2857500" y="133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57574</xdr:rowOff>
    </xdr:from>
    <xdr:ext cx="599010" cy="259045"/>
    <xdr:sp macro="" textlink="">
      <xdr:nvSpPr>
        <xdr:cNvPr id="204" name="テキスト ボックス 203"/>
        <xdr:cNvSpPr txBox="1"/>
      </xdr:nvSpPr>
      <xdr:spPr>
        <a:xfrm>
          <a:off x="2608794" y="1308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135313</xdr:rowOff>
    </xdr:from>
    <xdr:to>
      <xdr:col>3</xdr:col>
      <xdr:colOff>3175</xdr:colOff>
      <xdr:row>78</xdr:row>
      <xdr:rowOff>65463</xdr:rowOff>
    </xdr:to>
    <xdr:sp macro="" textlink="">
      <xdr:nvSpPr>
        <xdr:cNvPr id="205" name="円/楕円 204"/>
        <xdr:cNvSpPr/>
      </xdr:nvSpPr>
      <xdr:spPr>
        <a:xfrm>
          <a:off x="1968500" y="1333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81990</xdr:rowOff>
    </xdr:from>
    <xdr:ext cx="599010" cy="259045"/>
    <xdr:sp macro="" textlink="">
      <xdr:nvSpPr>
        <xdr:cNvPr id="206" name="テキスト ボックス 205"/>
        <xdr:cNvSpPr txBox="1"/>
      </xdr:nvSpPr>
      <xdr:spPr>
        <a:xfrm>
          <a:off x="1719794" y="1311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140460</xdr:rowOff>
    </xdr:from>
    <xdr:to>
      <xdr:col>1</xdr:col>
      <xdr:colOff>485775</xdr:colOff>
      <xdr:row>78</xdr:row>
      <xdr:rowOff>70610</xdr:rowOff>
    </xdr:to>
    <xdr:sp macro="" textlink="">
      <xdr:nvSpPr>
        <xdr:cNvPr id="207" name="円/楕円 206"/>
        <xdr:cNvSpPr/>
      </xdr:nvSpPr>
      <xdr:spPr>
        <a:xfrm>
          <a:off x="1079500" y="1334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87137</xdr:rowOff>
    </xdr:from>
    <xdr:ext cx="599010" cy="259045"/>
    <xdr:sp macro="" textlink="">
      <xdr:nvSpPr>
        <xdr:cNvPr id="208" name="テキスト ボックス 207"/>
        <xdr:cNvSpPr txBox="1"/>
      </xdr:nvSpPr>
      <xdr:spPr>
        <a:xfrm>
          <a:off x="830794" y="1311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3" name="直線コネクタ 232"/>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4"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5" name="直線コネクタ 234"/>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6"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7" name="直線コネクタ 236"/>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105239</xdr:rowOff>
    </xdr:from>
    <xdr:to>
      <xdr:col>6</xdr:col>
      <xdr:colOff>511175</xdr:colOff>
      <xdr:row>97</xdr:row>
      <xdr:rowOff>125470</xdr:rowOff>
    </xdr:to>
    <xdr:cxnSp macro="">
      <xdr:nvCxnSpPr>
        <xdr:cNvPr id="238" name="直線コネクタ 237"/>
        <xdr:cNvCxnSpPr/>
      </xdr:nvCxnSpPr>
      <xdr:spPr>
        <a:xfrm>
          <a:off x="3797300" y="16735889"/>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9"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40" name="フローチャート : 判断 239"/>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60337</xdr:rowOff>
    </xdr:from>
    <xdr:to>
      <xdr:col>5</xdr:col>
      <xdr:colOff>358775</xdr:colOff>
      <xdr:row>97</xdr:row>
      <xdr:rowOff>105239</xdr:rowOff>
    </xdr:to>
    <xdr:cxnSp macro="">
      <xdr:nvCxnSpPr>
        <xdr:cNvPr id="241" name="直線コネクタ 240"/>
        <xdr:cNvCxnSpPr/>
      </xdr:nvCxnSpPr>
      <xdr:spPr>
        <a:xfrm>
          <a:off x="2908300" y="16690987"/>
          <a:ext cx="889000" cy="4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139345</xdr:rowOff>
    </xdr:from>
    <xdr:to>
      <xdr:col>5</xdr:col>
      <xdr:colOff>409575</xdr:colOff>
      <xdr:row>96</xdr:row>
      <xdr:rowOff>69495</xdr:rowOff>
    </xdr:to>
    <xdr:sp macro="" textlink="">
      <xdr:nvSpPr>
        <xdr:cNvPr id="242" name="フローチャート : 判断 241"/>
        <xdr:cNvSpPr/>
      </xdr:nvSpPr>
      <xdr:spPr>
        <a:xfrm>
          <a:off x="3746500" y="164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86022</xdr:rowOff>
    </xdr:from>
    <xdr:ext cx="534377" cy="259045"/>
    <xdr:sp macro="" textlink="">
      <xdr:nvSpPr>
        <xdr:cNvPr id="243" name="テキスト ボックス 242"/>
        <xdr:cNvSpPr txBox="1"/>
      </xdr:nvSpPr>
      <xdr:spPr>
        <a:xfrm>
          <a:off x="3530111" y="162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48,352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60337</xdr:rowOff>
    </xdr:from>
    <xdr:to>
      <xdr:col>4</xdr:col>
      <xdr:colOff>155575</xdr:colOff>
      <xdr:row>97</xdr:row>
      <xdr:rowOff>122555</xdr:rowOff>
    </xdr:to>
    <xdr:cxnSp macro="">
      <xdr:nvCxnSpPr>
        <xdr:cNvPr id="244" name="直線コネクタ 243"/>
        <xdr:cNvCxnSpPr/>
      </xdr:nvCxnSpPr>
      <xdr:spPr>
        <a:xfrm flipV="1">
          <a:off x="2019300" y="16690987"/>
          <a:ext cx="889000" cy="6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64878</xdr:rowOff>
    </xdr:from>
    <xdr:to>
      <xdr:col>4</xdr:col>
      <xdr:colOff>206375</xdr:colOff>
      <xdr:row>96</xdr:row>
      <xdr:rowOff>166478</xdr:rowOff>
    </xdr:to>
    <xdr:sp macro="" textlink="">
      <xdr:nvSpPr>
        <xdr:cNvPr id="245" name="フローチャート : 判断 244"/>
        <xdr:cNvSpPr/>
      </xdr:nvSpPr>
      <xdr:spPr>
        <a:xfrm>
          <a:off x="2857500" y="165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11555</xdr:rowOff>
    </xdr:from>
    <xdr:ext cx="534377" cy="259045"/>
    <xdr:sp macro="" textlink="">
      <xdr:nvSpPr>
        <xdr:cNvPr id="246" name="テキスト ボックス 245"/>
        <xdr:cNvSpPr txBox="1"/>
      </xdr:nvSpPr>
      <xdr:spPr>
        <a:xfrm>
          <a:off x="2641111" y="162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43,261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122555</xdr:rowOff>
    </xdr:from>
    <xdr:to>
      <xdr:col>2</xdr:col>
      <xdr:colOff>638175</xdr:colOff>
      <xdr:row>97</xdr:row>
      <xdr:rowOff>131451</xdr:rowOff>
    </xdr:to>
    <xdr:cxnSp macro="">
      <xdr:nvCxnSpPr>
        <xdr:cNvPr id="247" name="直線コネクタ 246"/>
        <xdr:cNvCxnSpPr/>
      </xdr:nvCxnSpPr>
      <xdr:spPr>
        <a:xfrm flipV="1">
          <a:off x="1130300" y="16753205"/>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94938</xdr:rowOff>
    </xdr:from>
    <xdr:to>
      <xdr:col>3</xdr:col>
      <xdr:colOff>3175</xdr:colOff>
      <xdr:row>97</xdr:row>
      <xdr:rowOff>25088</xdr:rowOff>
    </xdr:to>
    <xdr:sp macro="" textlink="">
      <xdr:nvSpPr>
        <xdr:cNvPr id="248" name="フローチャート : 判断 247"/>
        <xdr:cNvSpPr/>
      </xdr:nvSpPr>
      <xdr:spPr>
        <a:xfrm>
          <a:off x="1968500" y="1655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41615</xdr:rowOff>
    </xdr:from>
    <xdr:ext cx="534377" cy="259045"/>
    <xdr:sp macro="" textlink="">
      <xdr:nvSpPr>
        <xdr:cNvPr id="249" name="テキスト ボックス 248"/>
        <xdr:cNvSpPr txBox="1"/>
      </xdr:nvSpPr>
      <xdr:spPr>
        <a:xfrm>
          <a:off x="1752111" y="1632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80156</xdr:rowOff>
    </xdr:from>
    <xdr:to>
      <xdr:col>1</xdr:col>
      <xdr:colOff>485775</xdr:colOff>
      <xdr:row>97</xdr:row>
      <xdr:rowOff>10306</xdr:rowOff>
    </xdr:to>
    <xdr:sp macro="" textlink="">
      <xdr:nvSpPr>
        <xdr:cNvPr id="250" name="フローチャート : 判断 249"/>
        <xdr:cNvSpPr/>
      </xdr:nvSpPr>
      <xdr:spPr>
        <a:xfrm>
          <a:off x="1079500" y="1653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26833</xdr:rowOff>
    </xdr:from>
    <xdr:ext cx="534377" cy="259045"/>
    <xdr:sp macro="" textlink="">
      <xdr:nvSpPr>
        <xdr:cNvPr id="251" name="テキスト ボックス 250"/>
        <xdr:cNvSpPr txBox="1"/>
      </xdr:nvSpPr>
      <xdr:spPr>
        <a:xfrm>
          <a:off x="863111" y="1631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74670</xdr:rowOff>
    </xdr:from>
    <xdr:to>
      <xdr:col>6</xdr:col>
      <xdr:colOff>561975</xdr:colOff>
      <xdr:row>98</xdr:row>
      <xdr:rowOff>4820</xdr:rowOff>
    </xdr:to>
    <xdr:sp macro="" textlink="">
      <xdr:nvSpPr>
        <xdr:cNvPr id="257" name="円/楕円 256"/>
        <xdr:cNvSpPr/>
      </xdr:nvSpPr>
      <xdr:spPr>
        <a:xfrm>
          <a:off x="4584700" y="167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53097</xdr:rowOff>
    </xdr:from>
    <xdr:ext cx="534377" cy="259045"/>
    <xdr:sp macro="" textlink="">
      <xdr:nvSpPr>
        <xdr:cNvPr id="258" name="衛生費該当値テキスト"/>
        <xdr:cNvSpPr txBox="1"/>
      </xdr:nvSpPr>
      <xdr:spPr>
        <a:xfrm>
          <a:off x="4686300" y="166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33,747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54439</xdr:rowOff>
    </xdr:from>
    <xdr:to>
      <xdr:col>5</xdr:col>
      <xdr:colOff>409575</xdr:colOff>
      <xdr:row>97</xdr:row>
      <xdr:rowOff>156039</xdr:rowOff>
    </xdr:to>
    <xdr:sp macro="" textlink="">
      <xdr:nvSpPr>
        <xdr:cNvPr id="259" name="円/楕円 258"/>
        <xdr:cNvSpPr/>
      </xdr:nvSpPr>
      <xdr:spPr>
        <a:xfrm>
          <a:off x="3746500" y="1668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147166</xdr:rowOff>
    </xdr:from>
    <xdr:ext cx="534377" cy="259045"/>
    <xdr:sp macro="" textlink="">
      <xdr:nvSpPr>
        <xdr:cNvPr id="260" name="テキスト ボックス 259"/>
        <xdr:cNvSpPr txBox="1"/>
      </xdr:nvSpPr>
      <xdr:spPr>
        <a:xfrm>
          <a:off x="3530111"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9537</xdr:rowOff>
    </xdr:from>
    <xdr:to>
      <xdr:col>4</xdr:col>
      <xdr:colOff>206375</xdr:colOff>
      <xdr:row>97</xdr:row>
      <xdr:rowOff>111137</xdr:rowOff>
    </xdr:to>
    <xdr:sp macro="" textlink="">
      <xdr:nvSpPr>
        <xdr:cNvPr id="261" name="円/楕円 260"/>
        <xdr:cNvSpPr/>
      </xdr:nvSpPr>
      <xdr:spPr>
        <a:xfrm>
          <a:off x="2857500" y="1664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102264</xdr:rowOff>
    </xdr:from>
    <xdr:ext cx="534377" cy="259045"/>
    <xdr:sp macro="" textlink="">
      <xdr:nvSpPr>
        <xdr:cNvPr id="262" name="テキスト ボックス 261"/>
        <xdr:cNvSpPr txBox="1"/>
      </xdr:nvSpPr>
      <xdr:spPr>
        <a:xfrm>
          <a:off x="2641111" y="1673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71755</xdr:rowOff>
    </xdr:from>
    <xdr:to>
      <xdr:col>3</xdr:col>
      <xdr:colOff>3175</xdr:colOff>
      <xdr:row>98</xdr:row>
      <xdr:rowOff>1905</xdr:rowOff>
    </xdr:to>
    <xdr:sp macro="" textlink="">
      <xdr:nvSpPr>
        <xdr:cNvPr id="263" name="円/楕円 262"/>
        <xdr:cNvSpPr/>
      </xdr:nvSpPr>
      <xdr:spPr>
        <a:xfrm>
          <a:off x="19685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164482</xdr:rowOff>
    </xdr:from>
    <xdr:ext cx="534377" cy="259045"/>
    <xdr:sp macro="" textlink="">
      <xdr:nvSpPr>
        <xdr:cNvPr id="264" name="テキスト ボックス 263"/>
        <xdr:cNvSpPr txBox="1"/>
      </xdr:nvSpPr>
      <xdr:spPr>
        <a:xfrm>
          <a:off x="1752111" y="1679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80651</xdr:rowOff>
    </xdr:from>
    <xdr:to>
      <xdr:col>1</xdr:col>
      <xdr:colOff>485775</xdr:colOff>
      <xdr:row>98</xdr:row>
      <xdr:rowOff>10801</xdr:rowOff>
    </xdr:to>
    <xdr:sp macro="" textlink="">
      <xdr:nvSpPr>
        <xdr:cNvPr id="265" name="円/楕円 264"/>
        <xdr:cNvSpPr/>
      </xdr:nvSpPr>
      <xdr:spPr>
        <a:xfrm>
          <a:off x="1079500" y="167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1928</xdr:rowOff>
    </xdr:from>
    <xdr:ext cx="534377" cy="259045"/>
    <xdr:sp macro="" textlink="">
      <xdr:nvSpPr>
        <xdr:cNvPr id="266" name="テキスト ボックス 265"/>
        <xdr:cNvSpPr txBox="1"/>
      </xdr:nvSpPr>
      <xdr:spPr>
        <a:xfrm>
          <a:off x="863111" y="1680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90" name="直線コネクタ 289"/>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3"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4" name="直線コネクタ 293"/>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6"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7" name="フローチャート : 判断 296"/>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38164</xdr:rowOff>
    </xdr:from>
    <xdr:to>
      <xdr:col>14</xdr:col>
      <xdr:colOff>28575</xdr:colOff>
      <xdr:row>39</xdr:row>
      <xdr:rowOff>44450</xdr:rowOff>
    </xdr:to>
    <xdr:cxnSp macro="">
      <xdr:nvCxnSpPr>
        <xdr:cNvPr id="298" name="直線コネクタ 297"/>
        <xdr:cNvCxnSpPr/>
      </xdr:nvCxnSpPr>
      <xdr:spPr>
        <a:xfrm>
          <a:off x="8750300" y="672471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29083</xdr:rowOff>
    </xdr:from>
    <xdr:to>
      <xdr:col>14</xdr:col>
      <xdr:colOff>79375</xdr:colOff>
      <xdr:row>38</xdr:row>
      <xdr:rowOff>130683</xdr:rowOff>
    </xdr:to>
    <xdr:sp macro="" textlink="">
      <xdr:nvSpPr>
        <xdr:cNvPr id="299" name="フローチャート : 判断 298"/>
        <xdr:cNvSpPr/>
      </xdr:nvSpPr>
      <xdr:spPr>
        <a:xfrm>
          <a:off x="9588500" y="654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147210</xdr:rowOff>
    </xdr:from>
    <xdr:ext cx="378565" cy="259045"/>
    <xdr:sp macro="" textlink="">
      <xdr:nvSpPr>
        <xdr:cNvPr id="300" name="テキスト ボックス 299"/>
        <xdr:cNvSpPr txBox="1"/>
      </xdr:nvSpPr>
      <xdr:spPr>
        <a:xfrm>
          <a:off x="9450017" y="6319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30924</xdr:rowOff>
    </xdr:from>
    <xdr:to>
      <xdr:col>12</xdr:col>
      <xdr:colOff>511175</xdr:colOff>
      <xdr:row>39</xdr:row>
      <xdr:rowOff>38164</xdr:rowOff>
    </xdr:to>
    <xdr:cxnSp macro="">
      <xdr:nvCxnSpPr>
        <xdr:cNvPr id="301" name="直線コネクタ 300"/>
        <xdr:cNvCxnSpPr/>
      </xdr:nvCxnSpPr>
      <xdr:spPr>
        <a:xfrm>
          <a:off x="7861300" y="6546024"/>
          <a:ext cx="889000" cy="17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144716</xdr:rowOff>
    </xdr:from>
    <xdr:to>
      <xdr:col>12</xdr:col>
      <xdr:colOff>561975</xdr:colOff>
      <xdr:row>38</xdr:row>
      <xdr:rowOff>74867</xdr:rowOff>
    </xdr:to>
    <xdr:sp macro="" textlink="">
      <xdr:nvSpPr>
        <xdr:cNvPr id="302" name="フローチャート : 判断 301"/>
        <xdr:cNvSpPr/>
      </xdr:nvSpPr>
      <xdr:spPr>
        <a:xfrm>
          <a:off x="8699500" y="64883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91393</xdr:rowOff>
    </xdr:from>
    <xdr:ext cx="469744" cy="259045"/>
    <xdr:sp macro="" textlink="">
      <xdr:nvSpPr>
        <xdr:cNvPr id="303" name="テキスト ボックス 302"/>
        <xdr:cNvSpPr txBox="1"/>
      </xdr:nvSpPr>
      <xdr:spPr>
        <a:xfrm>
          <a:off x="8515427" y="6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30924</xdr:rowOff>
    </xdr:from>
    <xdr:to>
      <xdr:col>11</xdr:col>
      <xdr:colOff>307975</xdr:colOff>
      <xdr:row>38</xdr:row>
      <xdr:rowOff>52832</xdr:rowOff>
    </xdr:to>
    <xdr:cxnSp macro="">
      <xdr:nvCxnSpPr>
        <xdr:cNvPr id="304" name="直線コネクタ 303"/>
        <xdr:cNvCxnSpPr/>
      </xdr:nvCxnSpPr>
      <xdr:spPr>
        <a:xfrm flipV="1">
          <a:off x="6972300" y="6546024"/>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5" name="フローチャート : 判断 304"/>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22623</xdr:rowOff>
    </xdr:from>
    <xdr:ext cx="469744" cy="259045"/>
    <xdr:sp macro="" textlink="">
      <xdr:nvSpPr>
        <xdr:cNvPr id="306" name="テキスト ボックス 305"/>
        <xdr:cNvSpPr txBox="1"/>
      </xdr:nvSpPr>
      <xdr:spPr>
        <a:xfrm>
          <a:off x="7626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64707</xdr:rowOff>
    </xdr:from>
    <xdr:to>
      <xdr:col>10</xdr:col>
      <xdr:colOff>155575</xdr:colOff>
      <xdr:row>37</xdr:row>
      <xdr:rowOff>166306</xdr:rowOff>
    </xdr:to>
    <xdr:sp macro="" textlink="">
      <xdr:nvSpPr>
        <xdr:cNvPr id="307" name="フローチャート : 判断 306"/>
        <xdr:cNvSpPr/>
      </xdr:nvSpPr>
      <xdr:spPr>
        <a:xfrm>
          <a:off x="6921500" y="64083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11384</xdr:rowOff>
    </xdr:from>
    <xdr:ext cx="469744" cy="259045"/>
    <xdr:sp macro="" textlink="">
      <xdr:nvSpPr>
        <xdr:cNvPr id="308" name="テキスト ボックス 307"/>
        <xdr:cNvSpPr txBox="1"/>
      </xdr:nvSpPr>
      <xdr:spPr>
        <a:xfrm>
          <a:off x="6737427" y="618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158814</xdr:rowOff>
    </xdr:from>
    <xdr:to>
      <xdr:col>12</xdr:col>
      <xdr:colOff>561975</xdr:colOff>
      <xdr:row>39</xdr:row>
      <xdr:rowOff>88964</xdr:rowOff>
    </xdr:to>
    <xdr:sp macro="" textlink="">
      <xdr:nvSpPr>
        <xdr:cNvPr id="318" name="円/楕円 317"/>
        <xdr:cNvSpPr/>
      </xdr:nvSpPr>
      <xdr:spPr>
        <a:xfrm>
          <a:off x="8699500" y="66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80091</xdr:rowOff>
    </xdr:from>
    <xdr:ext cx="313932" cy="259045"/>
    <xdr:sp macro="" textlink="">
      <xdr:nvSpPr>
        <xdr:cNvPr id="319" name="テキスト ボックス 318"/>
        <xdr:cNvSpPr txBox="1"/>
      </xdr:nvSpPr>
      <xdr:spPr>
        <a:xfrm>
          <a:off x="8593333" y="6766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151574</xdr:rowOff>
    </xdr:from>
    <xdr:to>
      <xdr:col>11</xdr:col>
      <xdr:colOff>358775</xdr:colOff>
      <xdr:row>38</xdr:row>
      <xdr:rowOff>81724</xdr:rowOff>
    </xdr:to>
    <xdr:sp macro="" textlink="">
      <xdr:nvSpPr>
        <xdr:cNvPr id="320" name="円/楕円 319"/>
        <xdr:cNvSpPr/>
      </xdr:nvSpPr>
      <xdr:spPr>
        <a:xfrm>
          <a:off x="7810500" y="64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72851</xdr:rowOff>
    </xdr:from>
    <xdr:ext cx="378565" cy="259045"/>
    <xdr:sp macro="" textlink="">
      <xdr:nvSpPr>
        <xdr:cNvPr id="321" name="テキスト ボックス 320"/>
        <xdr:cNvSpPr txBox="1"/>
      </xdr:nvSpPr>
      <xdr:spPr>
        <a:xfrm>
          <a:off x="7672017" y="6587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2032</xdr:rowOff>
    </xdr:from>
    <xdr:to>
      <xdr:col>10</xdr:col>
      <xdr:colOff>155575</xdr:colOff>
      <xdr:row>38</xdr:row>
      <xdr:rowOff>103632</xdr:rowOff>
    </xdr:to>
    <xdr:sp macro="" textlink="">
      <xdr:nvSpPr>
        <xdr:cNvPr id="322" name="円/楕円 321"/>
        <xdr:cNvSpPr/>
      </xdr:nvSpPr>
      <xdr:spPr>
        <a:xfrm>
          <a:off x="6921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94759</xdr:rowOff>
    </xdr:from>
    <xdr:ext cx="378565" cy="259045"/>
    <xdr:sp macro="" textlink="">
      <xdr:nvSpPr>
        <xdr:cNvPr id="323" name="テキスト ボックス 322"/>
        <xdr:cNvSpPr txBox="1"/>
      </xdr:nvSpPr>
      <xdr:spPr>
        <a:xfrm>
          <a:off x="6783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7" name="直線コネクタ 346"/>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8"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9" name="直線コネクタ 348"/>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50"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51" name="直線コネクタ 350"/>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15113</xdr:rowOff>
    </xdr:from>
    <xdr:to>
      <xdr:col>15</xdr:col>
      <xdr:colOff>180975</xdr:colOff>
      <xdr:row>53</xdr:row>
      <xdr:rowOff>70472</xdr:rowOff>
    </xdr:to>
    <xdr:cxnSp macro="">
      <xdr:nvCxnSpPr>
        <xdr:cNvPr id="352" name="直線コネクタ 351"/>
        <xdr:cNvCxnSpPr/>
      </xdr:nvCxnSpPr>
      <xdr:spPr>
        <a:xfrm flipV="1">
          <a:off x="9639300" y="8930513"/>
          <a:ext cx="838200" cy="2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3"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4" name="フローチャート : 判断 353"/>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70472</xdr:rowOff>
    </xdr:from>
    <xdr:to>
      <xdr:col>14</xdr:col>
      <xdr:colOff>28575</xdr:colOff>
      <xdr:row>53</xdr:row>
      <xdr:rowOff>164122</xdr:rowOff>
    </xdr:to>
    <xdr:cxnSp macro="">
      <xdr:nvCxnSpPr>
        <xdr:cNvPr id="355" name="直線コネクタ 354"/>
        <xdr:cNvCxnSpPr/>
      </xdr:nvCxnSpPr>
      <xdr:spPr>
        <a:xfrm flipV="1">
          <a:off x="8750300" y="9157322"/>
          <a:ext cx="889000" cy="9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41275</xdr:rowOff>
    </xdr:from>
    <xdr:to>
      <xdr:col>14</xdr:col>
      <xdr:colOff>79375</xdr:colOff>
      <xdr:row>52</xdr:row>
      <xdr:rowOff>142875</xdr:rowOff>
    </xdr:to>
    <xdr:sp macro="" textlink="">
      <xdr:nvSpPr>
        <xdr:cNvPr id="356" name="フローチャート : 判断 355"/>
        <xdr:cNvSpPr/>
      </xdr:nvSpPr>
      <xdr:spPr>
        <a:xfrm>
          <a:off x="9588500" y="89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159402</xdr:rowOff>
    </xdr:from>
    <xdr:ext cx="534377" cy="259045"/>
    <xdr:sp macro="" textlink="">
      <xdr:nvSpPr>
        <xdr:cNvPr id="357" name="テキスト ボックス 356"/>
        <xdr:cNvSpPr txBox="1"/>
      </xdr:nvSpPr>
      <xdr:spPr>
        <a:xfrm>
          <a:off x="9372111" y="873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164122</xdr:rowOff>
    </xdr:from>
    <xdr:to>
      <xdr:col>12</xdr:col>
      <xdr:colOff>511175</xdr:colOff>
      <xdr:row>54</xdr:row>
      <xdr:rowOff>33915</xdr:rowOff>
    </xdr:to>
    <xdr:cxnSp macro="">
      <xdr:nvCxnSpPr>
        <xdr:cNvPr id="358" name="直線コネクタ 357"/>
        <xdr:cNvCxnSpPr/>
      </xdr:nvCxnSpPr>
      <xdr:spPr>
        <a:xfrm flipV="1">
          <a:off x="7861300" y="9250972"/>
          <a:ext cx="889000" cy="4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41122</xdr:rowOff>
    </xdr:from>
    <xdr:to>
      <xdr:col>12</xdr:col>
      <xdr:colOff>561975</xdr:colOff>
      <xdr:row>54</xdr:row>
      <xdr:rowOff>142722</xdr:rowOff>
    </xdr:to>
    <xdr:sp macro="" textlink="">
      <xdr:nvSpPr>
        <xdr:cNvPr id="359" name="フローチャート : 判断 358"/>
        <xdr:cNvSpPr/>
      </xdr:nvSpPr>
      <xdr:spPr>
        <a:xfrm>
          <a:off x="8699500" y="929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133849</xdr:rowOff>
    </xdr:from>
    <xdr:ext cx="534377" cy="259045"/>
    <xdr:sp macro="" textlink="">
      <xdr:nvSpPr>
        <xdr:cNvPr id="360" name="テキスト ボックス 359"/>
        <xdr:cNvSpPr txBox="1"/>
      </xdr:nvSpPr>
      <xdr:spPr>
        <a:xfrm>
          <a:off x="8483111" y="939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42,508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33915</xdr:rowOff>
    </xdr:from>
    <xdr:to>
      <xdr:col>11</xdr:col>
      <xdr:colOff>307975</xdr:colOff>
      <xdr:row>54</xdr:row>
      <xdr:rowOff>37402</xdr:rowOff>
    </xdr:to>
    <xdr:cxnSp macro="">
      <xdr:nvCxnSpPr>
        <xdr:cNvPr id="361" name="直線コネクタ 360"/>
        <xdr:cNvCxnSpPr/>
      </xdr:nvCxnSpPr>
      <xdr:spPr>
        <a:xfrm flipV="1">
          <a:off x="6972300" y="9292215"/>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43085</xdr:rowOff>
    </xdr:from>
    <xdr:to>
      <xdr:col>11</xdr:col>
      <xdr:colOff>358775</xdr:colOff>
      <xdr:row>53</xdr:row>
      <xdr:rowOff>144685</xdr:rowOff>
    </xdr:to>
    <xdr:sp macro="" textlink="">
      <xdr:nvSpPr>
        <xdr:cNvPr id="362" name="フローチャート : 判断 361"/>
        <xdr:cNvSpPr/>
      </xdr:nvSpPr>
      <xdr:spPr>
        <a:xfrm>
          <a:off x="7810500" y="91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161212</xdr:rowOff>
    </xdr:from>
    <xdr:ext cx="534377" cy="259045"/>
    <xdr:sp macro="" textlink="">
      <xdr:nvSpPr>
        <xdr:cNvPr id="363" name="テキスト ボックス 362"/>
        <xdr:cNvSpPr txBox="1"/>
      </xdr:nvSpPr>
      <xdr:spPr>
        <a:xfrm>
          <a:off x="7594111" y="890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51,405</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123495</xdr:rowOff>
    </xdr:from>
    <xdr:to>
      <xdr:col>10</xdr:col>
      <xdr:colOff>155575</xdr:colOff>
      <xdr:row>54</xdr:row>
      <xdr:rowOff>53645</xdr:rowOff>
    </xdr:to>
    <xdr:sp macro="" textlink="">
      <xdr:nvSpPr>
        <xdr:cNvPr id="364" name="フローチャート : 判断 363"/>
        <xdr:cNvSpPr/>
      </xdr:nvSpPr>
      <xdr:spPr>
        <a:xfrm>
          <a:off x="6921500" y="921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70172</xdr:rowOff>
    </xdr:from>
    <xdr:ext cx="534377" cy="259045"/>
    <xdr:sp macro="" textlink="">
      <xdr:nvSpPr>
        <xdr:cNvPr id="365" name="テキスト ボックス 364"/>
        <xdr:cNvSpPr txBox="1"/>
      </xdr:nvSpPr>
      <xdr:spPr>
        <a:xfrm>
          <a:off x="6705111" y="89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47,184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135763</xdr:rowOff>
    </xdr:from>
    <xdr:to>
      <xdr:col>15</xdr:col>
      <xdr:colOff>231775</xdr:colOff>
      <xdr:row>52</xdr:row>
      <xdr:rowOff>65913</xdr:rowOff>
    </xdr:to>
    <xdr:sp macro="" textlink="">
      <xdr:nvSpPr>
        <xdr:cNvPr id="371" name="円/楕円 370"/>
        <xdr:cNvSpPr/>
      </xdr:nvSpPr>
      <xdr:spPr>
        <a:xfrm>
          <a:off x="10426700" y="887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50690</xdr:rowOff>
    </xdr:from>
    <xdr:ext cx="534377" cy="259045"/>
    <xdr:sp macro="" textlink="">
      <xdr:nvSpPr>
        <xdr:cNvPr id="372" name="農林水産業費該当値テキスト"/>
        <xdr:cNvSpPr txBox="1"/>
      </xdr:nvSpPr>
      <xdr:spPr>
        <a:xfrm>
          <a:off x="10528300" y="879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64,540</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19672</xdr:rowOff>
    </xdr:from>
    <xdr:to>
      <xdr:col>14</xdr:col>
      <xdr:colOff>79375</xdr:colOff>
      <xdr:row>53</xdr:row>
      <xdr:rowOff>121272</xdr:rowOff>
    </xdr:to>
    <xdr:sp macro="" textlink="">
      <xdr:nvSpPr>
        <xdr:cNvPr id="373" name="円/楕円 372"/>
        <xdr:cNvSpPr/>
      </xdr:nvSpPr>
      <xdr:spPr>
        <a:xfrm>
          <a:off x="9588500" y="91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112399</xdr:rowOff>
    </xdr:from>
    <xdr:ext cx="534377" cy="259045"/>
    <xdr:sp macro="" textlink="">
      <xdr:nvSpPr>
        <xdr:cNvPr id="374" name="テキスト ボックス 373"/>
        <xdr:cNvSpPr txBox="1"/>
      </xdr:nvSpPr>
      <xdr:spPr>
        <a:xfrm>
          <a:off x="9372111" y="919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113322</xdr:rowOff>
    </xdr:from>
    <xdr:to>
      <xdr:col>12</xdr:col>
      <xdr:colOff>561975</xdr:colOff>
      <xdr:row>54</xdr:row>
      <xdr:rowOff>43472</xdr:rowOff>
    </xdr:to>
    <xdr:sp macro="" textlink="">
      <xdr:nvSpPr>
        <xdr:cNvPr id="375" name="円/楕円 374"/>
        <xdr:cNvSpPr/>
      </xdr:nvSpPr>
      <xdr:spPr>
        <a:xfrm>
          <a:off x="8699500" y="920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59999</xdr:rowOff>
    </xdr:from>
    <xdr:ext cx="534377" cy="259045"/>
    <xdr:sp macro="" textlink="">
      <xdr:nvSpPr>
        <xdr:cNvPr id="376" name="テキスト ボックス 375"/>
        <xdr:cNvSpPr txBox="1"/>
      </xdr:nvSpPr>
      <xdr:spPr>
        <a:xfrm>
          <a:off x="8483111" y="897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47,718</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154565</xdr:rowOff>
    </xdr:from>
    <xdr:to>
      <xdr:col>11</xdr:col>
      <xdr:colOff>358775</xdr:colOff>
      <xdr:row>54</xdr:row>
      <xdr:rowOff>84715</xdr:rowOff>
    </xdr:to>
    <xdr:sp macro="" textlink="">
      <xdr:nvSpPr>
        <xdr:cNvPr id="377" name="円/楕円 376"/>
        <xdr:cNvSpPr/>
      </xdr:nvSpPr>
      <xdr:spPr>
        <a:xfrm>
          <a:off x="7810500" y="9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75842</xdr:rowOff>
    </xdr:from>
    <xdr:ext cx="534377" cy="259045"/>
    <xdr:sp macro="" textlink="">
      <xdr:nvSpPr>
        <xdr:cNvPr id="378" name="テキスト ボックス 377"/>
        <xdr:cNvSpPr txBox="1"/>
      </xdr:nvSpPr>
      <xdr:spPr>
        <a:xfrm>
          <a:off x="7594111" y="933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45,553</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158052</xdr:rowOff>
    </xdr:from>
    <xdr:to>
      <xdr:col>10</xdr:col>
      <xdr:colOff>155575</xdr:colOff>
      <xdr:row>54</xdr:row>
      <xdr:rowOff>88202</xdr:rowOff>
    </xdr:to>
    <xdr:sp macro="" textlink="">
      <xdr:nvSpPr>
        <xdr:cNvPr id="379" name="円/楕円 378"/>
        <xdr:cNvSpPr/>
      </xdr:nvSpPr>
      <xdr:spPr>
        <a:xfrm>
          <a:off x="6921500" y="924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79329</xdr:rowOff>
    </xdr:from>
    <xdr:ext cx="534377" cy="259045"/>
    <xdr:sp macro="" textlink="">
      <xdr:nvSpPr>
        <xdr:cNvPr id="380" name="テキスト ボックス 379"/>
        <xdr:cNvSpPr txBox="1"/>
      </xdr:nvSpPr>
      <xdr:spPr>
        <a:xfrm>
          <a:off x="6705111" y="933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4" name="直線コネクタ 403"/>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5"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6" name="直線コネクタ 405"/>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7"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8" name="直線コネクタ 407"/>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128766</xdr:rowOff>
    </xdr:from>
    <xdr:to>
      <xdr:col>15</xdr:col>
      <xdr:colOff>180975</xdr:colOff>
      <xdr:row>77</xdr:row>
      <xdr:rowOff>96989</xdr:rowOff>
    </xdr:to>
    <xdr:cxnSp macro="">
      <xdr:nvCxnSpPr>
        <xdr:cNvPr id="409" name="直線コネクタ 408"/>
        <xdr:cNvCxnSpPr/>
      </xdr:nvCxnSpPr>
      <xdr:spPr>
        <a:xfrm flipV="1">
          <a:off x="9639300" y="13158966"/>
          <a:ext cx="838200" cy="13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142308</xdr:rowOff>
    </xdr:from>
    <xdr:ext cx="469744" cy="259045"/>
    <xdr:sp macro="" textlink="">
      <xdr:nvSpPr>
        <xdr:cNvPr id="410" name="商工費平均値テキスト"/>
        <xdr:cNvSpPr txBox="1"/>
      </xdr:nvSpPr>
      <xdr:spPr>
        <a:xfrm>
          <a:off x="10528300" y="13172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11" name="フローチャート : 判断 410"/>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96989</xdr:rowOff>
    </xdr:from>
    <xdr:to>
      <xdr:col>14</xdr:col>
      <xdr:colOff>28575</xdr:colOff>
      <xdr:row>77</xdr:row>
      <xdr:rowOff>138291</xdr:rowOff>
    </xdr:to>
    <xdr:cxnSp macro="">
      <xdr:nvCxnSpPr>
        <xdr:cNvPr id="412" name="直線コネクタ 411"/>
        <xdr:cNvCxnSpPr/>
      </xdr:nvCxnSpPr>
      <xdr:spPr>
        <a:xfrm flipV="1">
          <a:off x="8750300" y="13298639"/>
          <a:ext cx="889000" cy="4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3442</xdr:rowOff>
    </xdr:from>
    <xdr:to>
      <xdr:col>14</xdr:col>
      <xdr:colOff>79375</xdr:colOff>
      <xdr:row>76</xdr:row>
      <xdr:rowOff>105042</xdr:rowOff>
    </xdr:to>
    <xdr:sp macro="" textlink="">
      <xdr:nvSpPr>
        <xdr:cNvPr id="413" name="フローチャート : 判断 412"/>
        <xdr:cNvSpPr/>
      </xdr:nvSpPr>
      <xdr:spPr>
        <a:xfrm>
          <a:off x="9588500" y="130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121569</xdr:rowOff>
    </xdr:from>
    <xdr:ext cx="534377" cy="259045"/>
    <xdr:sp macro="" textlink="">
      <xdr:nvSpPr>
        <xdr:cNvPr id="414" name="テキスト ボックス 413"/>
        <xdr:cNvSpPr txBox="1"/>
      </xdr:nvSpPr>
      <xdr:spPr>
        <a:xfrm>
          <a:off x="9372111" y="1280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138291</xdr:rowOff>
    </xdr:from>
    <xdr:to>
      <xdr:col>12</xdr:col>
      <xdr:colOff>511175</xdr:colOff>
      <xdr:row>78</xdr:row>
      <xdr:rowOff>16790</xdr:rowOff>
    </xdr:to>
    <xdr:cxnSp macro="">
      <xdr:nvCxnSpPr>
        <xdr:cNvPr id="415" name="直線コネクタ 414"/>
        <xdr:cNvCxnSpPr/>
      </xdr:nvCxnSpPr>
      <xdr:spPr>
        <a:xfrm flipV="1">
          <a:off x="7861300" y="13339941"/>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142317</xdr:rowOff>
    </xdr:from>
    <xdr:to>
      <xdr:col>12</xdr:col>
      <xdr:colOff>561975</xdr:colOff>
      <xdr:row>77</xdr:row>
      <xdr:rowOff>72467</xdr:rowOff>
    </xdr:to>
    <xdr:sp macro="" textlink="">
      <xdr:nvSpPr>
        <xdr:cNvPr id="416" name="フローチャート : 判断 415"/>
        <xdr:cNvSpPr/>
      </xdr:nvSpPr>
      <xdr:spPr>
        <a:xfrm>
          <a:off x="8699500" y="1317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88993</xdr:rowOff>
    </xdr:from>
    <xdr:ext cx="469744" cy="259045"/>
    <xdr:sp macro="" textlink="">
      <xdr:nvSpPr>
        <xdr:cNvPr id="417" name="テキスト ボックス 416"/>
        <xdr:cNvSpPr txBox="1"/>
      </xdr:nvSpPr>
      <xdr:spPr>
        <a:xfrm>
          <a:off x="8515427" y="1294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16790</xdr:rowOff>
    </xdr:from>
    <xdr:to>
      <xdr:col>11</xdr:col>
      <xdr:colOff>307975</xdr:colOff>
      <xdr:row>78</xdr:row>
      <xdr:rowOff>22733</xdr:rowOff>
    </xdr:to>
    <xdr:cxnSp macro="">
      <xdr:nvCxnSpPr>
        <xdr:cNvPr id="418" name="直線コネクタ 417"/>
        <xdr:cNvCxnSpPr/>
      </xdr:nvCxnSpPr>
      <xdr:spPr>
        <a:xfrm flipV="1">
          <a:off x="6972300" y="13389890"/>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119838</xdr:rowOff>
    </xdr:from>
    <xdr:to>
      <xdr:col>11</xdr:col>
      <xdr:colOff>358775</xdr:colOff>
      <xdr:row>77</xdr:row>
      <xdr:rowOff>49988</xdr:rowOff>
    </xdr:to>
    <xdr:sp macro="" textlink="">
      <xdr:nvSpPr>
        <xdr:cNvPr id="419" name="フローチャート : 判断 418"/>
        <xdr:cNvSpPr/>
      </xdr:nvSpPr>
      <xdr:spPr>
        <a:xfrm>
          <a:off x="7810500" y="1315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66514</xdr:rowOff>
    </xdr:from>
    <xdr:ext cx="534377" cy="259045"/>
    <xdr:sp macro="" textlink="">
      <xdr:nvSpPr>
        <xdr:cNvPr id="420" name="テキスト ボックス 419"/>
        <xdr:cNvSpPr txBox="1"/>
      </xdr:nvSpPr>
      <xdr:spPr>
        <a:xfrm>
          <a:off x="7594111" y="1292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151346</xdr:rowOff>
    </xdr:from>
    <xdr:to>
      <xdr:col>10</xdr:col>
      <xdr:colOff>155575</xdr:colOff>
      <xdr:row>77</xdr:row>
      <xdr:rowOff>81496</xdr:rowOff>
    </xdr:to>
    <xdr:sp macro="" textlink="">
      <xdr:nvSpPr>
        <xdr:cNvPr id="421" name="フローチャート : 判断 420"/>
        <xdr:cNvSpPr/>
      </xdr:nvSpPr>
      <xdr:spPr>
        <a:xfrm>
          <a:off x="6921500" y="131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98023</xdr:rowOff>
    </xdr:from>
    <xdr:ext cx="469744" cy="259045"/>
    <xdr:sp macro="" textlink="">
      <xdr:nvSpPr>
        <xdr:cNvPr id="422" name="テキスト ボックス 421"/>
        <xdr:cNvSpPr txBox="1"/>
      </xdr:nvSpPr>
      <xdr:spPr>
        <a:xfrm>
          <a:off x="6737427" y="1295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77966</xdr:rowOff>
    </xdr:from>
    <xdr:to>
      <xdr:col>15</xdr:col>
      <xdr:colOff>231775</xdr:colOff>
      <xdr:row>77</xdr:row>
      <xdr:rowOff>8116</xdr:rowOff>
    </xdr:to>
    <xdr:sp macro="" textlink="">
      <xdr:nvSpPr>
        <xdr:cNvPr id="428" name="円/楕円 427"/>
        <xdr:cNvSpPr/>
      </xdr:nvSpPr>
      <xdr:spPr>
        <a:xfrm>
          <a:off x="10426700" y="1310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100842</xdr:rowOff>
    </xdr:from>
    <xdr:ext cx="534377" cy="259045"/>
    <xdr:sp macro="" textlink="">
      <xdr:nvSpPr>
        <xdr:cNvPr id="429" name="商工費該当値テキスト"/>
        <xdr:cNvSpPr txBox="1"/>
      </xdr:nvSpPr>
      <xdr:spPr>
        <a:xfrm>
          <a:off x="10528300" y="129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11,287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46189</xdr:rowOff>
    </xdr:from>
    <xdr:to>
      <xdr:col>14</xdr:col>
      <xdr:colOff>79375</xdr:colOff>
      <xdr:row>77</xdr:row>
      <xdr:rowOff>147789</xdr:rowOff>
    </xdr:to>
    <xdr:sp macro="" textlink="">
      <xdr:nvSpPr>
        <xdr:cNvPr id="430" name="円/楕円 429"/>
        <xdr:cNvSpPr/>
      </xdr:nvSpPr>
      <xdr:spPr>
        <a:xfrm>
          <a:off x="9588500" y="1324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138916</xdr:rowOff>
    </xdr:from>
    <xdr:ext cx="469744" cy="259045"/>
    <xdr:sp macro="" textlink="">
      <xdr:nvSpPr>
        <xdr:cNvPr id="431" name="テキスト ボックス 430"/>
        <xdr:cNvSpPr txBox="1"/>
      </xdr:nvSpPr>
      <xdr:spPr>
        <a:xfrm>
          <a:off x="9404427" y="1334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87491</xdr:rowOff>
    </xdr:from>
    <xdr:to>
      <xdr:col>12</xdr:col>
      <xdr:colOff>561975</xdr:colOff>
      <xdr:row>78</xdr:row>
      <xdr:rowOff>17641</xdr:rowOff>
    </xdr:to>
    <xdr:sp macro="" textlink="">
      <xdr:nvSpPr>
        <xdr:cNvPr id="432" name="円/楕円 431"/>
        <xdr:cNvSpPr/>
      </xdr:nvSpPr>
      <xdr:spPr>
        <a:xfrm>
          <a:off x="8699500" y="132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8768</xdr:rowOff>
    </xdr:from>
    <xdr:ext cx="469744" cy="259045"/>
    <xdr:sp macro="" textlink="">
      <xdr:nvSpPr>
        <xdr:cNvPr id="433" name="テキスト ボックス 432"/>
        <xdr:cNvSpPr txBox="1"/>
      </xdr:nvSpPr>
      <xdr:spPr>
        <a:xfrm>
          <a:off x="8515427" y="133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137440</xdr:rowOff>
    </xdr:from>
    <xdr:to>
      <xdr:col>11</xdr:col>
      <xdr:colOff>358775</xdr:colOff>
      <xdr:row>78</xdr:row>
      <xdr:rowOff>67590</xdr:rowOff>
    </xdr:to>
    <xdr:sp macro="" textlink="">
      <xdr:nvSpPr>
        <xdr:cNvPr id="434" name="円/楕円 433"/>
        <xdr:cNvSpPr/>
      </xdr:nvSpPr>
      <xdr:spPr>
        <a:xfrm>
          <a:off x="7810500" y="133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58717</xdr:rowOff>
    </xdr:from>
    <xdr:ext cx="469744" cy="259045"/>
    <xdr:sp macro="" textlink="">
      <xdr:nvSpPr>
        <xdr:cNvPr id="435" name="テキスト ボックス 434"/>
        <xdr:cNvSpPr txBox="1"/>
      </xdr:nvSpPr>
      <xdr:spPr>
        <a:xfrm>
          <a:off x="7626427" y="1343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143383</xdr:rowOff>
    </xdr:from>
    <xdr:to>
      <xdr:col>10</xdr:col>
      <xdr:colOff>155575</xdr:colOff>
      <xdr:row>78</xdr:row>
      <xdr:rowOff>73533</xdr:rowOff>
    </xdr:to>
    <xdr:sp macro="" textlink="">
      <xdr:nvSpPr>
        <xdr:cNvPr id="436" name="円/楕円 435"/>
        <xdr:cNvSpPr/>
      </xdr:nvSpPr>
      <xdr:spPr>
        <a:xfrm>
          <a:off x="6921500" y="133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64660</xdr:rowOff>
    </xdr:from>
    <xdr:ext cx="469744" cy="259045"/>
    <xdr:sp macro="" textlink="">
      <xdr:nvSpPr>
        <xdr:cNvPr id="437" name="テキスト ボックス 436"/>
        <xdr:cNvSpPr txBox="1"/>
      </xdr:nvSpPr>
      <xdr:spPr>
        <a:xfrm>
          <a:off x="6737427" y="1343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50" name="テキスト ボックス 449"/>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4" name="テキスト ボックス 45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6" name="テキスト ボックス 45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60" name="直線コネクタ 459"/>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61"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2" name="直線コネクタ 461"/>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3"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4" name="直線コネクタ 463"/>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141415</xdr:rowOff>
    </xdr:from>
    <xdr:to>
      <xdr:col>15</xdr:col>
      <xdr:colOff>180975</xdr:colOff>
      <xdr:row>96</xdr:row>
      <xdr:rowOff>60261</xdr:rowOff>
    </xdr:to>
    <xdr:cxnSp macro="">
      <xdr:nvCxnSpPr>
        <xdr:cNvPr id="465" name="直線コネクタ 464"/>
        <xdr:cNvCxnSpPr/>
      </xdr:nvCxnSpPr>
      <xdr:spPr>
        <a:xfrm>
          <a:off x="9639300" y="16257715"/>
          <a:ext cx="838200" cy="26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6"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7" name="フローチャート : 判断 466"/>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141415</xdr:rowOff>
    </xdr:from>
    <xdr:to>
      <xdr:col>14</xdr:col>
      <xdr:colOff>28575</xdr:colOff>
      <xdr:row>95</xdr:row>
      <xdr:rowOff>122532</xdr:rowOff>
    </xdr:to>
    <xdr:cxnSp macro="">
      <xdr:nvCxnSpPr>
        <xdr:cNvPr id="468" name="直線コネクタ 467"/>
        <xdr:cNvCxnSpPr/>
      </xdr:nvCxnSpPr>
      <xdr:spPr>
        <a:xfrm flipV="1">
          <a:off x="8750300" y="16257715"/>
          <a:ext cx="889000" cy="15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35133</xdr:rowOff>
    </xdr:from>
    <xdr:to>
      <xdr:col>14</xdr:col>
      <xdr:colOff>79375</xdr:colOff>
      <xdr:row>95</xdr:row>
      <xdr:rowOff>136733</xdr:rowOff>
    </xdr:to>
    <xdr:sp macro="" textlink="">
      <xdr:nvSpPr>
        <xdr:cNvPr id="469" name="フローチャート : 判断 468"/>
        <xdr:cNvSpPr/>
      </xdr:nvSpPr>
      <xdr:spPr>
        <a:xfrm>
          <a:off x="95885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127860</xdr:rowOff>
    </xdr:from>
    <xdr:ext cx="534377" cy="259045"/>
    <xdr:sp macro="" textlink="">
      <xdr:nvSpPr>
        <xdr:cNvPr id="470" name="テキスト ボックス 469"/>
        <xdr:cNvSpPr txBox="1"/>
      </xdr:nvSpPr>
      <xdr:spPr>
        <a:xfrm>
          <a:off x="9372111" y="1641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44,852</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118188</xdr:rowOff>
    </xdr:from>
    <xdr:to>
      <xdr:col>12</xdr:col>
      <xdr:colOff>511175</xdr:colOff>
      <xdr:row>95</xdr:row>
      <xdr:rowOff>122532</xdr:rowOff>
    </xdr:to>
    <xdr:cxnSp macro="">
      <xdr:nvCxnSpPr>
        <xdr:cNvPr id="471" name="直線コネクタ 470"/>
        <xdr:cNvCxnSpPr/>
      </xdr:nvCxnSpPr>
      <xdr:spPr>
        <a:xfrm>
          <a:off x="7861300" y="16234488"/>
          <a:ext cx="889000" cy="17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105794</xdr:rowOff>
    </xdr:from>
    <xdr:to>
      <xdr:col>12</xdr:col>
      <xdr:colOff>561975</xdr:colOff>
      <xdr:row>96</xdr:row>
      <xdr:rowOff>35944</xdr:rowOff>
    </xdr:to>
    <xdr:sp macro="" textlink="">
      <xdr:nvSpPr>
        <xdr:cNvPr id="472" name="フローチャート : 判断 471"/>
        <xdr:cNvSpPr/>
      </xdr:nvSpPr>
      <xdr:spPr>
        <a:xfrm>
          <a:off x="8699500" y="163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27071</xdr:rowOff>
    </xdr:from>
    <xdr:ext cx="534377" cy="259045"/>
    <xdr:sp macro="" textlink="">
      <xdr:nvSpPr>
        <xdr:cNvPr id="473" name="テキスト ボックス 472"/>
        <xdr:cNvSpPr txBox="1"/>
      </xdr:nvSpPr>
      <xdr:spPr>
        <a:xfrm>
          <a:off x="8483111" y="1648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57679</xdr:rowOff>
    </xdr:from>
    <xdr:to>
      <xdr:col>11</xdr:col>
      <xdr:colOff>307975</xdr:colOff>
      <xdr:row>94</xdr:row>
      <xdr:rowOff>118188</xdr:rowOff>
    </xdr:to>
    <xdr:cxnSp macro="">
      <xdr:nvCxnSpPr>
        <xdr:cNvPr id="474" name="直線コネクタ 473"/>
        <xdr:cNvCxnSpPr/>
      </xdr:nvCxnSpPr>
      <xdr:spPr>
        <a:xfrm>
          <a:off x="6972300" y="16173979"/>
          <a:ext cx="889000" cy="6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62040</xdr:rowOff>
    </xdr:from>
    <xdr:to>
      <xdr:col>11</xdr:col>
      <xdr:colOff>358775</xdr:colOff>
      <xdr:row>95</xdr:row>
      <xdr:rowOff>163640</xdr:rowOff>
    </xdr:to>
    <xdr:sp macro="" textlink="">
      <xdr:nvSpPr>
        <xdr:cNvPr id="475" name="フローチャート : 判断 474"/>
        <xdr:cNvSpPr/>
      </xdr:nvSpPr>
      <xdr:spPr>
        <a:xfrm>
          <a:off x="7810500" y="163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154767</xdr:rowOff>
    </xdr:from>
    <xdr:ext cx="534377" cy="259045"/>
    <xdr:sp macro="" textlink="">
      <xdr:nvSpPr>
        <xdr:cNvPr id="476" name="テキスト ボックス 475"/>
        <xdr:cNvSpPr txBox="1"/>
      </xdr:nvSpPr>
      <xdr:spPr>
        <a:xfrm>
          <a:off x="7594111" y="1644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43,675</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127191</xdr:rowOff>
    </xdr:from>
    <xdr:to>
      <xdr:col>10</xdr:col>
      <xdr:colOff>155575</xdr:colOff>
      <xdr:row>96</xdr:row>
      <xdr:rowOff>57341</xdr:rowOff>
    </xdr:to>
    <xdr:sp macro="" textlink="">
      <xdr:nvSpPr>
        <xdr:cNvPr id="477" name="フローチャート : 判断 476"/>
        <xdr:cNvSpPr/>
      </xdr:nvSpPr>
      <xdr:spPr>
        <a:xfrm>
          <a:off x="6921500" y="164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48468</xdr:rowOff>
    </xdr:from>
    <xdr:ext cx="534377" cy="259045"/>
    <xdr:sp macro="" textlink="">
      <xdr:nvSpPr>
        <xdr:cNvPr id="478" name="テキスト ボックス 477"/>
        <xdr:cNvSpPr txBox="1"/>
      </xdr:nvSpPr>
      <xdr:spPr>
        <a:xfrm>
          <a:off x="6705111" y="1650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9461</xdr:rowOff>
    </xdr:from>
    <xdr:to>
      <xdr:col>15</xdr:col>
      <xdr:colOff>231775</xdr:colOff>
      <xdr:row>96</xdr:row>
      <xdr:rowOff>111061</xdr:rowOff>
    </xdr:to>
    <xdr:sp macro="" textlink="">
      <xdr:nvSpPr>
        <xdr:cNvPr id="484" name="円/楕円 483"/>
        <xdr:cNvSpPr/>
      </xdr:nvSpPr>
      <xdr:spPr>
        <a:xfrm>
          <a:off x="10426700" y="164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159338</xdr:rowOff>
    </xdr:from>
    <xdr:ext cx="534377" cy="259045"/>
    <xdr:sp macro="" textlink="">
      <xdr:nvSpPr>
        <xdr:cNvPr id="485" name="土木費該当値テキスト"/>
        <xdr:cNvSpPr txBox="1"/>
      </xdr:nvSpPr>
      <xdr:spPr>
        <a:xfrm>
          <a:off x="10528300" y="164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38,475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90615</xdr:rowOff>
    </xdr:from>
    <xdr:to>
      <xdr:col>14</xdr:col>
      <xdr:colOff>79375</xdr:colOff>
      <xdr:row>95</xdr:row>
      <xdr:rowOff>20765</xdr:rowOff>
    </xdr:to>
    <xdr:sp macro="" textlink="">
      <xdr:nvSpPr>
        <xdr:cNvPr id="486" name="円/楕円 485"/>
        <xdr:cNvSpPr/>
      </xdr:nvSpPr>
      <xdr:spPr>
        <a:xfrm>
          <a:off x="9588500" y="162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37292</xdr:rowOff>
    </xdr:from>
    <xdr:ext cx="534377" cy="259045"/>
    <xdr:sp macro="" textlink="">
      <xdr:nvSpPr>
        <xdr:cNvPr id="487" name="テキスト ボックス 486"/>
        <xdr:cNvSpPr txBox="1"/>
      </xdr:nvSpPr>
      <xdr:spPr>
        <a:xfrm>
          <a:off x="9372111" y="1598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71732</xdr:rowOff>
    </xdr:from>
    <xdr:to>
      <xdr:col>12</xdr:col>
      <xdr:colOff>561975</xdr:colOff>
      <xdr:row>96</xdr:row>
      <xdr:rowOff>1882</xdr:rowOff>
    </xdr:to>
    <xdr:sp macro="" textlink="">
      <xdr:nvSpPr>
        <xdr:cNvPr id="488" name="円/楕円 487"/>
        <xdr:cNvSpPr/>
      </xdr:nvSpPr>
      <xdr:spPr>
        <a:xfrm>
          <a:off x="8699500" y="1635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18409</xdr:rowOff>
    </xdr:from>
    <xdr:ext cx="534377" cy="259045"/>
    <xdr:sp macro="" textlink="">
      <xdr:nvSpPr>
        <xdr:cNvPr id="489" name="テキスト ボックス 488"/>
        <xdr:cNvSpPr txBox="1"/>
      </xdr:nvSpPr>
      <xdr:spPr>
        <a:xfrm>
          <a:off x="8483111" y="1613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67388</xdr:rowOff>
    </xdr:from>
    <xdr:to>
      <xdr:col>11</xdr:col>
      <xdr:colOff>358775</xdr:colOff>
      <xdr:row>94</xdr:row>
      <xdr:rowOff>168988</xdr:rowOff>
    </xdr:to>
    <xdr:sp macro="" textlink="">
      <xdr:nvSpPr>
        <xdr:cNvPr id="490" name="円/楕円 489"/>
        <xdr:cNvSpPr/>
      </xdr:nvSpPr>
      <xdr:spPr>
        <a:xfrm>
          <a:off x="7810500" y="161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14065</xdr:rowOff>
    </xdr:from>
    <xdr:ext cx="534377" cy="259045"/>
    <xdr:sp macro="" textlink="">
      <xdr:nvSpPr>
        <xdr:cNvPr id="491" name="テキスト ボックス 490"/>
        <xdr:cNvSpPr txBox="1"/>
      </xdr:nvSpPr>
      <xdr:spPr>
        <a:xfrm>
          <a:off x="7594111" y="159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50,941</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6879</xdr:rowOff>
    </xdr:from>
    <xdr:to>
      <xdr:col>10</xdr:col>
      <xdr:colOff>155575</xdr:colOff>
      <xdr:row>94</xdr:row>
      <xdr:rowOff>108479</xdr:rowOff>
    </xdr:to>
    <xdr:sp macro="" textlink="">
      <xdr:nvSpPr>
        <xdr:cNvPr id="492" name="円/楕円 491"/>
        <xdr:cNvSpPr/>
      </xdr:nvSpPr>
      <xdr:spPr>
        <a:xfrm>
          <a:off x="6921500" y="161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125006</xdr:rowOff>
    </xdr:from>
    <xdr:ext cx="534377" cy="259045"/>
    <xdr:sp macro="" textlink="">
      <xdr:nvSpPr>
        <xdr:cNvPr id="493" name="テキスト ボックス 492"/>
        <xdr:cNvSpPr txBox="1"/>
      </xdr:nvSpPr>
      <xdr:spPr>
        <a:xfrm>
          <a:off x="6705111" y="1589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8" name="直線コネクタ 517"/>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9"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20" name="直線コネクタ 519"/>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21"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2" name="直線コネクタ 521"/>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101524</xdr:rowOff>
    </xdr:from>
    <xdr:to>
      <xdr:col>23</xdr:col>
      <xdr:colOff>517525</xdr:colOff>
      <xdr:row>35</xdr:row>
      <xdr:rowOff>162560</xdr:rowOff>
    </xdr:to>
    <xdr:cxnSp macro="">
      <xdr:nvCxnSpPr>
        <xdr:cNvPr id="523" name="直線コネクタ 522"/>
        <xdr:cNvCxnSpPr/>
      </xdr:nvCxnSpPr>
      <xdr:spPr>
        <a:xfrm flipV="1">
          <a:off x="15481300" y="6102274"/>
          <a:ext cx="8382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105465</xdr:rowOff>
    </xdr:from>
    <xdr:ext cx="534377" cy="259045"/>
    <xdr:sp macro="" textlink="">
      <xdr:nvSpPr>
        <xdr:cNvPr id="524" name="消防費平均値テキスト"/>
        <xdr:cNvSpPr txBox="1"/>
      </xdr:nvSpPr>
      <xdr:spPr>
        <a:xfrm>
          <a:off x="16370300" y="62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5" name="フローチャート : 判断 524"/>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63195</xdr:rowOff>
    </xdr:from>
    <xdr:to>
      <xdr:col>22</xdr:col>
      <xdr:colOff>365125</xdr:colOff>
      <xdr:row>35</xdr:row>
      <xdr:rowOff>162560</xdr:rowOff>
    </xdr:to>
    <xdr:cxnSp macro="">
      <xdr:nvCxnSpPr>
        <xdr:cNvPr id="526" name="直線コネクタ 525"/>
        <xdr:cNvCxnSpPr/>
      </xdr:nvCxnSpPr>
      <xdr:spPr>
        <a:xfrm>
          <a:off x="14592300" y="5892495"/>
          <a:ext cx="889000" cy="27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104178</xdr:rowOff>
    </xdr:from>
    <xdr:to>
      <xdr:col>22</xdr:col>
      <xdr:colOff>415925</xdr:colOff>
      <xdr:row>36</xdr:row>
      <xdr:rowOff>34328</xdr:rowOff>
    </xdr:to>
    <xdr:sp macro="" textlink="">
      <xdr:nvSpPr>
        <xdr:cNvPr id="527" name="フローチャート : 判断 526"/>
        <xdr:cNvSpPr/>
      </xdr:nvSpPr>
      <xdr:spPr>
        <a:xfrm>
          <a:off x="15430500" y="610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50855</xdr:rowOff>
    </xdr:from>
    <xdr:ext cx="534377" cy="259045"/>
    <xdr:sp macro="" textlink="">
      <xdr:nvSpPr>
        <xdr:cNvPr id="528" name="テキスト ボックス 527"/>
        <xdr:cNvSpPr txBox="1"/>
      </xdr:nvSpPr>
      <xdr:spPr>
        <a:xfrm>
          <a:off x="15214111" y="58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25,099</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63195</xdr:rowOff>
    </xdr:from>
    <xdr:to>
      <xdr:col>21</xdr:col>
      <xdr:colOff>161925</xdr:colOff>
      <xdr:row>36</xdr:row>
      <xdr:rowOff>164274</xdr:rowOff>
    </xdr:to>
    <xdr:cxnSp macro="">
      <xdr:nvCxnSpPr>
        <xdr:cNvPr id="529" name="直線コネクタ 528"/>
        <xdr:cNvCxnSpPr/>
      </xdr:nvCxnSpPr>
      <xdr:spPr>
        <a:xfrm flipV="1">
          <a:off x="13703300" y="5892495"/>
          <a:ext cx="889000" cy="44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85395</xdr:rowOff>
    </xdr:from>
    <xdr:to>
      <xdr:col>21</xdr:col>
      <xdr:colOff>212725</xdr:colOff>
      <xdr:row>35</xdr:row>
      <xdr:rowOff>15545</xdr:rowOff>
    </xdr:to>
    <xdr:sp macro="" textlink="">
      <xdr:nvSpPr>
        <xdr:cNvPr id="530" name="フローチャート : 判断 529"/>
        <xdr:cNvSpPr/>
      </xdr:nvSpPr>
      <xdr:spPr>
        <a:xfrm>
          <a:off x="14541500" y="591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6672</xdr:rowOff>
    </xdr:from>
    <xdr:ext cx="534377" cy="259045"/>
    <xdr:sp macro="" textlink="">
      <xdr:nvSpPr>
        <xdr:cNvPr id="531" name="テキスト ボックス 530"/>
        <xdr:cNvSpPr txBox="1"/>
      </xdr:nvSpPr>
      <xdr:spPr>
        <a:xfrm>
          <a:off x="14325111" y="60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30,092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140614</xdr:rowOff>
    </xdr:from>
    <xdr:to>
      <xdr:col>19</xdr:col>
      <xdr:colOff>644525</xdr:colOff>
      <xdr:row>36</xdr:row>
      <xdr:rowOff>164274</xdr:rowOff>
    </xdr:to>
    <xdr:cxnSp macro="">
      <xdr:nvCxnSpPr>
        <xdr:cNvPr id="532" name="直線コネクタ 531"/>
        <xdr:cNvCxnSpPr/>
      </xdr:nvCxnSpPr>
      <xdr:spPr>
        <a:xfrm>
          <a:off x="12814300" y="6312814"/>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142126</xdr:rowOff>
    </xdr:from>
    <xdr:to>
      <xdr:col>20</xdr:col>
      <xdr:colOff>9525</xdr:colOff>
      <xdr:row>35</xdr:row>
      <xdr:rowOff>72276</xdr:rowOff>
    </xdr:to>
    <xdr:sp macro="" textlink="">
      <xdr:nvSpPr>
        <xdr:cNvPr id="533" name="フローチャート : 判断 532"/>
        <xdr:cNvSpPr/>
      </xdr:nvSpPr>
      <xdr:spPr>
        <a:xfrm>
          <a:off x="13652500" y="59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88803</xdr:rowOff>
    </xdr:from>
    <xdr:ext cx="534377" cy="259045"/>
    <xdr:sp macro="" textlink="">
      <xdr:nvSpPr>
        <xdr:cNvPr id="534" name="テキスト ボックス 533"/>
        <xdr:cNvSpPr txBox="1"/>
      </xdr:nvSpPr>
      <xdr:spPr>
        <a:xfrm>
          <a:off x="13436111" y="57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28,603</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14757</xdr:rowOff>
    </xdr:from>
    <xdr:to>
      <xdr:col>18</xdr:col>
      <xdr:colOff>492125</xdr:colOff>
      <xdr:row>35</xdr:row>
      <xdr:rowOff>116357</xdr:rowOff>
    </xdr:to>
    <xdr:sp macro="" textlink="">
      <xdr:nvSpPr>
        <xdr:cNvPr id="535" name="フローチャート : 判断 534"/>
        <xdr:cNvSpPr/>
      </xdr:nvSpPr>
      <xdr:spPr>
        <a:xfrm>
          <a:off x="12763500" y="601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132884</xdr:rowOff>
    </xdr:from>
    <xdr:ext cx="534377" cy="259045"/>
    <xdr:sp macro="" textlink="">
      <xdr:nvSpPr>
        <xdr:cNvPr id="536" name="テキスト ボックス 535"/>
        <xdr:cNvSpPr txBox="1"/>
      </xdr:nvSpPr>
      <xdr:spPr>
        <a:xfrm>
          <a:off x="12547111" y="57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50724</xdr:rowOff>
    </xdr:from>
    <xdr:to>
      <xdr:col>23</xdr:col>
      <xdr:colOff>568325</xdr:colOff>
      <xdr:row>35</xdr:row>
      <xdr:rowOff>152324</xdr:rowOff>
    </xdr:to>
    <xdr:sp macro="" textlink="">
      <xdr:nvSpPr>
        <xdr:cNvPr id="542" name="円/楕円 541"/>
        <xdr:cNvSpPr/>
      </xdr:nvSpPr>
      <xdr:spPr>
        <a:xfrm>
          <a:off x="16268700" y="60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73601</xdr:rowOff>
    </xdr:from>
    <xdr:ext cx="534377" cy="259045"/>
    <xdr:sp macro="" textlink="">
      <xdr:nvSpPr>
        <xdr:cNvPr id="543" name="消防費該当値テキスト"/>
        <xdr:cNvSpPr txBox="1"/>
      </xdr:nvSpPr>
      <xdr:spPr>
        <a:xfrm>
          <a:off x="16370300" y="59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26,502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111760</xdr:rowOff>
    </xdr:from>
    <xdr:to>
      <xdr:col>22</xdr:col>
      <xdr:colOff>415925</xdr:colOff>
      <xdr:row>36</xdr:row>
      <xdr:rowOff>41910</xdr:rowOff>
    </xdr:to>
    <xdr:sp macro="" textlink="">
      <xdr:nvSpPr>
        <xdr:cNvPr id="544" name="円/楕円 543"/>
        <xdr:cNvSpPr/>
      </xdr:nvSpPr>
      <xdr:spPr>
        <a:xfrm>
          <a:off x="15430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33037</xdr:rowOff>
    </xdr:from>
    <xdr:ext cx="534377" cy="259045"/>
    <xdr:sp macro="" textlink="">
      <xdr:nvSpPr>
        <xdr:cNvPr id="545" name="テキスト ボックス 544"/>
        <xdr:cNvSpPr txBox="1"/>
      </xdr:nvSpPr>
      <xdr:spPr>
        <a:xfrm>
          <a:off x="15214111" y="62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24,900</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12395</xdr:rowOff>
    </xdr:from>
    <xdr:to>
      <xdr:col>21</xdr:col>
      <xdr:colOff>212725</xdr:colOff>
      <xdr:row>34</xdr:row>
      <xdr:rowOff>113995</xdr:rowOff>
    </xdr:to>
    <xdr:sp macro="" textlink="">
      <xdr:nvSpPr>
        <xdr:cNvPr id="546" name="円/楕円 545"/>
        <xdr:cNvSpPr/>
      </xdr:nvSpPr>
      <xdr:spPr>
        <a:xfrm>
          <a:off x="14541500" y="58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130522</xdr:rowOff>
    </xdr:from>
    <xdr:ext cx="534377" cy="259045"/>
    <xdr:sp macro="" textlink="">
      <xdr:nvSpPr>
        <xdr:cNvPr id="547" name="テキスト ボックス 546"/>
        <xdr:cNvSpPr txBox="1"/>
      </xdr:nvSpPr>
      <xdr:spPr>
        <a:xfrm>
          <a:off x="14325111" y="561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113474</xdr:rowOff>
    </xdr:from>
    <xdr:to>
      <xdr:col>20</xdr:col>
      <xdr:colOff>9525</xdr:colOff>
      <xdr:row>37</xdr:row>
      <xdr:rowOff>43624</xdr:rowOff>
    </xdr:to>
    <xdr:sp macro="" textlink="">
      <xdr:nvSpPr>
        <xdr:cNvPr id="548" name="円/楕円 547"/>
        <xdr:cNvSpPr/>
      </xdr:nvSpPr>
      <xdr:spPr>
        <a:xfrm>
          <a:off x="13652500" y="62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34751</xdr:rowOff>
    </xdr:from>
    <xdr:ext cx="534377" cy="259045"/>
    <xdr:sp macro="" textlink="">
      <xdr:nvSpPr>
        <xdr:cNvPr id="549" name="テキスト ボックス 548"/>
        <xdr:cNvSpPr txBox="1"/>
      </xdr:nvSpPr>
      <xdr:spPr>
        <a:xfrm>
          <a:off x="13436111" y="63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89814</xdr:rowOff>
    </xdr:from>
    <xdr:to>
      <xdr:col>18</xdr:col>
      <xdr:colOff>492125</xdr:colOff>
      <xdr:row>37</xdr:row>
      <xdr:rowOff>19964</xdr:rowOff>
    </xdr:to>
    <xdr:sp macro="" textlink="">
      <xdr:nvSpPr>
        <xdr:cNvPr id="550" name="円/楕円 549"/>
        <xdr:cNvSpPr/>
      </xdr:nvSpPr>
      <xdr:spPr>
        <a:xfrm>
          <a:off x="12763500" y="62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11091</xdr:rowOff>
    </xdr:from>
    <xdr:ext cx="534377" cy="259045"/>
    <xdr:sp macro="" textlink="">
      <xdr:nvSpPr>
        <xdr:cNvPr id="551" name="テキスト ボックス 550"/>
        <xdr:cNvSpPr txBox="1"/>
      </xdr:nvSpPr>
      <xdr:spPr>
        <a:xfrm>
          <a:off x="12547111" y="635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8" name="直線コネクタ 577"/>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9"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80" name="直線コネクタ 579"/>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81"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2" name="直線コネクタ 581"/>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1038</xdr:rowOff>
    </xdr:from>
    <xdr:to>
      <xdr:col>23</xdr:col>
      <xdr:colOff>517525</xdr:colOff>
      <xdr:row>56</xdr:row>
      <xdr:rowOff>32715</xdr:rowOff>
    </xdr:to>
    <xdr:cxnSp macro="">
      <xdr:nvCxnSpPr>
        <xdr:cNvPr id="583" name="直線コネクタ 582"/>
        <xdr:cNvCxnSpPr/>
      </xdr:nvCxnSpPr>
      <xdr:spPr>
        <a:xfrm flipV="1">
          <a:off x="15481300" y="9602238"/>
          <a:ext cx="8382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4"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5" name="フローチャート : 判断 584"/>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32715</xdr:rowOff>
    </xdr:from>
    <xdr:to>
      <xdr:col>22</xdr:col>
      <xdr:colOff>365125</xdr:colOff>
      <xdr:row>57</xdr:row>
      <xdr:rowOff>5545</xdr:rowOff>
    </xdr:to>
    <xdr:cxnSp macro="">
      <xdr:nvCxnSpPr>
        <xdr:cNvPr id="586" name="直線コネクタ 585"/>
        <xdr:cNvCxnSpPr/>
      </xdr:nvCxnSpPr>
      <xdr:spPr>
        <a:xfrm flipV="1">
          <a:off x="14592300" y="9633915"/>
          <a:ext cx="889000" cy="14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41662</xdr:rowOff>
    </xdr:from>
    <xdr:to>
      <xdr:col>22</xdr:col>
      <xdr:colOff>415925</xdr:colOff>
      <xdr:row>56</xdr:row>
      <xdr:rowOff>143262</xdr:rowOff>
    </xdr:to>
    <xdr:sp macro="" textlink="">
      <xdr:nvSpPr>
        <xdr:cNvPr id="587" name="フローチャート : 判断 586"/>
        <xdr:cNvSpPr/>
      </xdr:nvSpPr>
      <xdr:spPr>
        <a:xfrm>
          <a:off x="15430500" y="96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134389</xdr:rowOff>
    </xdr:from>
    <xdr:ext cx="534377" cy="259045"/>
    <xdr:sp macro="" textlink="">
      <xdr:nvSpPr>
        <xdr:cNvPr id="588" name="テキスト ボックス 587"/>
        <xdr:cNvSpPr txBox="1"/>
      </xdr:nvSpPr>
      <xdr:spPr>
        <a:xfrm>
          <a:off x="15214111" y="97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150934</xdr:rowOff>
    </xdr:from>
    <xdr:to>
      <xdr:col>21</xdr:col>
      <xdr:colOff>161925</xdr:colOff>
      <xdr:row>57</xdr:row>
      <xdr:rowOff>5545</xdr:rowOff>
    </xdr:to>
    <xdr:cxnSp macro="">
      <xdr:nvCxnSpPr>
        <xdr:cNvPr id="589" name="直線コネクタ 588"/>
        <xdr:cNvCxnSpPr/>
      </xdr:nvCxnSpPr>
      <xdr:spPr>
        <a:xfrm>
          <a:off x="13703300" y="9752134"/>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170232</xdr:rowOff>
    </xdr:from>
    <xdr:to>
      <xdr:col>21</xdr:col>
      <xdr:colOff>212725</xdr:colOff>
      <xdr:row>56</xdr:row>
      <xdr:rowOff>100382</xdr:rowOff>
    </xdr:to>
    <xdr:sp macro="" textlink="">
      <xdr:nvSpPr>
        <xdr:cNvPr id="590" name="フローチャート : 判断 589"/>
        <xdr:cNvSpPr/>
      </xdr:nvSpPr>
      <xdr:spPr>
        <a:xfrm>
          <a:off x="14541500" y="95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116909</xdr:rowOff>
    </xdr:from>
    <xdr:ext cx="534377" cy="259045"/>
    <xdr:sp macro="" textlink="">
      <xdr:nvSpPr>
        <xdr:cNvPr id="591" name="テキスト ボックス 590"/>
        <xdr:cNvSpPr txBox="1"/>
      </xdr:nvSpPr>
      <xdr:spPr>
        <a:xfrm>
          <a:off x="14325111" y="93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54,519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150934</xdr:rowOff>
    </xdr:from>
    <xdr:to>
      <xdr:col>19</xdr:col>
      <xdr:colOff>644525</xdr:colOff>
      <xdr:row>56</xdr:row>
      <xdr:rowOff>167508</xdr:rowOff>
    </xdr:to>
    <xdr:cxnSp macro="">
      <xdr:nvCxnSpPr>
        <xdr:cNvPr id="592" name="直線コネクタ 591"/>
        <xdr:cNvCxnSpPr/>
      </xdr:nvCxnSpPr>
      <xdr:spPr>
        <a:xfrm flipV="1">
          <a:off x="12814300" y="9752134"/>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162182</xdr:rowOff>
    </xdr:from>
    <xdr:to>
      <xdr:col>20</xdr:col>
      <xdr:colOff>9525</xdr:colOff>
      <xdr:row>56</xdr:row>
      <xdr:rowOff>92332</xdr:rowOff>
    </xdr:to>
    <xdr:sp macro="" textlink="">
      <xdr:nvSpPr>
        <xdr:cNvPr id="593" name="フローチャート : 判断 592"/>
        <xdr:cNvSpPr/>
      </xdr:nvSpPr>
      <xdr:spPr>
        <a:xfrm>
          <a:off x="13652500" y="95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108859</xdr:rowOff>
    </xdr:from>
    <xdr:ext cx="534377" cy="259045"/>
    <xdr:sp macro="" textlink="">
      <xdr:nvSpPr>
        <xdr:cNvPr id="594" name="テキスト ボックス 593"/>
        <xdr:cNvSpPr txBox="1"/>
      </xdr:nvSpPr>
      <xdr:spPr>
        <a:xfrm>
          <a:off x="13436111" y="93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55,012</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109523</xdr:rowOff>
    </xdr:from>
    <xdr:to>
      <xdr:col>18</xdr:col>
      <xdr:colOff>492125</xdr:colOff>
      <xdr:row>56</xdr:row>
      <xdr:rowOff>39673</xdr:rowOff>
    </xdr:to>
    <xdr:sp macro="" textlink="">
      <xdr:nvSpPr>
        <xdr:cNvPr id="595" name="フローチャート : 判断 594"/>
        <xdr:cNvSpPr/>
      </xdr:nvSpPr>
      <xdr:spPr>
        <a:xfrm>
          <a:off x="12763500" y="95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56200</xdr:rowOff>
    </xdr:from>
    <xdr:ext cx="534377" cy="259045"/>
    <xdr:sp macro="" textlink="">
      <xdr:nvSpPr>
        <xdr:cNvPr id="596" name="テキスト ボックス 595"/>
        <xdr:cNvSpPr txBox="1"/>
      </xdr:nvSpPr>
      <xdr:spPr>
        <a:xfrm>
          <a:off x="12547111" y="931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121688</xdr:rowOff>
    </xdr:from>
    <xdr:to>
      <xdr:col>23</xdr:col>
      <xdr:colOff>568325</xdr:colOff>
      <xdr:row>56</xdr:row>
      <xdr:rowOff>51838</xdr:rowOff>
    </xdr:to>
    <xdr:sp macro="" textlink="">
      <xdr:nvSpPr>
        <xdr:cNvPr id="602" name="円/楕円 601"/>
        <xdr:cNvSpPr/>
      </xdr:nvSpPr>
      <xdr:spPr>
        <a:xfrm>
          <a:off x="16268700" y="955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144565</xdr:rowOff>
    </xdr:from>
    <xdr:ext cx="534377" cy="259045"/>
    <xdr:sp macro="" textlink="">
      <xdr:nvSpPr>
        <xdr:cNvPr id="603" name="教育費該当値テキスト"/>
        <xdr:cNvSpPr txBox="1"/>
      </xdr:nvSpPr>
      <xdr:spPr>
        <a:xfrm>
          <a:off x="16370300" y="94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57,492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153365</xdr:rowOff>
    </xdr:from>
    <xdr:to>
      <xdr:col>22</xdr:col>
      <xdr:colOff>415925</xdr:colOff>
      <xdr:row>56</xdr:row>
      <xdr:rowOff>83515</xdr:rowOff>
    </xdr:to>
    <xdr:sp macro="" textlink="">
      <xdr:nvSpPr>
        <xdr:cNvPr id="604" name="円/楕円 603"/>
        <xdr:cNvSpPr/>
      </xdr:nvSpPr>
      <xdr:spPr>
        <a:xfrm>
          <a:off x="15430500" y="95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100042</xdr:rowOff>
    </xdr:from>
    <xdr:ext cx="534377" cy="259045"/>
    <xdr:sp macro="" textlink="">
      <xdr:nvSpPr>
        <xdr:cNvPr id="605" name="テキスト ボックス 604"/>
        <xdr:cNvSpPr txBox="1"/>
      </xdr:nvSpPr>
      <xdr:spPr>
        <a:xfrm>
          <a:off x="15214111" y="935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126195</xdr:rowOff>
    </xdr:from>
    <xdr:to>
      <xdr:col>21</xdr:col>
      <xdr:colOff>212725</xdr:colOff>
      <xdr:row>57</xdr:row>
      <xdr:rowOff>56345</xdr:rowOff>
    </xdr:to>
    <xdr:sp macro="" textlink="">
      <xdr:nvSpPr>
        <xdr:cNvPr id="606" name="円/楕円 605"/>
        <xdr:cNvSpPr/>
      </xdr:nvSpPr>
      <xdr:spPr>
        <a:xfrm>
          <a:off x="14541500" y="97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47472</xdr:rowOff>
    </xdr:from>
    <xdr:ext cx="534377" cy="259045"/>
    <xdr:sp macro="" textlink="">
      <xdr:nvSpPr>
        <xdr:cNvPr id="607" name="テキスト ボックス 606"/>
        <xdr:cNvSpPr txBox="1"/>
      </xdr:nvSpPr>
      <xdr:spPr>
        <a:xfrm>
          <a:off x="14325111" y="98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100134</xdr:rowOff>
    </xdr:from>
    <xdr:to>
      <xdr:col>20</xdr:col>
      <xdr:colOff>9525</xdr:colOff>
      <xdr:row>57</xdr:row>
      <xdr:rowOff>30284</xdr:rowOff>
    </xdr:to>
    <xdr:sp macro="" textlink="">
      <xdr:nvSpPr>
        <xdr:cNvPr id="608" name="円/楕円 607"/>
        <xdr:cNvSpPr/>
      </xdr:nvSpPr>
      <xdr:spPr>
        <a:xfrm>
          <a:off x="13652500" y="97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21411</xdr:rowOff>
    </xdr:from>
    <xdr:ext cx="534377" cy="259045"/>
    <xdr:sp macro="" textlink="">
      <xdr:nvSpPr>
        <xdr:cNvPr id="609" name="テキスト ボックス 608"/>
        <xdr:cNvSpPr txBox="1"/>
      </xdr:nvSpPr>
      <xdr:spPr>
        <a:xfrm>
          <a:off x="13436111" y="979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116708</xdr:rowOff>
    </xdr:from>
    <xdr:to>
      <xdr:col>18</xdr:col>
      <xdr:colOff>492125</xdr:colOff>
      <xdr:row>57</xdr:row>
      <xdr:rowOff>46858</xdr:rowOff>
    </xdr:to>
    <xdr:sp macro="" textlink="">
      <xdr:nvSpPr>
        <xdr:cNvPr id="610" name="円/楕円 609"/>
        <xdr:cNvSpPr/>
      </xdr:nvSpPr>
      <xdr:spPr>
        <a:xfrm>
          <a:off x="12763500" y="971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37985</xdr:rowOff>
    </xdr:from>
    <xdr:ext cx="534377" cy="259045"/>
    <xdr:sp macro="" textlink="">
      <xdr:nvSpPr>
        <xdr:cNvPr id="611" name="テキスト ボックス 610"/>
        <xdr:cNvSpPr txBox="1"/>
      </xdr:nvSpPr>
      <xdr:spPr>
        <a:xfrm>
          <a:off x="12547111" y="98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5" name="直線コネクタ 634"/>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8"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9" name="直線コネクタ 638"/>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107238</xdr:rowOff>
    </xdr:from>
    <xdr:to>
      <xdr:col>23</xdr:col>
      <xdr:colOff>517525</xdr:colOff>
      <xdr:row>75</xdr:row>
      <xdr:rowOff>137033</xdr:rowOff>
    </xdr:to>
    <xdr:cxnSp macro="">
      <xdr:nvCxnSpPr>
        <xdr:cNvPr id="640" name="直線コネクタ 639"/>
        <xdr:cNvCxnSpPr/>
      </xdr:nvCxnSpPr>
      <xdr:spPr>
        <a:xfrm>
          <a:off x="15481300" y="12965988"/>
          <a:ext cx="8382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43248</xdr:rowOff>
    </xdr:from>
    <xdr:ext cx="469744" cy="259045"/>
    <xdr:sp macro="" textlink="">
      <xdr:nvSpPr>
        <xdr:cNvPr id="641" name="災害復旧費平均値テキスト"/>
        <xdr:cNvSpPr txBox="1"/>
      </xdr:nvSpPr>
      <xdr:spPr>
        <a:xfrm>
          <a:off x="16370300" y="13416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2" name="フローチャート : 判断 641"/>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107238</xdr:rowOff>
    </xdr:from>
    <xdr:to>
      <xdr:col>22</xdr:col>
      <xdr:colOff>365125</xdr:colOff>
      <xdr:row>76</xdr:row>
      <xdr:rowOff>75082</xdr:rowOff>
    </xdr:to>
    <xdr:cxnSp macro="">
      <xdr:nvCxnSpPr>
        <xdr:cNvPr id="643" name="直線コネクタ 642"/>
        <xdr:cNvCxnSpPr/>
      </xdr:nvCxnSpPr>
      <xdr:spPr>
        <a:xfrm flipV="1">
          <a:off x="14592300" y="12965988"/>
          <a:ext cx="889000" cy="13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47447</xdr:rowOff>
    </xdr:from>
    <xdr:to>
      <xdr:col>22</xdr:col>
      <xdr:colOff>415925</xdr:colOff>
      <xdr:row>77</xdr:row>
      <xdr:rowOff>149047</xdr:rowOff>
    </xdr:to>
    <xdr:sp macro="" textlink="">
      <xdr:nvSpPr>
        <xdr:cNvPr id="644" name="フローチャート : 判断 643"/>
        <xdr:cNvSpPr/>
      </xdr:nvSpPr>
      <xdr:spPr>
        <a:xfrm>
          <a:off x="15430500" y="1324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140174</xdr:rowOff>
    </xdr:from>
    <xdr:ext cx="469744" cy="259045"/>
    <xdr:sp macro="" textlink="">
      <xdr:nvSpPr>
        <xdr:cNvPr id="645" name="テキスト ボックス 644"/>
        <xdr:cNvSpPr txBox="1"/>
      </xdr:nvSpPr>
      <xdr:spPr>
        <a:xfrm>
          <a:off x="15246427" y="1334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75082</xdr:rowOff>
    </xdr:from>
    <xdr:to>
      <xdr:col>21</xdr:col>
      <xdr:colOff>161925</xdr:colOff>
      <xdr:row>76</xdr:row>
      <xdr:rowOff>134747</xdr:rowOff>
    </xdr:to>
    <xdr:cxnSp macro="">
      <xdr:nvCxnSpPr>
        <xdr:cNvPr id="646" name="直線コネクタ 645"/>
        <xdr:cNvCxnSpPr/>
      </xdr:nvCxnSpPr>
      <xdr:spPr>
        <a:xfrm flipV="1">
          <a:off x="13703300" y="13105282"/>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133172</xdr:rowOff>
    </xdr:from>
    <xdr:to>
      <xdr:col>21</xdr:col>
      <xdr:colOff>212725</xdr:colOff>
      <xdr:row>78</xdr:row>
      <xdr:rowOff>63322</xdr:rowOff>
    </xdr:to>
    <xdr:sp macro="" textlink="">
      <xdr:nvSpPr>
        <xdr:cNvPr id="647" name="フローチャート : 判断 646"/>
        <xdr:cNvSpPr/>
      </xdr:nvSpPr>
      <xdr:spPr>
        <a:xfrm>
          <a:off x="14541500" y="133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54449</xdr:rowOff>
    </xdr:from>
    <xdr:ext cx="469744" cy="259045"/>
    <xdr:sp macro="" textlink="">
      <xdr:nvSpPr>
        <xdr:cNvPr id="648" name="テキスト ボックス 647"/>
        <xdr:cNvSpPr txBox="1"/>
      </xdr:nvSpPr>
      <xdr:spPr>
        <a:xfrm>
          <a:off x="14357427" y="1342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114783</xdr:rowOff>
    </xdr:from>
    <xdr:to>
      <xdr:col>19</xdr:col>
      <xdr:colOff>644525</xdr:colOff>
      <xdr:row>76</xdr:row>
      <xdr:rowOff>134747</xdr:rowOff>
    </xdr:to>
    <xdr:cxnSp macro="">
      <xdr:nvCxnSpPr>
        <xdr:cNvPr id="649" name="直線コネクタ 648"/>
        <xdr:cNvCxnSpPr/>
      </xdr:nvCxnSpPr>
      <xdr:spPr>
        <a:xfrm>
          <a:off x="12814300" y="12802083"/>
          <a:ext cx="889000" cy="3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145974</xdr:rowOff>
    </xdr:from>
    <xdr:to>
      <xdr:col>20</xdr:col>
      <xdr:colOff>9525</xdr:colOff>
      <xdr:row>78</xdr:row>
      <xdr:rowOff>76124</xdr:rowOff>
    </xdr:to>
    <xdr:sp macro="" textlink="">
      <xdr:nvSpPr>
        <xdr:cNvPr id="650" name="フローチャート : 判断 649"/>
        <xdr:cNvSpPr/>
      </xdr:nvSpPr>
      <xdr:spPr>
        <a:xfrm>
          <a:off x="13652500" y="133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67251</xdr:rowOff>
    </xdr:from>
    <xdr:ext cx="469744" cy="259045"/>
    <xdr:sp macro="" textlink="">
      <xdr:nvSpPr>
        <xdr:cNvPr id="651" name="テキスト ボックス 650"/>
        <xdr:cNvSpPr txBox="1"/>
      </xdr:nvSpPr>
      <xdr:spPr>
        <a:xfrm>
          <a:off x="13468427" y="134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148031</xdr:rowOff>
    </xdr:from>
    <xdr:to>
      <xdr:col>18</xdr:col>
      <xdr:colOff>492125</xdr:colOff>
      <xdr:row>77</xdr:row>
      <xdr:rowOff>78181</xdr:rowOff>
    </xdr:to>
    <xdr:sp macro="" textlink="">
      <xdr:nvSpPr>
        <xdr:cNvPr id="652" name="フローチャート : 判断 651"/>
        <xdr:cNvSpPr/>
      </xdr:nvSpPr>
      <xdr:spPr>
        <a:xfrm>
          <a:off x="12763500" y="1317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69308</xdr:rowOff>
    </xdr:from>
    <xdr:ext cx="469744" cy="259045"/>
    <xdr:sp macro="" textlink="">
      <xdr:nvSpPr>
        <xdr:cNvPr id="653" name="テキスト ボックス 652"/>
        <xdr:cNvSpPr txBox="1"/>
      </xdr:nvSpPr>
      <xdr:spPr>
        <a:xfrm>
          <a:off x="12579427" y="1327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86233</xdr:rowOff>
    </xdr:from>
    <xdr:to>
      <xdr:col>23</xdr:col>
      <xdr:colOff>568325</xdr:colOff>
      <xdr:row>76</xdr:row>
      <xdr:rowOff>16383</xdr:rowOff>
    </xdr:to>
    <xdr:sp macro="" textlink="">
      <xdr:nvSpPr>
        <xdr:cNvPr id="659" name="円/楕円 658"/>
        <xdr:cNvSpPr/>
      </xdr:nvSpPr>
      <xdr:spPr>
        <a:xfrm>
          <a:off x="16268700" y="1294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109110</xdr:rowOff>
    </xdr:from>
    <xdr:ext cx="469744" cy="259045"/>
    <xdr:sp macro="" textlink="">
      <xdr:nvSpPr>
        <xdr:cNvPr id="660" name="災害復旧費該当値テキスト"/>
        <xdr:cNvSpPr txBox="1"/>
      </xdr:nvSpPr>
      <xdr:spPr>
        <a:xfrm>
          <a:off x="16370300" y="1279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56438</xdr:rowOff>
    </xdr:from>
    <xdr:to>
      <xdr:col>22</xdr:col>
      <xdr:colOff>415925</xdr:colOff>
      <xdr:row>75</xdr:row>
      <xdr:rowOff>158038</xdr:rowOff>
    </xdr:to>
    <xdr:sp macro="" textlink="">
      <xdr:nvSpPr>
        <xdr:cNvPr id="661" name="円/楕円 660"/>
        <xdr:cNvSpPr/>
      </xdr:nvSpPr>
      <xdr:spPr>
        <a:xfrm>
          <a:off x="15430500" y="129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3115</xdr:rowOff>
    </xdr:from>
    <xdr:ext cx="469744" cy="259045"/>
    <xdr:sp macro="" textlink="">
      <xdr:nvSpPr>
        <xdr:cNvPr id="662" name="テキスト ボックス 661"/>
        <xdr:cNvSpPr txBox="1"/>
      </xdr:nvSpPr>
      <xdr:spPr>
        <a:xfrm>
          <a:off x="15246427" y="1269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24282</xdr:rowOff>
    </xdr:from>
    <xdr:to>
      <xdr:col>21</xdr:col>
      <xdr:colOff>212725</xdr:colOff>
      <xdr:row>76</xdr:row>
      <xdr:rowOff>125882</xdr:rowOff>
    </xdr:to>
    <xdr:sp macro="" textlink="">
      <xdr:nvSpPr>
        <xdr:cNvPr id="663" name="円/楕円 662"/>
        <xdr:cNvSpPr/>
      </xdr:nvSpPr>
      <xdr:spPr>
        <a:xfrm>
          <a:off x="14541500" y="130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142409</xdr:rowOff>
    </xdr:from>
    <xdr:ext cx="469744" cy="259045"/>
    <xdr:sp macro="" textlink="">
      <xdr:nvSpPr>
        <xdr:cNvPr id="664" name="テキスト ボックス 663"/>
        <xdr:cNvSpPr txBox="1"/>
      </xdr:nvSpPr>
      <xdr:spPr>
        <a:xfrm>
          <a:off x="14357427" y="1282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83947</xdr:rowOff>
    </xdr:from>
    <xdr:to>
      <xdr:col>20</xdr:col>
      <xdr:colOff>9525</xdr:colOff>
      <xdr:row>77</xdr:row>
      <xdr:rowOff>14097</xdr:rowOff>
    </xdr:to>
    <xdr:sp macro="" textlink="">
      <xdr:nvSpPr>
        <xdr:cNvPr id="665" name="円/楕円 664"/>
        <xdr:cNvSpPr/>
      </xdr:nvSpPr>
      <xdr:spPr>
        <a:xfrm>
          <a:off x="13652500" y="131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30624</xdr:rowOff>
    </xdr:from>
    <xdr:ext cx="469744" cy="259045"/>
    <xdr:sp macro="" textlink="">
      <xdr:nvSpPr>
        <xdr:cNvPr id="666" name="テキスト ボックス 665"/>
        <xdr:cNvSpPr txBox="1"/>
      </xdr:nvSpPr>
      <xdr:spPr>
        <a:xfrm>
          <a:off x="13468427" y="1288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63983</xdr:rowOff>
    </xdr:from>
    <xdr:to>
      <xdr:col>18</xdr:col>
      <xdr:colOff>492125</xdr:colOff>
      <xdr:row>74</xdr:row>
      <xdr:rowOff>165583</xdr:rowOff>
    </xdr:to>
    <xdr:sp macro="" textlink="">
      <xdr:nvSpPr>
        <xdr:cNvPr id="667" name="円/楕円 666"/>
        <xdr:cNvSpPr/>
      </xdr:nvSpPr>
      <xdr:spPr>
        <a:xfrm>
          <a:off x="12763500" y="127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10660</xdr:rowOff>
    </xdr:from>
    <xdr:ext cx="534377" cy="259045"/>
    <xdr:sp macro="" textlink="">
      <xdr:nvSpPr>
        <xdr:cNvPr id="668" name="テキスト ボックス 667"/>
        <xdr:cNvSpPr txBox="1"/>
      </xdr:nvSpPr>
      <xdr:spPr>
        <a:xfrm>
          <a:off x="12547111" y="125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4" name="直線コネクタ 693"/>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5"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6" name="直線コネクタ 695"/>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7"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8" name="直線コネクタ 697"/>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59837</xdr:rowOff>
    </xdr:from>
    <xdr:to>
      <xdr:col>23</xdr:col>
      <xdr:colOff>517525</xdr:colOff>
      <xdr:row>91</xdr:row>
      <xdr:rowOff>118849</xdr:rowOff>
    </xdr:to>
    <xdr:cxnSp macro="">
      <xdr:nvCxnSpPr>
        <xdr:cNvPr id="699" name="直線コネクタ 698"/>
        <xdr:cNvCxnSpPr/>
      </xdr:nvCxnSpPr>
      <xdr:spPr>
        <a:xfrm>
          <a:off x="15481300" y="15661787"/>
          <a:ext cx="8382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700"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701" name="フローチャート : 判断 700"/>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111075</xdr:rowOff>
    </xdr:from>
    <xdr:to>
      <xdr:col>22</xdr:col>
      <xdr:colOff>365125</xdr:colOff>
      <xdr:row>91</xdr:row>
      <xdr:rowOff>59837</xdr:rowOff>
    </xdr:to>
    <xdr:cxnSp macro="">
      <xdr:nvCxnSpPr>
        <xdr:cNvPr id="702" name="直線コネクタ 701"/>
        <xdr:cNvCxnSpPr/>
      </xdr:nvCxnSpPr>
      <xdr:spPr>
        <a:xfrm>
          <a:off x="14592300" y="15541575"/>
          <a:ext cx="889000" cy="1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91</xdr:row>
      <xdr:rowOff>157545</xdr:rowOff>
    </xdr:from>
    <xdr:to>
      <xdr:col>22</xdr:col>
      <xdr:colOff>415925</xdr:colOff>
      <xdr:row>92</xdr:row>
      <xdr:rowOff>87695</xdr:rowOff>
    </xdr:to>
    <xdr:sp macro="" textlink="">
      <xdr:nvSpPr>
        <xdr:cNvPr id="703" name="フローチャート : 判断 702"/>
        <xdr:cNvSpPr/>
      </xdr:nvSpPr>
      <xdr:spPr>
        <a:xfrm>
          <a:off x="15430500" y="157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78822</xdr:rowOff>
    </xdr:from>
    <xdr:ext cx="534377" cy="259045"/>
    <xdr:sp macro="" textlink="">
      <xdr:nvSpPr>
        <xdr:cNvPr id="704" name="テキスト ボックス 703"/>
        <xdr:cNvSpPr txBox="1"/>
      </xdr:nvSpPr>
      <xdr:spPr>
        <a:xfrm>
          <a:off x="15214111" y="158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83057</xdr:rowOff>
    </xdr:from>
    <xdr:to>
      <xdr:col>21</xdr:col>
      <xdr:colOff>161925</xdr:colOff>
      <xdr:row>90</xdr:row>
      <xdr:rowOff>111075</xdr:rowOff>
    </xdr:to>
    <xdr:cxnSp macro="">
      <xdr:nvCxnSpPr>
        <xdr:cNvPr id="705" name="直線コネクタ 704"/>
        <xdr:cNvCxnSpPr/>
      </xdr:nvCxnSpPr>
      <xdr:spPr>
        <a:xfrm>
          <a:off x="13703300" y="15513557"/>
          <a:ext cx="889000" cy="2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75820</xdr:rowOff>
    </xdr:from>
    <xdr:to>
      <xdr:col>21</xdr:col>
      <xdr:colOff>212725</xdr:colOff>
      <xdr:row>93</xdr:row>
      <xdr:rowOff>5970</xdr:rowOff>
    </xdr:to>
    <xdr:sp macro="" textlink="">
      <xdr:nvSpPr>
        <xdr:cNvPr id="706" name="フローチャート : 判断 705"/>
        <xdr:cNvSpPr/>
      </xdr:nvSpPr>
      <xdr:spPr>
        <a:xfrm>
          <a:off x="14541500" y="1584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168547</xdr:rowOff>
    </xdr:from>
    <xdr:ext cx="534377" cy="259045"/>
    <xdr:sp macro="" textlink="">
      <xdr:nvSpPr>
        <xdr:cNvPr id="707" name="テキスト ボックス 706"/>
        <xdr:cNvSpPr txBox="1"/>
      </xdr:nvSpPr>
      <xdr:spPr>
        <a:xfrm>
          <a:off x="14325111" y="1594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89</xdr:row>
      <xdr:rowOff>129544</xdr:rowOff>
    </xdr:from>
    <xdr:to>
      <xdr:col>19</xdr:col>
      <xdr:colOff>644525</xdr:colOff>
      <xdr:row>90</xdr:row>
      <xdr:rowOff>83057</xdr:rowOff>
    </xdr:to>
    <xdr:cxnSp macro="">
      <xdr:nvCxnSpPr>
        <xdr:cNvPr id="708" name="直線コネクタ 707"/>
        <xdr:cNvCxnSpPr/>
      </xdr:nvCxnSpPr>
      <xdr:spPr>
        <a:xfrm>
          <a:off x="12814300" y="15388594"/>
          <a:ext cx="889000" cy="1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23341</xdr:rowOff>
    </xdr:from>
    <xdr:to>
      <xdr:col>20</xdr:col>
      <xdr:colOff>9525</xdr:colOff>
      <xdr:row>92</xdr:row>
      <xdr:rowOff>124941</xdr:rowOff>
    </xdr:to>
    <xdr:sp macro="" textlink="">
      <xdr:nvSpPr>
        <xdr:cNvPr id="709" name="フローチャート : 判断 708"/>
        <xdr:cNvSpPr/>
      </xdr:nvSpPr>
      <xdr:spPr>
        <a:xfrm>
          <a:off x="13652500" y="157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116068</xdr:rowOff>
    </xdr:from>
    <xdr:ext cx="534377" cy="259045"/>
    <xdr:sp macro="" textlink="">
      <xdr:nvSpPr>
        <xdr:cNvPr id="710" name="テキスト ボックス 709"/>
        <xdr:cNvSpPr txBox="1"/>
      </xdr:nvSpPr>
      <xdr:spPr>
        <a:xfrm>
          <a:off x="13436111" y="1588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75,015</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168044</xdr:rowOff>
    </xdr:from>
    <xdr:to>
      <xdr:col>18</xdr:col>
      <xdr:colOff>492125</xdr:colOff>
      <xdr:row>92</xdr:row>
      <xdr:rowOff>98194</xdr:rowOff>
    </xdr:to>
    <xdr:sp macro="" textlink="">
      <xdr:nvSpPr>
        <xdr:cNvPr id="711" name="フローチャート : 判断 710"/>
        <xdr:cNvSpPr/>
      </xdr:nvSpPr>
      <xdr:spPr>
        <a:xfrm>
          <a:off x="12763500" y="1576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89321</xdr:rowOff>
    </xdr:from>
    <xdr:ext cx="534377" cy="259045"/>
    <xdr:sp macro="" textlink="">
      <xdr:nvSpPr>
        <xdr:cNvPr id="712" name="テキスト ボックス 711"/>
        <xdr:cNvSpPr txBox="1"/>
      </xdr:nvSpPr>
      <xdr:spPr>
        <a:xfrm>
          <a:off x="12547111" y="1586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68049</xdr:rowOff>
    </xdr:from>
    <xdr:to>
      <xdr:col>23</xdr:col>
      <xdr:colOff>568325</xdr:colOff>
      <xdr:row>91</xdr:row>
      <xdr:rowOff>169649</xdr:rowOff>
    </xdr:to>
    <xdr:sp macro="" textlink="">
      <xdr:nvSpPr>
        <xdr:cNvPr id="718" name="円/楕円 717"/>
        <xdr:cNvSpPr/>
      </xdr:nvSpPr>
      <xdr:spPr>
        <a:xfrm>
          <a:off x="16268700" y="1566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90926</xdr:rowOff>
    </xdr:from>
    <xdr:ext cx="534377" cy="259045"/>
    <xdr:sp macro="" textlink="">
      <xdr:nvSpPr>
        <xdr:cNvPr id="719" name="公債費該当値テキスト"/>
        <xdr:cNvSpPr txBox="1"/>
      </xdr:nvSpPr>
      <xdr:spPr>
        <a:xfrm>
          <a:off x="16370300" y="1552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82,777</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9037</xdr:rowOff>
    </xdr:from>
    <xdr:to>
      <xdr:col>22</xdr:col>
      <xdr:colOff>415925</xdr:colOff>
      <xdr:row>91</xdr:row>
      <xdr:rowOff>110637</xdr:rowOff>
    </xdr:to>
    <xdr:sp macro="" textlink="">
      <xdr:nvSpPr>
        <xdr:cNvPr id="720" name="円/楕円 719"/>
        <xdr:cNvSpPr/>
      </xdr:nvSpPr>
      <xdr:spPr>
        <a:xfrm>
          <a:off x="15430500" y="1561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127164</xdr:rowOff>
    </xdr:from>
    <xdr:ext cx="534377" cy="259045"/>
    <xdr:sp macro="" textlink="">
      <xdr:nvSpPr>
        <xdr:cNvPr id="721" name="テキスト ボックス 720"/>
        <xdr:cNvSpPr txBox="1"/>
      </xdr:nvSpPr>
      <xdr:spPr>
        <a:xfrm>
          <a:off x="15214111" y="1538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86,391</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60275</xdr:rowOff>
    </xdr:from>
    <xdr:to>
      <xdr:col>21</xdr:col>
      <xdr:colOff>212725</xdr:colOff>
      <xdr:row>90</xdr:row>
      <xdr:rowOff>161875</xdr:rowOff>
    </xdr:to>
    <xdr:sp macro="" textlink="">
      <xdr:nvSpPr>
        <xdr:cNvPr id="722" name="円/楕円 721"/>
        <xdr:cNvSpPr/>
      </xdr:nvSpPr>
      <xdr:spPr>
        <a:xfrm>
          <a:off x="14541500" y="154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6952</xdr:rowOff>
    </xdr:from>
    <xdr:ext cx="534377" cy="259045"/>
    <xdr:sp macro="" textlink="">
      <xdr:nvSpPr>
        <xdr:cNvPr id="723" name="テキスト ボックス 722"/>
        <xdr:cNvSpPr txBox="1"/>
      </xdr:nvSpPr>
      <xdr:spPr>
        <a:xfrm>
          <a:off x="14325111" y="1526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93,753</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32257</xdr:rowOff>
    </xdr:from>
    <xdr:to>
      <xdr:col>20</xdr:col>
      <xdr:colOff>9525</xdr:colOff>
      <xdr:row>90</xdr:row>
      <xdr:rowOff>133857</xdr:rowOff>
    </xdr:to>
    <xdr:sp macro="" textlink="">
      <xdr:nvSpPr>
        <xdr:cNvPr id="724" name="円/楕円 723"/>
        <xdr:cNvSpPr/>
      </xdr:nvSpPr>
      <xdr:spPr>
        <a:xfrm>
          <a:off x="13652500" y="1546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88</xdr:row>
      <xdr:rowOff>150384</xdr:rowOff>
    </xdr:from>
    <xdr:ext cx="534377" cy="259045"/>
    <xdr:sp macro="" textlink="">
      <xdr:nvSpPr>
        <xdr:cNvPr id="725" name="テキスト ボックス 724"/>
        <xdr:cNvSpPr txBox="1"/>
      </xdr:nvSpPr>
      <xdr:spPr>
        <a:xfrm>
          <a:off x="13436111" y="1523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95,469</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78744</xdr:rowOff>
    </xdr:from>
    <xdr:to>
      <xdr:col>18</xdr:col>
      <xdr:colOff>492125</xdr:colOff>
      <xdr:row>90</xdr:row>
      <xdr:rowOff>8894</xdr:rowOff>
    </xdr:to>
    <xdr:sp macro="" textlink="">
      <xdr:nvSpPr>
        <xdr:cNvPr id="726" name="円/楕円 725"/>
        <xdr:cNvSpPr/>
      </xdr:nvSpPr>
      <xdr:spPr>
        <a:xfrm>
          <a:off x="12763500" y="153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88</xdr:row>
      <xdr:rowOff>25421</xdr:rowOff>
    </xdr:from>
    <xdr:ext cx="599010" cy="259045"/>
    <xdr:sp macro="" textlink="">
      <xdr:nvSpPr>
        <xdr:cNvPr id="727" name="テキスト ボックス 726"/>
        <xdr:cNvSpPr txBox="1"/>
      </xdr:nvSpPr>
      <xdr:spPr>
        <a:xfrm>
          <a:off x="12514794" y="1511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51" name="直線コネクタ 750"/>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2"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4"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5" name="直線コネクタ 754"/>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7"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8" name="フローチャート : 判断 757"/>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53086</xdr:rowOff>
    </xdr:from>
    <xdr:to>
      <xdr:col>31</xdr:col>
      <xdr:colOff>85725</xdr:colOff>
      <xdr:row>38</xdr:row>
      <xdr:rowOff>154686</xdr:rowOff>
    </xdr:to>
    <xdr:sp macro="" textlink="">
      <xdr:nvSpPr>
        <xdr:cNvPr id="760" name="フローチャート : 判断 759"/>
        <xdr:cNvSpPr/>
      </xdr:nvSpPr>
      <xdr:spPr>
        <a:xfrm>
          <a:off x="21272500" y="656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171213</xdr:rowOff>
    </xdr:from>
    <xdr:ext cx="378565" cy="259045"/>
    <xdr:sp macro="" textlink="">
      <xdr:nvSpPr>
        <xdr:cNvPr id="761" name="テキスト ボックス 760"/>
        <xdr:cNvSpPr txBox="1"/>
      </xdr:nvSpPr>
      <xdr:spPr>
        <a:xfrm>
          <a:off x="21134017" y="6343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85090</xdr:rowOff>
    </xdr:from>
    <xdr:to>
      <xdr:col>29</xdr:col>
      <xdr:colOff>568325</xdr:colOff>
      <xdr:row>39</xdr:row>
      <xdr:rowOff>15240</xdr:rowOff>
    </xdr:to>
    <xdr:sp macro="" textlink="">
      <xdr:nvSpPr>
        <xdr:cNvPr id="763" name="フローチャート : 判断 762"/>
        <xdr:cNvSpPr/>
      </xdr:nvSpPr>
      <xdr:spPr>
        <a:xfrm>
          <a:off x="20383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31767</xdr:rowOff>
    </xdr:from>
    <xdr:ext cx="378565" cy="259045"/>
    <xdr:sp macro="" textlink="">
      <xdr:nvSpPr>
        <xdr:cNvPr id="764" name="テキスト ボックス 763"/>
        <xdr:cNvSpPr txBox="1"/>
      </xdr:nvSpPr>
      <xdr:spPr>
        <a:xfrm>
          <a:off x="20245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114808</xdr:rowOff>
    </xdr:from>
    <xdr:to>
      <xdr:col>28</xdr:col>
      <xdr:colOff>365125</xdr:colOff>
      <xdr:row>39</xdr:row>
      <xdr:rowOff>44958</xdr:rowOff>
    </xdr:to>
    <xdr:sp macro="" textlink="">
      <xdr:nvSpPr>
        <xdr:cNvPr id="766" name="フローチャート : 判断 765"/>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61485</xdr:rowOff>
    </xdr:from>
    <xdr:ext cx="313932" cy="259045"/>
    <xdr:sp macro="" textlink="">
      <xdr:nvSpPr>
        <xdr:cNvPr id="767" name="テキスト ボックス 766"/>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113284</xdr:rowOff>
    </xdr:from>
    <xdr:to>
      <xdr:col>27</xdr:col>
      <xdr:colOff>161925</xdr:colOff>
      <xdr:row>39</xdr:row>
      <xdr:rowOff>43434</xdr:rowOff>
    </xdr:to>
    <xdr:sp macro="" textlink="">
      <xdr:nvSpPr>
        <xdr:cNvPr id="768" name="フローチャート : 判断 767"/>
        <xdr:cNvSpPr/>
      </xdr:nvSpPr>
      <xdr:spPr>
        <a:xfrm>
          <a:off x="18605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59961</xdr:rowOff>
    </xdr:from>
    <xdr:ext cx="313932" cy="259045"/>
    <xdr:sp macro="" textlink="">
      <xdr:nvSpPr>
        <xdr:cNvPr id="769" name="テキスト ボックス 768"/>
        <xdr:cNvSpPr txBox="1"/>
      </xdr:nvSpPr>
      <xdr:spPr>
        <a:xfrm>
          <a:off x="18499333" y="6403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5" name="円/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6"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7" name="円/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8" name="テキスト ボックス 77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9" name="円/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0" name="テキスト ボックス 77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1" name="円/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2" name="テキスト ボックス 78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3" name="円/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4" name="テキスト ボックス 78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各目的別の類似団体との比較では，</a:t>
          </a:r>
          <a:r>
            <a:rPr kumimoji="1" lang="ja-JP" altLang="en-US" sz="1300">
              <a:solidFill>
                <a:schemeClr val="dk1"/>
              </a:solidFill>
              <a:effectLst/>
              <a:latin typeface="+mn-lt"/>
              <a:ea typeface="+mn-ea"/>
              <a:cs typeface="+mn-cs"/>
            </a:rPr>
            <a:t>公債費，民生費，農林水産業費，総務費，教育費</a:t>
          </a:r>
          <a:r>
            <a:rPr kumimoji="1" lang="ja-JP" altLang="ja-JP" sz="1300">
              <a:solidFill>
                <a:schemeClr val="dk1"/>
              </a:solidFill>
              <a:effectLst/>
              <a:latin typeface="+mn-lt"/>
              <a:ea typeface="+mn-ea"/>
              <a:cs typeface="+mn-cs"/>
            </a:rPr>
            <a:t>等で高い水準にあり，一方で衛生費，</a:t>
          </a:r>
          <a:r>
            <a:rPr kumimoji="1" lang="ja-JP" altLang="en-US" sz="1300">
              <a:solidFill>
                <a:schemeClr val="dk1"/>
              </a:solidFill>
              <a:effectLst/>
              <a:latin typeface="+mn-lt"/>
              <a:ea typeface="+mn-ea"/>
              <a:cs typeface="+mn-cs"/>
            </a:rPr>
            <a:t>土木費</a:t>
          </a:r>
          <a:r>
            <a:rPr kumimoji="1" lang="ja-JP" altLang="ja-JP" sz="1300">
              <a:solidFill>
                <a:schemeClr val="dk1"/>
              </a:solidFill>
              <a:effectLst/>
              <a:latin typeface="+mn-lt"/>
              <a:ea typeface="+mn-ea"/>
              <a:cs typeface="+mn-cs"/>
            </a:rPr>
            <a:t>等で低い水準となっている。近年の状況では民生費，</a:t>
          </a:r>
          <a:r>
            <a:rPr kumimoji="1" lang="ja-JP" altLang="en-US" sz="1300">
              <a:solidFill>
                <a:schemeClr val="dk1"/>
              </a:solidFill>
              <a:effectLst/>
              <a:latin typeface="+mn-lt"/>
              <a:ea typeface="+mn-ea"/>
              <a:cs typeface="+mn-cs"/>
            </a:rPr>
            <a:t>農林水産業費，商工費</a:t>
          </a:r>
          <a:r>
            <a:rPr kumimoji="1" lang="ja-JP" altLang="ja-JP" sz="1300">
              <a:solidFill>
                <a:schemeClr val="dk1"/>
              </a:solidFill>
              <a:effectLst/>
              <a:latin typeface="+mn-lt"/>
              <a:ea typeface="+mn-ea"/>
              <a:cs typeface="+mn-cs"/>
            </a:rPr>
            <a:t>等で増加傾向にあり，公債費で減少傾向にある。民生費では社会保障費と子育て環境の充実を図るための事業への重点取組によるものである。今後，教育費において小・中学校規模適正化計画に基づく小中学校の統廃合により，学校施設の環境整備に伴う予算増が見込まれ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平成２</a:t>
          </a:r>
          <a:r>
            <a:rPr lang="ja-JP" altLang="en-US" sz="1200" b="0" i="0" baseline="0">
              <a:solidFill>
                <a:schemeClr val="dk1"/>
              </a:solidFill>
              <a:effectLst/>
              <a:latin typeface="+mn-lt"/>
              <a:ea typeface="+mn-ea"/>
              <a:cs typeface="+mn-cs"/>
            </a:rPr>
            <a:t>８</a:t>
          </a:r>
          <a:r>
            <a:rPr lang="ja-JP" altLang="ja-JP" sz="1200" b="0" i="0" baseline="0">
              <a:solidFill>
                <a:schemeClr val="dk1"/>
              </a:solidFill>
              <a:effectLst/>
              <a:latin typeface="+mn-lt"/>
              <a:ea typeface="+mn-ea"/>
              <a:cs typeface="+mn-cs"/>
            </a:rPr>
            <a:t>年度において実質単年度収支は赤字となった。これは，</a:t>
          </a:r>
          <a:r>
            <a:rPr lang="ja-JP" altLang="en-US" sz="1200" b="0" i="0" baseline="0">
              <a:solidFill>
                <a:schemeClr val="dk1"/>
              </a:solidFill>
              <a:effectLst/>
              <a:latin typeface="+mn-lt"/>
              <a:ea typeface="+mn-ea"/>
              <a:cs typeface="+mn-cs"/>
            </a:rPr>
            <a:t>地方交付税の大きな減少により歳入が減となったものの，翌年度への</a:t>
          </a:r>
          <a:r>
            <a:rPr lang="ja-JP" altLang="ja-JP" sz="1200" b="0" i="0" baseline="0">
              <a:solidFill>
                <a:schemeClr val="dk1"/>
              </a:solidFill>
              <a:effectLst/>
              <a:latin typeface="+mn-lt"/>
              <a:ea typeface="+mn-ea"/>
              <a:cs typeface="+mn-cs"/>
            </a:rPr>
            <a:t>繰越額が伸びたこと等に</a:t>
          </a:r>
          <a:r>
            <a:rPr lang="ja-JP" altLang="en-US" sz="1200" b="0" i="0" baseline="0">
              <a:solidFill>
                <a:schemeClr val="dk1"/>
              </a:solidFill>
              <a:effectLst/>
              <a:latin typeface="+mn-lt"/>
              <a:ea typeface="+mn-ea"/>
              <a:cs typeface="+mn-cs"/>
            </a:rPr>
            <a:t>よる歳出の大幅な減等，実質収支が伸びたことに加え，</a:t>
          </a:r>
          <a:r>
            <a:rPr lang="ja-JP" altLang="ja-JP" sz="1200" b="0" i="0" baseline="0">
              <a:solidFill>
                <a:schemeClr val="dk1"/>
              </a:solidFill>
              <a:effectLst/>
              <a:latin typeface="+mn-lt"/>
              <a:ea typeface="+mn-ea"/>
              <a:cs typeface="+mn-cs"/>
            </a:rPr>
            <a:t>財政調整基金の積立額よりも取崩額の方が大きかったことなどが要因となっている。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財政調整基金はこれまで順調に積み増しができたが，今後においては，普通交付税の減少</a:t>
          </a:r>
          <a:r>
            <a:rPr lang="ja-JP" altLang="en-US" sz="1200" b="0" i="0" baseline="0">
              <a:solidFill>
                <a:schemeClr val="dk1"/>
              </a:solidFill>
              <a:effectLst/>
              <a:latin typeface="+mn-lt"/>
              <a:ea typeface="+mn-ea"/>
              <a:cs typeface="+mn-cs"/>
            </a:rPr>
            <a:t>，福祉サービスの扶助費</a:t>
          </a:r>
          <a:r>
            <a:rPr lang="ja-JP" altLang="ja-JP" sz="1200" b="0" i="0" baseline="0">
              <a:solidFill>
                <a:schemeClr val="dk1"/>
              </a:solidFill>
              <a:effectLst/>
              <a:latin typeface="+mn-lt"/>
              <a:ea typeface="+mn-ea"/>
              <a:cs typeface="+mn-cs"/>
            </a:rPr>
            <a:t>や公共施設の維持管理経費の増大など大規模な財政需要が見込まれることから財源手当のため減少していくことが予想され，これらに備えた積立も行っていく必要がある。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平成２</a:t>
          </a:r>
          <a:r>
            <a:rPr lang="ja-JP" altLang="en-US" sz="1200" b="0" i="0" baseline="0">
              <a:solidFill>
                <a:schemeClr val="dk1"/>
              </a:solidFill>
              <a:effectLst/>
              <a:latin typeface="+mn-lt"/>
              <a:ea typeface="+mn-ea"/>
              <a:cs typeface="+mn-cs"/>
            </a:rPr>
            <a:t>８</a:t>
          </a:r>
          <a:r>
            <a:rPr lang="ja-JP" altLang="ja-JP" sz="1200" b="0" i="0" baseline="0">
              <a:solidFill>
                <a:schemeClr val="dk1"/>
              </a:solidFill>
              <a:effectLst/>
              <a:latin typeface="+mn-lt"/>
              <a:ea typeface="+mn-ea"/>
              <a:cs typeface="+mn-cs"/>
            </a:rPr>
            <a:t>年度決算において赤字の会計は無いが，今後，国民健康保険事業特別会計の財政状況の悪化や水道事業会計における給水人口の減などにより，一般会計からの繰出金の増加が懸念されるため，保険料や使用料の改定など一定の利用者負担も視野に入れた財政運営の見直しに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14956513</v>
      </c>
      <c r="BO4" s="381"/>
      <c r="BP4" s="381"/>
      <c r="BQ4" s="381"/>
      <c r="BR4" s="381"/>
      <c r="BS4" s="381"/>
      <c r="BT4" s="381"/>
      <c r="BU4" s="382"/>
      <c r="BV4" s="380">
        <v>15415232</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12.8</v>
      </c>
      <c r="CU4" s="387"/>
      <c r="CV4" s="387"/>
      <c r="CW4" s="387"/>
      <c r="CX4" s="387"/>
      <c r="CY4" s="387"/>
      <c r="CZ4" s="387"/>
      <c r="DA4" s="388"/>
      <c r="DB4" s="386">
        <v>10.7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13493847</v>
      </c>
      <c r="BO5" s="418"/>
      <c r="BP5" s="418"/>
      <c r="BQ5" s="418"/>
      <c r="BR5" s="418"/>
      <c r="BS5" s="418"/>
      <c r="BT5" s="418"/>
      <c r="BU5" s="419"/>
      <c r="BV5" s="417">
        <v>14382645</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91.1</v>
      </c>
      <c r="CU5" s="415"/>
      <c r="CV5" s="415"/>
      <c r="CW5" s="415"/>
      <c r="CX5" s="415"/>
      <c r="CY5" s="415"/>
      <c r="CZ5" s="415"/>
      <c r="DA5" s="416"/>
      <c r="DB5" s="414">
        <v>87.9</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1462666</v>
      </c>
      <c r="BO6" s="418"/>
      <c r="BP6" s="418"/>
      <c r="BQ6" s="418"/>
      <c r="BR6" s="418"/>
      <c r="BS6" s="418"/>
      <c r="BT6" s="418"/>
      <c r="BU6" s="419"/>
      <c r="BV6" s="417">
        <v>1032587</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94.9</v>
      </c>
      <c r="CU6" s="455"/>
      <c r="CV6" s="455"/>
      <c r="CW6" s="455"/>
      <c r="CX6" s="455"/>
      <c r="CY6" s="455"/>
      <c r="CZ6" s="455"/>
      <c r="DA6" s="456"/>
      <c r="DB6" s="454">
        <v>92.4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353294</v>
      </c>
      <c r="BO7" s="418"/>
      <c r="BP7" s="418"/>
      <c r="BQ7" s="418"/>
      <c r="BR7" s="418"/>
      <c r="BS7" s="418"/>
      <c r="BT7" s="418"/>
      <c r="BU7" s="419"/>
      <c r="BV7" s="417">
        <v>72253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8662693</v>
      </c>
      <c r="CU7" s="418"/>
      <c r="CV7" s="418"/>
      <c r="CW7" s="418"/>
      <c r="CX7" s="418"/>
      <c r="CY7" s="418"/>
      <c r="CZ7" s="418"/>
      <c r="DA7" s="419"/>
      <c r="DB7" s="417">
        <v>8981985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1109372</v>
      </c>
      <c r="BO8" s="418"/>
      <c r="BP8" s="418"/>
      <c r="BQ8" s="418"/>
      <c r="BR8" s="418"/>
      <c r="BS8" s="418"/>
      <c r="BT8" s="418"/>
      <c r="BU8" s="419"/>
      <c r="BV8" s="417">
        <v>960334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0.34</v>
      </c>
      <c r="CU8" s="458"/>
      <c r="CV8" s="458"/>
      <c r="CW8" s="458"/>
      <c r="CX8" s="458"/>
      <c r="CY8" s="458"/>
      <c r="CZ8" s="458"/>
      <c r="DA8" s="459"/>
      <c r="DB8" s="457">
        <v>0.33</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22400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149038</v>
      </c>
      <c r="BO9" s="418"/>
      <c r="BP9" s="418"/>
      <c r="BQ9" s="418"/>
      <c r="BR9" s="418"/>
      <c r="BS9" s="418"/>
      <c r="BT9" s="418"/>
      <c r="BU9" s="419"/>
      <c r="BV9" s="417">
        <v>-321930</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16.5</v>
      </c>
      <c r="CU9" s="415"/>
      <c r="CV9" s="415"/>
      <c r="CW9" s="415"/>
      <c r="CX9" s="415"/>
      <c r="CY9" s="415"/>
      <c r="CZ9" s="415"/>
      <c r="DA9" s="416"/>
      <c r="DB9" s="414">
        <v>16.8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24109</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405464</v>
      </c>
      <c r="BO10" s="418"/>
      <c r="BP10" s="418"/>
      <c r="BQ10" s="418"/>
      <c r="BR10" s="418"/>
      <c r="BS10" s="418"/>
      <c r="BT10" s="418"/>
      <c r="BU10" s="419"/>
      <c r="BV10" s="417">
        <v>454511</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22219</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970000</v>
      </c>
      <c r="BO12" s="418"/>
      <c r="BP12" s="418"/>
      <c r="BQ12" s="418"/>
      <c r="BR12" s="418"/>
      <c r="BS12" s="418"/>
      <c r="BT12" s="418"/>
      <c r="BU12" s="419"/>
      <c r="BV12" s="417">
        <v>747500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22023</v>
      </c>
      <c r="S13" s="499"/>
      <c r="T13" s="499"/>
      <c r="U13" s="499"/>
      <c r="V13" s="500"/>
      <c r="W13" s="433" t="s">
        <v>124</v>
      </c>
      <c r="X13" s="434"/>
      <c r="Y13" s="434"/>
      <c r="Z13" s="434"/>
      <c r="AA13" s="434"/>
      <c r="AB13" s="424"/>
      <c r="AC13" s="468">
        <v>2022</v>
      </c>
      <c r="AD13" s="469"/>
      <c r="AE13" s="469"/>
      <c r="AF13" s="469"/>
      <c r="AG13" s="508"/>
      <c r="AH13" s="468">
        <v>2253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-415498</v>
      </c>
      <c r="BO13" s="418"/>
      <c r="BP13" s="418"/>
      <c r="BQ13" s="418"/>
      <c r="BR13" s="418"/>
      <c r="BS13" s="418"/>
      <c r="BT13" s="418"/>
      <c r="BU13" s="419"/>
      <c r="BV13" s="417">
        <v>-614919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6.4</v>
      </c>
      <c r="CU13" s="415"/>
      <c r="CV13" s="415"/>
      <c r="CW13" s="415"/>
      <c r="CX13" s="415"/>
      <c r="CY13" s="415"/>
      <c r="CZ13" s="415"/>
      <c r="DA13" s="416"/>
      <c r="DB13" s="414">
        <v>7.6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22775</v>
      </c>
      <c r="S14" s="499"/>
      <c r="T14" s="499"/>
      <c r="U14" s="499"/>
      <c r="V14" s="500"/>
      <c r="W14" s="407"/>
      <c r="X14" s="408"/>
      <c r="Y14" s="408"/>
      <c r="Z14" s="408"/>
      <c r="AA14" s="408"/>
      <c r="AB14" s="397"/>
      <c r="AC14" s="501">
        <v>18.2</v>
      </c>
      <c r="AD14" s="502"/>
      <c r="AE14" s="502"/>
      <c r="AF14" s="502"/>
      <c r="AG14" s="503"/>
      <c r="AH14" s="501">
        <v>19.5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22594</v>
      </c>
      <c r="S15" s="499"/>
      <c r="T15" s="499"/>
      <c r="U15" s="499"/>
      <c r="V15" s="500"/>
      <c r="W15" s="433" t="s">
        <v>131</v>
      </c>
      <c r="X15" s="434"/>
      <c r="Y15" s="434"/>
      <c r="Z15" s="434"/>
      <c r="AA15" s="434"/>
      <c r="AB15" s="424"/>
      <c r="AC15" s="468">
        <v>3184</v>
      </c>
      <c r="AD15" s="469"/>
      <c r="AE15" s="469"/>
      <c r="AF15" s="469"/>
      <c r="AG15" s="508"/>
      <c r="AH15" s="468">
        <v>3237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2543587</v>
      </c>
      <c r="BO15" s="381"/>
      <c r="BP15" s="381"/>
      <c r="BQ15" s="381"/>
      <c r="BR15" s="381"/>
      <c r="BS15" s="381"/>
      <c r="BT15" s="381"/>
      <c r="BU15" s="382"/>
      <c r="BV15" s="380">
        <v>2504766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28.6</v>
      </c>
      <c r="AD16" s="502"/>
      <c r="AE16" s="502"/>
      <c r="AF16" s="502"/>
      <c r="AG16" s="503"/>
      <c r="AH16" s="501">
        <v>28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7131729</v>
      </c>
      <c r="BO16" s="418"/>
      <c r="BP16" s="418"/>
      <c r="BQ16" s="418"/>
      <c r="BR16" s="418"/>
      <c r="BS16" s="418"/>
      <c r="BT16" s="418"/>
      <c r="BU16" s="419"/>
      <c r="BV16" s="417">
        <v>7082037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5924</v>
      </c>
      <c r="AD17" s="469"/>
      <c r="AE17" s="469"/>
      <c r="AF17" s="469"/>
      <c r="AG17" s="508"/>
      <c r="AH17" s="468">
        <v>6061</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3215300</v>
      </c>
      <c r="BO17" s="418"/>
      <c r="BP17" s="418"/>
      <c r="BQ17" s="418"/>
      <c r="BR17" s="418"/>
      <c r="BS17" s="418"/>
      <c r="BT17" s="418"/>
      <c r="BU17" s="419"/>
      <c r="BV17" s="417">
        <v>3159417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303.89999999999998</v>
      </c>
      <c r="M18" s="530"/>
      <c r="N18" s="530"/>
      <c r="O18" s="530"/>
      <c r="P18" s="530"/>
      <c r="Q18" s="530"/>
      <c r="R18" s="531"/>
      <c r="S18" s="531"/>
      <c r="T18" s="531"/>
      <c r="U18" s="531"/>
      <c r="V18" s="532"/>
      <c r="W18" s="435"/>
      <c r="X18" s="436"/>
      <c r="Y18" s="436"/>
      <c r="Z18" s="436"/>
      <c r="AA18" s="436"/>
      <c r="AB18" s="427"/>
      <c r="AC18" s="533">
        <v>53.2</v>
      </c>
      <c r="AD18" s="534"/>
      <c r="AE18" s="534"/>
      <c r="AF18" s="534"/>
      <c r="AG18" s="535"/>
      <c r="AH18" s="533">
        <v>52.5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7766928</v>
      </c>
      <c r="BO18" s="418"/>
      <c r="BP18" s="418"/>
      <c r="BQ18" s="418"/>
      <c r="BR18" s="418"/>
      <c r="BS18" s="418"/>
      <c r="BT18" s="418"/>
      <c r="BU18" s="419"/>
      <c r="BV18" s="417">
        <v>7880885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74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10730741</v>
      </c>
      <c r="BO19" s="418"/>
      <c r="BP19" s="418"/>
      <c r="BQ19" s="418"/>
      <c r="BR19" s="418"/>
      <c r="BS19" s="418"/>
      <c r="BT19" s="418"/>
      <c r="BU19" s="419"/>
      <c r="BV19" s="417">
        <v>11194396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9690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13583361</v>
      </c>
      <c r="BO23" s="418"/>
      <c r="BP23" s="418"/>
      <c r="BQ23" s="418"/>
      <c r="BR23" s="418"/>
      <c r="BS23" s="418"/>
      <c r="BT23" s="418"/>
      <c r="BU23" s="419"/>
      <c r="BV23" s="417">
        <v>14546990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7880</v>
      </c>
      <c r="R24" s="469"/>
      <c r="S24" s="469"/>
      <c r="T24" s="469"/>
      <c r="U24" s="469"/>
      <c r="V24" s="508"/>
      <c r="W24" s="563"/>
      <c r="X24" s="551"/>
      <c r="Y24" s="552"/>
      <c r="Z24" s="467" t="s">
        <v>155</v>
      </c>
      <c r="AA24" s="447"/>
      <c r="AB24" s="447"/>
      <c r="AC24" s="447"/>
      <c r="AD24" s="447"/>
      <c r="AE24" s="447"/>
      <c r="AF24" s="447"/>
      <c r="AG24" s="448"/>
      <c r="AH24" s="468">
        <v>292</v>
      </c>
      <c r="AI24" s="469"/>
      <c r="AJ24" s="469"/>
      <c r="AK24" s="469"/>
      <c r="AL24" s="508"/>
      <c r="AM24" s="468">
        <v>936736</v>
      </c>
      <c r="AN24" s="469"/>
      <c r="AO24" s="469"/>
      <c r="AP24" s="469"/>
      <c r="AQ24" s="469"/>
      <c r="AR24" s="508"/>
      <c r="AS24" s="468">
        <v>3208</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10988317</v>
      </c>
      <c r="BO24" s="418"/>
      <c r="BP24" s="418"/>
      <c r="BQ24" s="418"/>
      <c r="BR24" s="418"/>
      <c r="BS24" s="418"/>
      <c r="BT24" s="418"/>
      <c r="BU24" s="419"/>
      <c r="BV24" s="417">
        <v>11754621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6220</v>
      </c>
      <c r="R25" s="469"/>
      <c r="S25" s="469"/>
      <c r="T25" s="469"/>
      <c r="U25" s="469"/>
      <c r="V25" s="508"/>
      <c r="W25" s="563"/>
      <c r="X25" s="551"/>
      <c r="Y25" s="552"/>
      <c r="Z25" s="467" t="s">
        <v>158</v>
      </c>
      <c r="AA25" s="447"/>
      <c r="AB25" s="447"/>
      <c r="AC25" s="447"/>
      <c r="AD25" s="447"/>
      <c r="AE25" s="447"/>
      <c r="AF25" s="447"/>
      <c r="AG25" s="448"/>
      <c r="AH25" s="468">
        <v>43</v>
      </c>
      <c r="AI25" s="469"/>
      <c r="AJ25" s="469"/>
      <c r="AK25" s="469"/>
      <c r="AL25" s="508"/>
      <c r="AM25" s="468">
        <v>121002</v>
      </c>
      <c r="AN25" s="469"/>
      <c r="AO25" s="469"/>
      <c r="AP25" s="469"/>
      <c r="AQ25" s="469"/>
      <c r="AR25" s="508"/>
      <c r="AS25" s="468">
        <v>2814</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1031328</v>
      </c>
      <c r="BO25" s="381"/>
      <c r="BP25" s="381"/>
      <c r="BQ25" s="381"/>
      <c r="BR25" s="381"/>
      <c r="BS25" s="381"/>
      <c r="BT25" s="381"/>
      <c r="BU25" s="382"/>
      <c r="BV25" s="380">
        <v>755807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5870</v>
      </c>
      <c r="R26" s="469"/>
      <c r="S26" s="469"/>
      <c r="T26" s="469"/>
      <c r="U26" s="469"/>
      <c r="V26" s="508"/>
      <c r="W26" s="563"/>
      <c r="X26" s="551"/>
      <c r="Y26" s="552"/>
      <c r="Z26" s="467" t="s">
        <v>161</v>
      </c>
      <c r="AA26" s="573"/>
      <c r="AB26" s="573"/>
      <c r="AC26" s="573"/>
      <c r="AD26" s="573"/>
      <c r="AE26" s="573"/>
      <c r="AF26" s="573"/>
      <c r="AG26" s="574"/>
      <c r="AH26" s="468">
        <v>26</v>
      </c>
      <c r="AI26" s="469"/>
      <c r="AJ26" s="469"/>
      <c r="AK26" s="469"/>
      <c r="AL26" s="508"/>
      <c r="AM26" s="468">
        <v>86788</v>
      </c>
      <c r="AN26" s="469"/>
      <c r="AO26" s="469"/>
      <c r="AP26" s="469"/>
      <c r="AQ26" s="469"/>
      <c r="AR26" s="508"/>
      <c r="AS26" s="468">
        <v>3338</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3160</v>
      </c>
      <c r="R27" s="469"/>
      <c r="S27" s="469"/>
      <c r="T27" s="469"/>
      <c r="U27" s="469"/>
      <c r="V27" s="508"/>
      <c r="W27" s="563"/>
      <c r="X27" s="551"/>
      <c r="Y27" s="552"/>
      <c r="Z27" s="467" t="s">
        <v>164</v>
      </c>
      <c r="AA27" s="447"/>
      <c r="AB27" s="447"/>
      <c r="AC27" s="447"/>
      <c r="AD27" s="447"/>
      <c r="AE27" s="447"/>
      <c r="AF27" s="447"/>
      <c r="AG27" s="448"/>
      <c r="AH27" s="468">
        <v>7</v>
      </c>
      <c r="AI27" s="469"/>
      <c r="AJ27" s="469"/>
      <c r="AK27" s="469"/>
      <c r="AL27" s="508"/>
      <c r="AM27" s="468">
        <v>28846</v>
      </c>
      <c r="AN27" s="469"/>
      <c r="AO27" s="469"/>
      <c r="AP27" s="469"/>
      <c r="AQ27" s="469"/>
      <c r="AR27" s="508"/>
      <c r="AS27" s="468">
        <v>4121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200000</v>
      </c>
      <c r="BO27" s="587"/>
      <c r="BP27" s="587"/>
      <c r="BQ27" s="587"/>
      <c r="BR27" s="587"/>
      <c r="BS27" s="587"/>
      <c r="BT27" s="587"/>
      <c r="BU27" s="588"/>
      <c r="BV27" s="586">
        <v>200000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2600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4662258</v>
      </c>
      <c r="BO28" s="381"/>
      <c r="BP28" s="381"/>
      <c r="BQ28" s="381"/>
      <c r="BR28" s="381"/>
      <c r="BS28" s="381"/>
      <c r="BT28" s="381"/>
      <c r="BU28" s="382"/>
      <c r="BV28" s="380">
        <v>4726794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14</v>
      </c>
      <c r="M29" s="469"/>
      <c r="N29" s="469"/>
      <c r="O29" s="469"/>
      <c r="P29" s="508"/>
      <c r="Q29" s="468">
        <v>2364</v>
      </c>
      <c r="R29" s="469"/>
      <c r="S29" s="469"/>
      <c r="T29" s="469"/>
      <c r="U29" s="469"/>
      <c r="V29" s="508"/>
      <c r="W29" s="564"/>
      <c r="X29" s="565"/>
      <c r="Y29" s="566"/>
      <c r="Z29" s="467" t="s">
        <v>171</v>
      </c>
      <c r="AA29" s="447"/>
      <c r="AB29" s="447"/>
      <c r="AC29" s="447"/>
      <c r="AD29" s="447"/>
      <c r="AE29" s="447"/>
      <c r="AF29" s="447"/>
      <c r="AG29" s="448"/>
      <c r="AH29" s="468">
        <v>299</v>
      </c>
      <c r="AI29" s="469"/>
      <c r="AJ29" s="469"/>
      <c r="AK29" s="469"/>
      <c r="AL29" s="508"/>
      <c r="AM29" s="468">
        <v>965582</v>
      </c>
      <c r="AN29" s="469"/>
      <c r="AO29" s="469"/>
      <c r="AP29" s="469"/>
      <c r="AQ29" s="469"/>
      <c r="AR29" s="508"/>
      <c r="AS29" s="468">
        <v>3229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203042</v>
      </c>
      <c r="BO29" s="418"/>
      <c r="BP29" s="418"/>
      <c r="BQ29" s="418"/>
      <c r="BR29" s="418"/>
      <c r="BS29" s="418"/>
      <c r="BT29" s="418"/>
      <c r="BU29" s="419"/>
      <c r="BV29" s="417">
        <v>202965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95.9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3106734</v>
      </c>
      <c r="BO30" s="587"/>
      <c r="BP30" s="587"/>
      <c r="BQ30" s="587"/>
      <c r="BR30" s="587"/>
      <c r="BS30" s="587"/>
      <c r="BT30" s="587"/>
      <c r="BU30" s="588"/>
      <c r="BV30" s="586">
        <v>2956339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さつま町国民健康保険事業特別会計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さつま町水道事業会計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さつま町農業集落排水事業特別会計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鹿児島県市町村総合事務組合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10</v>
      </c>
      <c r="CP34" s="598"/>
      <c r="CQ34" s="599" t="str">
        <f>IF('各会計、関係団体の財政状況及び健全化判断比率'!BS7="","",'各会計、関係団体の財政状況及び健全化判断比率'!BS7)</f>
        <v>さつま町土地開発公社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さつま町介護保険事業特別会計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鹿児島県後期高齢者医療広域連合（一般会計）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さつま町後期高齢者医療特別会計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鹿児島県後期高齢者医療広域連合（特別会計）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K31" sqref="AK31:AO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527</v>
      </c>
      <c r="D34" s="1184"/>
      <c r="E34" s="1185"/>
      <c r="F34" s="32">
        <v>11.38</v>
      </c>
      <c r="G34" s="33">
        <v>15.04</v>
      </c>
      <c r="H34" s="33">
        <v>14.3</v>
      </c>
      <c r="I34" s="33">
        <v>10.69</v>
      </c>
      <c r="J34" s="34">
        <v>12.8</v>
      </c>
      <c r="K34" s="22"/>
      <c r="L34" s="22"/>
      <c r="M34" s="22"/>
      <c r="N34" s="22"/>
      <c r="O34" s="22"/>
      <c r="P34" s="22"/>
    </row>
    <row r="35" spans="1:16" ht="39" customHeight="1">
      <c r="A35" s="22"/>
      <c r="B35" s="35"/>
      <c r="C35" s="1178" t="s">
        <v>528</v>
      </c>
      <c r="D35" s="1179"/>
      <c r="E35" s="1180"/>
      <c r="F35" s="36">
        <v>3.7</v>
      </c>
      <c r="G35" s="37">
        <v>4.0199999999999996</v>
      </c>
      <c r="H35" s="37">
        <v>3.86</v>
      </c>
      <c r="I35" s="37">
        <v>4.6900000000000004</v>
      </c>
      <c r="J35" s="38">
        <v>5.71</v>
      </c>
      <c r="K35" s="22"/>
      <c r="L35" s="22"/>
      <c r="M35" s="22"/>
      <c r="N35" s="22"/>
      <c r="O35" s="22"/>
      <c r="P35" s="22"/>
    </row>
    <row r="36" spans="1:16" ht="39" customHeight="1">
      <c r="A36" s="22"/>
      <c r="B36" s="35"/>
      <c r="C36" s="1178" t="s">
        <v>529</v>
      </c>
      <c r="D36" s="1179"/>
      <c r="E36" s="1180"/>
      <c r="F36" s="36">
        <v>1.75</v>
      </c>
      <c r="G36" s="37">
        <v>1.52</v>
      </c>
      <c r="H36" s="37">
        <v>3.66</v>
      </c>
      <c r="I36" s="37">
        <v>2.38</v>
      </c>
      <c r="J36" s="38">
        <v>3.31</v>
      </c>
      <c r="K36" s="22"/>
      <c r="L36" s="22"/>
      <c r="M36" s="22"/>
      <c r="N36" s="22"/>
      <c r="O36" s="22"/>
      <c r="P36" s="22"/>
    </row>
    <row r="37" spans="1:16" ht="39" customHeight="1">
      <c r="A37" s="22"/>
      <c r="B37" s="35"/>
      <c r="C37" s="1178" t="s">
        <v>530</v>
      </c>
      <c r="D37" s="1179"/>
      <c r="E37" s="1180"/>
      <c r="F37" s="36">
        <v>0.79</v>
      </c>
      <c r="G37" s="37">
        <v>0.89</v>
      </c>
      <c r="H37" s="37">
        <v>0.8</v>
      </c>
      <c r="I37" s="37">
        <v>1.51</v>
      </c>
      <c r="J37" s="38">
        <v>1.98</v>
      </c>
      <c r="K37" s="22"/>
      <c r="L37" s="22"/>
      <c r="M37" s="22"/>
      <c r="N37" s="22"/>
      <c r="O37" s="22"/>
      <c r="P37" s="22"/>
    </row>
    <row r="38" spans="1:16" ht="39" customHeight="1">
      <c r="A38" s="22"/>
      <c r="B38" s="35"/>
      <c r="C38" s="1178" t="s">
        <v>531</v>
      </c>
      <c r="D38" s="1179"/>
      <c r="E38" s="1180"/>
      <c r="F38" s="36">
        <v>0.06</v>
      </c>
      <c r="G38" s="37">
        <v>0.05</v>
      </c>
      <c r="H38" s="37">
        <v>7.0000000000000007E-2</v>
      </c>
      <c r="I38" s="37">
        <v>0.04</v>
      </c>
      <c r="J38" s="38">
        <v>0.03</v>
      </c>
      <c r="K38" s="22"/>
      <c r="L38" s="22"/>
      <c r="M38" s="22"/>
      <c r="N38" s="22"/>
      <c r="O38" s="22"/>
      <c r="P38" s="22"/>
    </row>
    <row r="39" spans="1:16" ht="39" customHeight="1">
      <c r="A39" s="22"/>
      <c r="B39" s="35"/>
      <c r="C39" s="1178" t="s">
        <v>532</v>
      </c>
      <c r="D39" s="1179"/>
      <c r="E39" s="1180"/>
      <c r="F39" s="36">
        <v>0.05</v>
      </c>
      <c r="G39" s="37">
        <v>0.02</v>
      </c>
      <c r="H39" s="37">
        <v>0.03</v>
      </c>
      <c r="I39" s="37">
        <v>0.03</v>
      </c>
      <c r="J39" s="38">
        <v>0.03</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534</v>
      </c>
      <c r="D43" s="1182"/>
      <c r="E43" s="1183"/>
      <c r="F43" s="41">
        <v>2.56</v>
      </c>
      <c r="G43" s="42">
        <v>2.4900000000000002</v>
      </c>
      <c r="H43" s="42">
        <v>1.28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AK31" sqref="AK31:AO3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2446</v>
      </c>
      <c r="L45" s="60">
        <v>2248</v>
      </c>
      <c r="M45" s="60">
        <v>2174</v>
      </c>
      <c r="N45" s="60">
        <v>1967</v>
      </c>
      <c r="O45" s="61">
        <v>1839</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115</v>
      </c>
      <c r="L48" s="64">
        <v>114</v>
      </c>
      <c r="M48" s="64">
        <v>106</v>
      </c>
      <c r="N48" s="64">
        <v>103</v>
      </c>
      <c r="O48" s="65">
        <v>80</v>
      </c>
      <c r="P48" s="48"/>
      <c r="Q48" s="48"/>
      <c r="R48" s="48"/>
      <c r="S48" s="48"/>
      <c r="T48" s="48"/>
      <c r="U48" s="48"/>
    </row>
    <row r="49" spans="1:21" ht="30.75" customHeight="1">
      <c r="A49" s="48"/>
      <c r="B49" s="1196"/>
      <c r="C49" s="1197"/>
      <c r="D49" s="62"/>
      <c r="E49" s="1188" t="s">
        <v>16</v>
      </c>
      <c r="F49" s="1188"/>
      <c r="G49" s="1188"/>
      <c r="H49" s="1188"/>
      <c r="I49" s="1188"/>
      <c r="J49" s="1189"/>
      <c r="K49" s="63" t="s">
        <v>478</v>
      </c>
      <c r="L49" s="64" t="s">
        <v>478</v>
      </c>
      <c r="M49" s="64" t="s">
        <v>478</v>
      </c>
      <c r="N49" s="64" t="s">
        <v>478</v>
      </c>
      <c r="O49" s="65" t="s">
        <v>478</v>
      </c>
      <c r="P49" s="48"/>
      <c r="Q49" s="48"/>
      <c r="R49" s="48"/>
      <c r="S49" s="48"/>
      <c r="T49" s="48"/>
      <c r="U49" s="48"/>
    </row>
    <row r="50" spans="1:21" ht="30.75" customHeight="1">
      <c r="A50" s="48"/>
      <c r="B50" s="1196"/>
      <c r="C50" s="1197"/>
      <c r="D50" s="62"/>
      <c r="E50" s="1188" t="s">
        <v>17</v>
      </c>
      <c r="F50" s="1188"/>
      <c r="G50" s="1188"/>
      <c r="H50" s="1188"/>
      <c r="I50" s="1188"/>
      <c r="J50" s="1189"/>
      <c r="K50" s="63">
        <v>6</v>
      </c>
      <c r="L50" s="64">
        <v>2</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1716</v>
      </c>
      <c r="L52" s="64">
        <v>1670</v>
      </c>
      <c r="M52" s="64">
        <v>1706</v>
      </c>
      <c r="N52" s="64">
        <v>1619</v>
      </c>
      <c r="O52" s="65">
        <v>1535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851</v>
      </c>
      <c r="L53" s="69">
        <v>694</v>
      </c>
      <c r="M53" s="69">
        <v>574</v>
      </c>
      <c r="N53" s="69">
        <v>451</v>
      </c>
      <c r="O53" s="70">
        <v>384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AK31" sqref="AK31:AO3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16359</v>
      </c>
      <c r="J41" s="83">
        <v>15897</v>
      </c>
      <c r="K41" s="83">
        <v>15224</v>
      </c>
      <c r="L41" s="83">
        <v>14547</v>
      </c>
      <c r="M41" s="84">
        <v>13583</v>
      </c>
    </row>
    <row r="42" spans="2:13" ht="27.75" customHeight="1">
      <c r="B42" s="1204"/>
      <c r="C42" s="1205"/>
      <c r="D42" s="85"/>
      <c r="E42" s="1210" t="s">
        <v>26</v>
      </c>
      <c r="F42" s="1210"/>
      <c r="G42" s="1210"/>
      <c r="H42" s="1211"/>
      <c r="I42" s="86">
        <v>2</v>
      </c>
      <c r="J42" s="87" t="s">
        <v>478</v>
      </c>
      <c r="K42" s="87" t="s">
        <v>478</v>
      </c>
      <c r="L42" s="87" t="s">
        <v>478</v>
      </c>
      <c r="M42" s="88" t="s">
        <v>478</v>
      </c>
    </row>
    <row r="43" spans="2:13" ht="27.75" customHeight="1">
      <c r="B43" s="1204"/>
      <c r="C43" s="1205"/>
      <c r="D43" s="85"/>
      <c r="E43" s="1210" t="s">
        <v>27</v>
      </c>
      <c r="F43" s="1210"/>
      <c r="G43" s="1210"/>
      <c r="H43" s="1211"/>
      <c r="I43" s="86">
        <v>908</v>
      </c>
      <c r="J43" s="87">
        <v>817</v>
      </c>
      <c r="K43" s="87">
        <v>739</v>
      </c>
      <c r="L43" s="87">
        <v>694</v>
      </c>
      <c r="M43" s="88">
        <v>828</v>
      </c>
    </row>
    <row r="44" spans="2:13" ht="27.75" customHeight="1">
      <c r="B44" s="1204"/>
      <c r="C44" s="1205"/>
      <c r="D44" s="85"/>
      <c r="E44" s="1210" t="s">
        <v>28</v>
      </c>
      <c r="F44" s="1210"/>
      <c r="G44" s="1210"/>
      <c r="H44" s="1211"/>
      <c r="I44" s="86" t="s">
        <v>478</v>
      </c>
      <c r="J44" s="87" t="s">
        <v>478</v>
      </c>
      <c r="K44" s="87" t="s">
        <v>478</v>
      </c>
      <c r="L44" s="87" t="s">
        <v>478</v>
      </c>
      <c r="M44" s="88" t="s">
        <v>478</v>
      </c>
    </row>
    <row r="45" spans="2:13" ht="27.75" customHeight="1">
      <c r="B45" s="1204"/>
      <c r="C45" s="1205"/>
      <c r="D45" s="85"/>
      <c r="E45" s="1210" t="s">
        <v>29</v>
      </c>
      <c r="F45" s="1210"/>
      <c r="G45" s="1210"/>
      <c r="H45" s="1211"/>
      <c r="I45" s="86">
        <v>3707</v>
      </c>
      <c r="J45" s="87">
        <v>3539</v>
      </c>
      <c r="K45" s="87">
        <v>3228</v>
      </c>
      <c r="L45" s="87">
        <v>2925</v>
      </c>
      <c r="M45" s="88">
        <v>2832</v>
      </c>
    </row>
    <row r="46" spans="2:13" ht="27.75" customHeight="1">
      <c r="B46" s="1204"/>
      <c r="C46" s="1205"/>
      <c r="D46" s="89"/>
      <c r="E46" s="1210" t="s">
        <v>30</v>
      </c>
      <c r="F46" s="1210"/>
      <c r="G46" s="1210"/>
      <c r="H46" s="1211"/>
      <c r="I46" s="86" t="s">
        <v>478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5353</v>
      </c>
      <c r="J50" s="87">
        <v>5235</v>
      </c>
      <c r="K50" s="87">
        <v>5537</v>
      </c>
      <c r="L50" s="87">
        <v>7028</v>
      </c>
      <c r="M50" s="88">
        <v>7190</v>
      </c>
    </row>
    <row r="51" spans="2:13" ht="27.75" customHeight="1">
      <c r="B51" s="1204"/>
      <c r="C51" s="1205"/>
      <c r="D51" s="85"/>
      <c r="E51" s="1210" t="s">
        <v>36</v>
      </c>
      <c r="F51" s="1210"/>
      <c r="G51" s="1210"/>
      <c r="H51" s="1211"/>
      <c r="I51" s="86">
        <v>600</v>
      </c>
      <c r="J51" s="87">
        <v>504</v>
      </c>
      <c r="K51" s="87">
        <v>470</v>
      </c>
      <c r="L51" s="87">
        <v>411</v>
      </c>
      <c r="M51" s="88">
        <v>368</v>
      </c>
    </row>
    <row r="52" spans="2:13" ht="27.75" customHeight="1">
      <c r="B52" s="1206"/>
      <c r="C52" s="1207"/>
      <c r="D52" s="85"/>
      <c r="E52" s="1210" t="s">
        <v>37</v>
      </c>
      <c r="F52" s="1210"/>
      <c r="G52" s="1210"/>
      <c r="H52" s="1211"/>
      <c r="I52" s="86">
        <v>13368</v>
      </c>
      <c r="J52" s="87">
        <v>13226</v>
      </c>
      <c r="K52" s="87">
        <v>12798</v>
      </c>
      <c r="L52" s="87">
        <v>12222</v>
      </c>
      <c r="M52" s="88">
        <v>11616</v>
      </c>
    </row>
    <row r="53" spans="2:13" ht="27.75" customHeight="1" thickBot="1">
      <c r="B53" s="1217" t="s">
        <v>38</v>
      </c>
      <c r="C53" s="1218"/>
      <c r="D53" s="92"/>
      <c r="E53" s="1219" t="s">
        <v>39</v>
      </c>
      <c r="F53" s="1219"/>
      <c r="G53" s="1219"/>
      <c r="H53" s="1220"/>
      <c r="I53" s="93">
        <v>1656</v>
      </c>
      <c r="J53" s="94">
        <v>1287</v>
      </c>
      <c r="K53" s="94">
        <v>386</v>
      </c>
      <c r="L53" s="94">
        <v>-1496</v>
      </c>
      <c r="M53" s="95">
        <v>-1931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556</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556</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555</v>
      </c>
      <c r="C41" s="248"/>
      <c r="D41" s="248"/>
      <c r="E41" s="248"/>
      <c r="F41" s="248"/>
      <c r="G41" s="248"/>
      <c r="H41" s="248"/>
      <c r="I41" s="248"/>
      <c r="J41" s="248"/>
      <c r="K41" s="248"/>
      <c r="L41" s="248"/>
      <c r="M41" s="248"/>
      <c r="N41" s="248"/>
      <c r="O41" s="248"/>
      <c r="P41" s="249"/>
    </row>
    <row r="42" spans="2:17" ht="13.5">
      <c r="B42" s="250"/>
      <c r="C42" s="246"/>
      <c r="D42" s="246"/>
      <c r="E42" s="246"/>
      <c r="F42" s="246"/>
      <c r="G42" s="355" t="s">
        <v>551</v>
      </c>
      <c r="I42" s="354"/>
      <c r="J42" s="354"/>
      <c r="K42" s="354"/>
      <c r="L42" s="246"/>
      <c r="M42" s="246"/>
      <c r="N42" s="246"/>
      <c r="O42" s="246"/>
    </row>
    <row r="43" spans="2:17" ht="13.5">
      <c r="B43" s="250"/>
      <c r="C43" s="246"/>
      <c r="D43" s="246"/>
      <c r="E43" s="246"/>
      <c r="F43" s="246"/>
      <c r="G43" s="1233"/>
      <c r="H43" s="1234"/>
      <c r="I43" s="1234"/>
      <c r="J43" s="1234"/>
      <c r="K43" s="1234"/>
      <c r="L43" s="1234"/>
      <c r="M43" s="1234"/>
      <c r="N43" s="1234"/>
      <c r="O43" s="1235"/>
    </row>
    <row r="44" spans="2:17" ht="13.5">
      <c r="B44" s="250"/>
      <c r="C44" s="246"/>
      <c r="D44" s="246"/>
      <c r="E44" s="246"/>
      <c r="F44" s="246"/>
      <c r="G44" s="1236"/>
      <c r="H44" s="1237"/>
      <c r="I44" s="1237"/>
      <c r="J44" s="1237"/>
      <c r="K44" s="1237"/>
      <c r="L44" s="1237"/>
      <c r="M44" s="1237"/>
      <c r="N44" s="1237"/>
      <c r="O44" s="1238"/>
    </row>
    <row r="45" spans="2:17" ht="13.5">
      <c r="B45" s="250"/>
      <c r="C45" s="246"/>
      <c r="D45" s="246"/>
      <c r="E45" s="246"/>
      <c r="F45" s="246"/>
      <c r="G45" s="1236"/>
      <c r="H45" s="1237"/>
      <c r="I45" s="1237"/>
      <c r="J45" s="1237"/>
      <c r="K45" s="1237"/>
      <c r="L45" s="1237"/>
      <c r="M45" s="1237"/>
      <c r="N45" s="1237"/>
      <c r="O45" s="1238"/>
    </row>
    <row r="46" spans="2:17" ht="13.5">
      <c r="B46" s="250"/>
      <c r="C46" s="246"/>
      <c r="D46" s="246"/>
      <c r="E46" s="246"/>
      <c r="F46" s="246"/>
      <c r="G46" s="1236"/>
      <c r="H46" s="1237"/>
      <c r="I46" s="1237"/>
      <c r="J46" s="1237"/>
      <c r="K46" s="1237"/>
      <c r="L46" s="1237"/>
      <c r="M46" s="1237"/>
      <c r="N46" s="1237"/>
      <c r="O46" s="1238"/>
    </row>
    <row r="47" spans="2:17" ht="13.5">
      <c r="B47" s="250"/>
      <c r="C47" s="246"/>
      <c r="D47" s="246"/>
      <c r="E47" s="246"/>
      <c r="F47" s="246"/>
      <c r="G47" s="1239"/>
      <c r="H47" s="1240"/>
      <c r="I47" s="1240"/>
      <c r="J47" s="1240"/>
      <c r="K47" s="1240"/>
      <c r="L47" s="1240"/>
      <c r="M47" s="1240"/>
      <c r="N47" s="1240"/>
      <c r="O47" s="1241"/>
    </row>
    <row r="48" spans="2:17" ht="13.5">
      <c r="B48" s="250"/>
      <c r="C48" s="246"/>
      <c r="D48" s="246"/>
      <c r="E48" s="246"/>
      <c r="F48" s="246"/>
      <c r="G48" s="246"/>
      <c r="H48" s="365"/>
      <c r="I48" s="365"/>
      <c r="J48" s="365"/>
    </row>
    <row r="49" spans="1:17" ht="13.5">
      <c r="B49" s="250"/>
      <c r="C49" s="246"/>
      <c r="D49" s="246"/>
      <c r="E49" s="246"/>
      <c r="F49" s="246"/>
      <c r="G49" s="245" t="s">
        <v>554</v>
      </c>
    </row>
    <row r="50" spans="1:17" ht="13.5">
      <c r="B50" s="250"/>
      <c r="C50" s="246"/>
      <c r="D50" s="246"/>
      <c r="E50" s="246"/>
      <c r="F50" s="246"/>
      <c r="G50" s="1242"/>
      <c r="H50" s="1243"/>
      <c r="I50" s="1243"/>
      <c r="J50" s="1244"/>
      <c r="K50" s="347" t="s">
        <v>518</v>
      </c>
      <c r="L50" s="347" t="s">
        <v>519</v>
      </c>
      <c r="M50" s="347" t="s">
        <v>520</v>
      </c>
      <c r="N50" s="347" t="s">
        <v>521</v>
      </c>
      <c r="O50" s="347" t="s">
        <v>522</v>
      </c>
    </row>
    <row r="51" spans="1:17" ht="13.5">
      <c r="B51" s="250"/>
      <c r="C51" s="246"/>
      <c r="D51" s="246"/>
      <c r="E51" s="246"/>
      <c r="F51" s="246"/>
      <c r="G51" s="1245" t="s">
        <v>549</v>
      </c>
      <c r="H51" s="1246"/>
      <c r="I51" s="1251" t="s">
        <v>547</v>
      </c>
      <c r="J51" s="1251"/>
      <c r="K51" s="1255"/>
      <c r="L51" s="1255"/>
      <c r="M51" s="1255"/>
      <c r="N51" s="1255"/>
      <c r="O51" s="1255"/>
    </row>
    <row r="52" spans="1:17" ht="13.5">
      <c r="B52" s="250"/>
      <c r="C52" s="246"/>
      <c r="D52" s="246"/>
      <c r="E52" s="246"/>
      <c r="F52" s="246"/>
      <c r="G52" s="1247"/>
      <c r="H52" s="1248"/>
      <c r="I52" s="1252"/>
      <c r="J52" s="1252"/>
      <c r="K52" s="1221"/>
      <c r="L52" s="1221"/>
      <c r="M52" s="1221"/>
      <c r="N52" s="1221"/>
      <c r="O52" s="1221"/>
    </row>
    <row r="53" spans="1:17" ht="13.5">
      <c r="A53" s="357"/>
      <c r="B53" s="250"/>
      <c r="C53" s="246"/>
      <c r="D53" s="246"/>
      <c r="E53" s="246"/>
      <c r="F53" s="246"/>
      <c r="G53" s="1247"/>
      <c r="H53" s="1248"/>
      <c r="I53" s="1231" t="s">
        <v>553</v>
      </c>
      <c r="J53" s="1231"/>
      <c r="K53" s="1256"/>
      <c r="L53" s="1256"/>
      <c r="M53" s="1256"/>
      <c r="N53" s="1256"/>
      <c r="O53" s="1256"/>
    </row>
    <row r="54" spans="1:17" ht="13.5">
      <c r="A54" s="357"/>
      <c r="B54" s="250"/>
      <c r="C54" s="246"/>
      <c r="D54" s="246"/>
      <c r="E54" s="246"/>
      <c r="F54" s="246"/>
      <c r="G54" s="1249"/>
      <c r="H54" s="1250"/>
      <c r="I54" s="1231"/>
      <c r="J54" s="1231"/>
      <c r="K54" s="1254"/>
      <c r="L54" s="1254"/>
      <c r="M54" s="1254"/>
      <c r="N54" s="1254"/>
      <c r="O54" s="1254"/>
    </row>
    <row r="55" spans="1:17" ht="13.5">
      <c r="A55" s="357"/>
      <c r="B55" s="250"/>
      <c r="C55" s="246"/>
      <c r="D55" s="246"/>
      <c r="E55" s="246"/>
      <c r="F55" s="246"/>
      <c r="G55" s="1225" t="s">
        <v>548</v>
      </c>
      <c r="H55" s="1226"/>
      <c r="I55" s="1231" t="s">
        <v>547</v>
      </c>
      <c r="J55" s="1231"/>
      <c r="K55" s="1255"/>
      <c r="L55" s="1255"/>
      <c r="M55" s="1255"/>
      <c r="N55" s="1255"/>
      <c r="O55" s="1255"/>
    </row>
    <row r="56" spans="1:17" ht="13.5">
      <c r="A56" s="357"/>
      <c r="B56" s="250"/>
      <c r="C56" s="246"/>
      <c r="D56" s="246"/>
      <c r="E56" s="246"/>
      <c r="F56" s="246"/>
      <c r="G56" s="1227"/>
      <c r="H56" s="1228"/>
      <c r="I56" s="1231"/>
      <c r="J56" s="1231"/>
      <c r="K56" s="1221"/>
      <c r="L56" s="1221"/>
      <c r="M56" s="1221"/>
      <c r="N56" s="1221"/>
      <c r="O56" s="1221"/>
    </row>
    <row r="57" spans="1:17" s="357" customFormat="1" ht="13.5">
      <c r="B57" s="358"/>
      <c r="C57" s="354"/>
      <c r="D57" s="354"/>
      <c r="E57" s="354"/>
      <c r="F57" s="354"/>
      <c r="G57" s="1227"/>
      <c r="H57" s="1228"/>
      <c r="I57" s="1223" t="s">
        <v>553</v>
      </c>
      <c r="J57" s="1223"/>
      <c r="K57" s="1256"/>
      <c r="L57" s="1256"/>
      <c r="M57" s="1256"/>
      <c r="N57" s="1256"/>
      <c r="O57" s="1256"/>
      <c r="P57" s="363"/>
      <c r="Q57" s="358"/>
    </row>
    <row r="58" spans="1:17" s="357" customFormat="1" ht="13.5">
      <c r="A58" s="245"/>
      <c r="B58" s="358"/>
      <c r="C58" s="354"/>
      <c r="D58" s="354"/>
      <c r="E58" s="354"/>
      <c r="F58" s="354"/>
      <c r="G58" s="1229"/>
      <c r="H58" s="1230"/>
      <c r="I58" s="1223"/>
      <c r="J58" s="1223"/>
      <c r="K58" s="1254"/>
      <c r="L58" s="1254"/>
      <c r="M58" s="1254"/>
      <c r="N58" s="1254"/>
      <c r="O58" s="1254"/>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552</v>
      </c>
      <c r="C63" s="246"/>
      <c r="D63" s="246"/>
      <c r="E63" s="246"/>
      <c r="F63" s="246"/>
      <c r="G63" s="246"/>
      <c r="H63" s="246"/>
      <c r="I63" s="246"/>
      <c r="J63" s="246"/>
      <c r="K63" s="246"/>
      <c r="L63" s="246"/>
      <c r="M63" s="246"/>
      <c r="N63" s="246"/>
      <c r="O63" s="246"/>
    </row>
    <row r="64" spans="1:17" ht="13.5">
      <c r="B64" s="250"/>
      <c r="C64" s="246"/>
      <c r="D64" s="246"/>
      <c r="E64" s="246"/>
      <c r="F64" s="246"/>
      <c r="G64" s="355" t="s">
        <v>551</v>
      </c>
      <c r="I64" s="354"/>
      <c r="J64" s="354"/>
      <c r="K64" s="354"/>
      <c r="L64" s="246"/>
      <c r="M64" s="246"/>
      <c r="N64" s="246"/>
      <c r="O64" s="246"/>
    </row>
    <row r="65" spans="2:30" ht="13.5">
      <c r="B65" s="250"/>
      <c r="C65" s="246"/>
      <c r="D65" s="246"/>
      <c r="E65" s="246"/>
      <c r="F65" s="246"/>
      <c r="G65" s="1233" t="s">
        <v>557</v>
      </c>
      <c r="H65" s="1234"/>
      <c r="I65" s="1234"/>
      <c r="J65" s="1234"/>
      <c r="K65" s="1234"/>
      <c r="L65" s="1234"/>
      <c r="M65" s="1234"/>
      <c r="N65" s="1234"/>
      <c r="O65" s="1235"/>
    </row>
    <row r="66" spans="2:30" ht="13.5">
      <c r="B66" s="250"/>
      <c r="C66" s="246"/>
      <c r="D66" s="246"/>
      <c r="E66" s="246"/>
      <c r="F66" s="246"/>
      <c r="G66" s="1236"/>
      <c r="H66" s="1237"/>
      <c r="I66" s="1237"/>
      <c r="J66" s="1237"/>
      <c r="K66" s="1237"/>
      <c r="L66" s="1237"/>
      <c r="M66" s="1237"/>
      <c r="N66" s="1237"/>
      <c r="O66" s="1238"/>
    </row>
    <row r="67" spans="2:30" ht="13.5">
      <c r="B67" s="250"/>
      <c r="C67" s="246"/>
      <c r="D67" s="246"/>
      <c r="E67" s="246"/>
      <c r="F67" s="246"/>
      <c r="G67" s="1236"/>
      <c r="H67" s="1237"/>
      <c r="I67" s="1237"/>
      <c r="J67" s="1237"/>
      <c r="K67" s="1237"/>
      <c r="L67" s="1237"/>
      <c r="M67" s="1237"/>
      <c r="N67" s="1237"/>
      <c r="O67" s="1238"/>
    </row>
    <row r="68" spans="2:30" ht="13.5">
      <c r="B68" s="250"/>
      <c r="C68" s="246"/>
      <c r="D68" s="246"/>
      <c r="E68" s="246"/>
      <c r="F68" s="246"/>
      <c r="G68" s="1236"/>
      <c r="H68" s="1237"/>
      <c r="I68" s="1237"/>
      <c r="J68" s="1237"/>
      <c r="K68" s="1237"/>
      <c r="L68" s="1237"/>
      <c r="M68" s="1237"/>
      <c r="N68" s="1237"/>
      <c r="O68" s="1238"/>
    </row>
    <row r="69" spans="2:30" ht="13.5">
      <c r="B69" s="250"/>
      <c r="C69" s="246"/>
      <c r="D69" s="246"/>
      <c r="E69" s="246"/>
      <c r="F69" s="246"/>
      <c r="G69" s="1239"/>
      <c r="H69" s="1240"/>
      <c r="I69" s="1240"/>
      <c r="J69" s="1240"/>
      <c r="K69" s="1240"/>
      <c r="L69" s="1240"/>
      <c r="M69" s="1240"/>
      <c r="N69" s="1240"/>
      <c r="O69" s="1241"/>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550</v>
      </c>
      <c r="I71" s="351"/>
      <c r="J71" s="350"/>
      <c r="K71" s="350"/>
      <c r="L71" s="349"/>
      <c r="M71" s="350"/>
      <c r="N71" s="349"/>
      <c r="O71" s="348"/>
    </row>
    <row r="72" spans="2:30" ht="13.5">
      <c r="B72" s="250"/>
      <c r="C72" s="246"/>
      <c r="D72" s="246"/>
      <c r="E72" s="246"/>
      <c r="F72" s="246"/>
      <c r="G72" s="1242"/>
      <c r="H72" s="1243"/>
      <c r="I72" s="1243"/>
      <c r="J72" s="1244"/>
      <c r="K72" s="347" t="s">
        <v>518</v>
      </c>
      <c r="L72" s="347" t="s">
        <v>519</v>
      </c>
      <c r="M72" s="347" t="s">
        <v>520</v>
      </c>
      <c r="N72" s="347" t="s">
        <v>521</v>
      </c>
      <c r="O72" s="347" t="s">
        <v>522</v>
      </c>
    </row>
    <row r="73" spans="2:30" ht="13.5">
      <c r="B73" s="250"/>
      <c r="C73" s="246"/>
      <c r="D73" s="246"/>
      <c r="E73" s="246"/>
      <c r="F73" s="246"/>
      <c r="G73" s="1245" t="s">
        <v>549</v>
      </c>
      <c r="H73" s="1246"/>
      <c r="I73" s="1251" t="s">
        <v>547</v>
      </c>
      <c r="J73" s="1251"/>
      <c r="K73" s="1232">
        <v>21.9</v>
      </c>
      <c r="L73" s="1232">
        <v>16.8</v>
      </c>
      <c r="M73" s="1221">
        <v>5.2</v>
      </c>
      <c r="N73" s="1221"/>
      <c r="O73" s="1221"/>
      <c r="S73" s="245">
        <v>9.9</v>
      </c>
    </row>
    <row r="74" spans="2:30" ht="13.5">
      <c r="B74" s="250"/>
      <c r="C74" s="246"/>
      <c r="D74" s="246"/>
      <c r="E74" s="246"/>
      <c r="F74" s="246"/>
      <c r="G74" s="1247"/>
      <c r="H74" s="1248"/>
      <c r="I74" s="1252"/>
      <c r="J74" s="1252"/>
      <c r="K74" s="1232"/>
      <c r="L74" s="1232"/>
      <c r="M74" s="1221"/>
      <c r="N74" s="1221"/>
      <c r="O74" s="1221"/>
    </row>
    <row r="75" spans="2:30" ht="13.5">
      <c r="B75" s="250"/>
      <c r="C75" s="246"/>
      <c r="D75" s="246"/>
      <c r="E75" s="246"/>
      <c r="F75" s="246"/>
      <c r="G75" s="1247"/>
      <c r="H75" s="1248"/>
      <c r="I75" s="1231" t="s">
        <v>546</v>
      </c>
      <c r="J75" s="1231"/>
      <c r="K75" s="1253">
        <v>13.6</v>
      </c>
      <c r="L75" s="1253">
        <v>11.6</v>
      </c>
      <c r="M75" s="1253">
        <v>9.3000000000000007</v>
      </c>
      <c r="N75" s="1253">
        <v>7.6</v>
      </c>
      <c r="O75" s="1253">
        <v>6.4</v>
      </c>
      <c r="U75" s="245">
        <v>81.2</v>
      </c>
      <c r="W75" s="245">
        <v>87.2</v>
      </c>
      <c r="Y75" s="245">
        <v>99.8</v>
      </c>
      <c r="AA75" s="245">
        <v>109.5</v>
      </c>
      <c r="AC75" s="245">
        <v>115.2</v>
      </c>
    </row>
    <row r="76" spans="2:30" ht="13.5">
      <c r="B76" s="250"/>
      <c r="C76" s="246"/>
      <c r="D76" s="246"/>
      <c r="E76" s="246"/>
      <c r="F76" s="246"/>
      <c r="G76" s="1249"/>
      <c r="H76" s="1250"/>
      <c r="I76" s="1231"/>
      <c r="J76" s="1231"/>
      <c r="K76" s="1254"/>
      <c r="L76" s="1254"/>
      <c r="M76" s="1254"/>
      <c r="N76" s="1254"/>
      <c r="O76" s="1254"/>
    </row>
    <row r="77" spans="2:30" ht="13.5">
      <c r="B77" s="250"/>
      <c r="C77" s="246"/>
      <c r="D77" s="246"/>
      <c r="E77" s="246"/>
      <c r="F77" s="246"/>
      <c r="G77" s="1225" t="s">
        <v>548</v>
      </c>
      <c r="H77" s="1226"/>
      <c r="I77" s="1231" t="s">
        <v>547</v>
      </c>
      <c r="J77" s="1231"/>
      <c r="K77" s="1232">
        <v>59.7</v>
      </c>
      <c r="L77" s="1232">
        <v>51.9</v>
      </c>
      <c r="M77" s="1221">
        <v>46.9</v>
      </c>
      <c r="N77" s="1221">
        <v>44.6</v>
      </c>
      <c r="O77" s="1221">
        <v>15.5</v>
      </c>
      <c r="R77" s="245">
        <v>12.3</v>
      </c>
      <c r="T77" s="245">
        <v>11.1</v>
      </c>
    </row>
    <row r="78" spans="2:30"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546</v>
      </c>
      <c r="J79" s="1223"/>
      <c r="K79" s="1224">
        <v>12.7</v>
      </c>
      <c r="L79" s="1224">
        <v>11.7</v>
      </c>
      <c r="M79" s="1224">
        <v>10.4</v>
      </c>
      <c r="N79" s="1224">
        <v>9.9</v>
      </c>
      <c r="O79" s="1224">
        <v>6.6</v>
      </c>
      <c r="V79" s="245">
        <v>53.5</v>
      </c>
      <c r="X79" s="245">
        <v>48.2</v>
      </c>
      <c r="Z79" s="245">
        <v>34.200000000000003</v>
      </c>
      <c r="AB79" s="245">
        <v>30.3</v>
      </c>
      <c r="AD79" s="245">
        <v>28.9</v>
      </c>
    </row>
    <row r="80" spans="2:30" ht="13.5">
      <c r="B80" s="250"/>
      <c r="C80" s="246"/>
      <c r="D80" s="246"/>
      <c r="E80" s="246"/>
      <c r="F80" s="246"/>
      <c r="G80" s="1229"/>
      <c r="H80" s="1230"/>
      <c r="I80" s="1223"/>
      <c r="J80" s="1223"/>
      <c r="K80" s="1224"/>
      <c r="L80" s="1224"/>
      <c r="M80" s="1224"/>
      <c r="N80" s="1224"/>
      <c r="O80" s="1224"/>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70" sqref="G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70" sqref="G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111558</v>
      </c>
      <c r="E3" s="118"/>
      <c r="F3" s="119">
        <v>80577</v>
      </c>
      <c r="G3" s="120"/>
      <c r="H3" s="121"/>
    </row>
    <row r="4" spans="1:8">
      <c r="A4" s="122"/>
      <c r="B4" s="123"/>
      <c r="C4" s="124"/>
      <c r="D4" s="125">
        <v>65929</v>
      </c>
      <c r="E4" s="126"/>
      <c r="F4" s="127">
        <v>36629</v>
      </c>
      <c r="G4" s="128"/>
      <c r="H4" s="129"/>
    </row>
    <row r="5" spans="1:8">
      <c r="A5" s="110" t="s">
        <v>512</v>
      </c>
      <c r="B5" s="115"/>
      <c r="C5" s="116"/>
      <c r="D5" s="117">
        <v>117149</v>
      </c>
      <c r="E5" s="118"/>
      <c r="F5" s="119">
        <v>92698</v>
      </c>
      <c r="G5" s="120"/>
      <c r="H5" s="121"/>
    </row>
    <row r="6" spans="1:8">
      <c r="A6" s="122"/>
      <c r="B6" s="123"/>
      <c r="C6" s="124"/>
      <c r="D6" s="125">
        <v>74418</v>
      </c>
      <c r="E6" s="126"/>
      <c r="F6" s="127">
        <v>45144</v>
      </c>
      <c r="G6" s="128"/>
      <c r="H6" s="129"/>
    </row>
    <row r="7" spans="1:8">
      <c r="A7" s="110" t="s">
        <v>513</v>
      </c>
      <c r="B7" s="115"/>
      <c r="C7" s="116"/>
      <c r="D7" s="117">
        <v>82722</v>
      </c>
      <c r="E7" s="118"/>
      <c r="F7" s="119">
        <v>78556</v>
      </c>
      <c r="G7" s="120"/>
      <c r="H7" s="121"/>
    </row>
    <row r="8" spans="1:8">
      <c r="A8" s="122"/>
      <c r="B8" s="123"/>
      <c r="C8" s="124"/>
      <c r="D8" s="125">
        <v>41231</v>
      </c>
      <c r="E8" s="126"/>
      <c r="F8" s="127">
        <v>40810</v>
      </c>
      <c r="G8" s="128"/>
      <c r="H8" s="129"/>
    </row>
    <row r="9" spans="1:8">
      <c r="A9" s="110" t="s">
        <v>514</v>
      </c>
      <c r="B9" s="115"/>
      <c r="C9" s="116"/>
      <c r="D9" s="117">
        <v>83114</v>
      </c>
      <c r="E9" s="118"/>
      <c r="F9" s="119">
        <v>87924</v>
      </c>
      <c r="G9" s="120"/>
      <c r="H9" s="121"/>
    </row>
    <row r="10" spans="1:8">
      <c r="A10" s="122"/>
      <c r="B10" s="123"/>
      <c r="C10" s="124"/>
      <c r="D10" s="125">
        <v>45667</v>
      </c>
      <c r="E10" s="126"/>
      <c r="F10" s="127">
        <v>43482</v>
      </c>
      <c r="G10" s="128"/>
      <c r="H10" s="129"/>
    </row>
    <row r="11" spans="1:8">
      <c r="A11" s="110" t="s">
        <v>515</v>
      </c>
      <c r="B11" s="115"/>
      <c r="C11" s="116"/>
      <c r="D11" s="117">
        <v>78251</v>
      </c>
      <c r="E11" s="118"/>
      <c r="F11" s="119">
        <v>57122</v>
      </c>
      <c r="G11" s="120"/>
      <c r="H11" s="121"/>
    </row>
    <row r="12" spans="1:8">
      <c r="A12" s="122"/>
      <c r="B12" s="123"/>
      <c r="C12" s="130"/>
      <c r="D12" s="125">
        <v>34676</v>
      </c>
      <c r="E12" s="126"/>
      <c r="F12" s="127">
        <v>36191</v>
      </c>
      <c r="G12" s="128"/>
      <c r="H12" s="129"/>
    </row>
    <row r="13" spans="1:8">
      <c r="A13" s="110"/>
      <c r="B13" s="115"/>
      <c r="C13" s="131"/>
      <c r="D13" s="132">
        <v>94559</v>
      </c>
      <c r="E13" s="133"/>
      <c r="F13" s="134">
        <v>79375</v>
      </c>
      <c r="G13" s="135"/>
      <c r="H13" s="121"/>
    </row>
    <row r="14" spans="1:8">
      <c r="A14" s="122"/>
      <c r="B14" s="123"/>
      <c r="C14" s="124"/>
      <c r="D14" s="125">
        <v>52384</v>
      </c>
      <c r="E14" s="126"/>
      <c r="F14" s="127">
        <v>40451</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11.38</v>
      </c>
      <c r="C19" s="136">
        <f>ROUND(VALUE(SUBSTITUTE(実質収支比率等に係る経年分析!G$48,"▲","-")),2)</f>
        <v>15.05</v>
      </c>
      <c r="D19" s="136">
        <f>ROUND(VALUE(SUBSTITUTE(実質収支比率等に係る経年分析!H$48,"▲","-")),2)</f>
        <v>14.31</v>
      </c>
      <c r="E19" s="136">
        <f>ROUND(VALUE(SUBSTITUTE(実質収支比率等に係る経年分析!I$48,"▲","-")),2)</f>
        <v>10.69</v>
      </c>
      <c r="F19" s="136">
        <f>ROUND(VALUE(SUBSTITUTE(実質収支比率等に係る経年分析!J$48,"▲","-")),2)</f>
        <v>12.81</v>
      </c>
    </row>
    <row r="20" spans="1:11">
      <c r="A20" s="136" t="s">
        <v>44</v>
      </c>
      <c r="B20" s="136">
        <f>ROUND(VALUE(SUBSTITUTE(実質収支比率等に係る経年分析!F$47,"▲","-")),2)</f>
        <v>34.07</v>
      </c>
      <c r="C20" s="136">
        <f>ROUND(VALUE(SUBSTITUTE(実質収支比率等に係る経年分析!G$47,"▲","-")),2)</f>
        <v>39.33</v>
      </c>
      <c r="D20" s="136">
        <f>ROUND(VALUE(SUBSTITUTE(実質収支比率等に係る経年分析!H$47,"▲","-")),2)</f>
        <v>48.75</v>
      </c>
      <c r="E20" s="136">
        <f>ROUND(VALUE(SUBSTITUTE(実質収支比率等に係る経年分析!I$47,"▲","-")),2)</f>
        <v>52.63</v>
      </c>
      <c r="F20" s="136">
        <f>ROUND(VALUE(SUBSTITUTE(実質収支比率等に係る経年分析!J$47,"▲","-")),2)</f>
        <v>53.82</v>
      </c>
    </row>
    <row r="21" spans="1:11">
      <c r="A21" s="136" t="s">
        <v>45</v>
      </c>
      <c r="B21" s="136">
        <f>IF(ISNUMBER(VALUE(SUBSTITUTE(実質収支比率等に係る経年分析!F$49,"▲","-"))),ROUND(VALUE(SUBSTITUTE(実質収支比率等に係る経年分析!F$49,"▲","-")),2),NA())</f>
        <v>-0.21</v>
      </c>
      <c r="C21" s="136">
        <f>IF(ISNUMBER(VALUE(SUBSTITUTE(実質収支比率等に係る経年分析!G$49,"▲","-"))),ROUND(VALUE(SUBSTITUTE(実質収支比率等に係る経年分析!G$49,"▲","-")),2),NA())</f>
        <v>3.21</v>
      </c>
      <c r="D21" s="136">
        <f>IF(ISNUMBER(VALUE(SUBSTITUTE(実質収支比率等に係る経年分析!H$49,"▲","-"))),ROUND(VALUE(SUBSTITUTE(実質収支比率等に係る経年分析!H$49,"▲","-")),2),NA())</f>
        <v>-0.55000000000000004</v>
      </c>
      <c r="E21" s="136">
        <f>IF(ISNUMBER(VALUE(SUBSTITUTE(実質収支比率等に係る経年分析!I$49,"▲","-"))),ROUND(VALUE(SUBSTITUTE(実質収支比率等に係る経年分析!I$49,"▲","-")),2),NA())</f>
        <v>-6.85</v>
      </c>
      <c r="F21" s="136">
        <f>IF(ISNUMBER(VALUE(SUBSTITUTE(実質収支比率等に係る経年分析!J$49,"▲","-"))),ROUND(VALUE(SUBSTITUTE(実質収支比率等に係る経年分析!J$49,"▲","-")),2),NA())</f>
        <v>-4.8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2.56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2.4900000000000002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1.28</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さつま町後期高齢者医療特別会計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c r="A32" s="137" t="str">
        <f>IF(連結実質赤字比率に係る赤字・黒字の構成分析!C$38="",NA(),連結実質赤字比率に係る赤字・黒字の構成分析!C$38)</f>
        <v>さつま町農業集落排水事業特別会計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c r="A33" s="137" t="str">
        <f>IF(連結実質赤字比率に係る赤字・黒字の構成分析!C$37="",NA(),連結実質赤字比率に係る赤字・黒字の構成分析!C$37)</f>
        <v>さつま町介護保険事業特別会計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1.98</v>
      </c>
    </row>
    <row r="34" spans="1:16">
      <c r="A34" s="137" t="str">
        <f>IF(連結実質赤字比率に係る赤字・黒字の構成分析!C$36="",NA(),連結実質赤字比率に係る赤字・黒字の構成分析!C$36)</f>
        <v>さつま町国民健康保険事業特別会計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3.66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3.31</v>
      </c>
    </row>
    <row r="35" spans="1:16">
      <c r="A35" s="137" t="str">
        <f>IF(連結実質赤字比率に係る赤字・黒字の構成分析!C$35="",NA(),連結実質赤字比率に係る赤字・黒字の構成分析!C$35)</f>
        <v>さつま町水道事業会計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4.0199999999999996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4.6900000000000004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11.38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15.04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10.69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12.8</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1716</v>
      </c>
      <c r="E42" s="138"/>
      <c r="F42" s="138"/>
      <c r="G42" s="138">
        <f>'実質公債費比率（分子）の構造'!L$52</f>
        <v>1670</v>
      </c>
      <c r="H42" s="138"/>
      <c r="I42" s="138"/>
      <c r="J42" s="138">
        <f>'実質公債費比率（分子）の構造'!M$52</f>
        <v>1706</v>
      </c>
      <c r="K42" s="138"/>
      <c r="L42" s="138"/>
      <c r="M42" s="138">
        <f>'実質公債費比率（分子）の構造'!N$52</f>
        <v>1619</v>
      </c>
      <c r="N42" s="138"/>
      <c r="O42" s="138"/>
      <c r="P42" s="138">
        <f>'実質公債費比率（分子）の構造'!O$52</f>
        <v>1535</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6</v>
      </c>
      <c r="C44" s="138"/>
      <c r="D44" s="138"/>
      <c r="E44" s="138">
        <f>'実質公債費比率（分子）の構造'!L$50</f>
        <v>2</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115</v>
      </c>
      <c r="C46" s="138"/>
      <c r="D46" s="138"/>
      <c r="E46" s="138">
        <f>'実質公債費比率（分子）の構造'!L$48</f>
        <v>114</v>
      </c>
      <c r="F46" s="138"/>
      <c r="G46" s="138"/>
      <c r="H46" s="138">
        <f>'実質公債費比率（分子）の構造'!M$48</f>
        <v>106</v>
      </c>
      <c r="I46" s="138"/>
      <c r="J46" s="138"/>
      <c r="K46" s="138">
        <f>'実質公債費比率（分子）の構造'!N$48</f>
        <v>103</v>
      </c>
      <c r="L46" s="138"/>
      <c r="M46" s="138"/>
      <c r="N46" s="138">
        <f>'実質公債費比率（分子）の構造'!O$48</f>
        <v>80</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2446</v>
      </c>
      <c r="C49" s="138"/>
      <c r="D49" s="138"/>
      <c r="E49" s="138">
        <f>'実質公債費比率（分子）の構造'!L$45</f>
        <v>2248</v>
      </c>
      <c r="F49" s="138"/>
      <c r="G49" s="138"/>
      <c r="H49" s="138">
        <f>'実質公債費比率（分子）の構造'!M$45</f>
        <v>2174</v>
      </c>
      <c r="I49" s="138"/>
      <c r="J49" s="138"/>
      <c r="K49" s="138">
        <f>'実質公債費比率（分子）の構造'!N$45</f>
        <v>1967</v>
      </c>
      <c r="L49" s="138"/>
      <c r="M49" s="138"/>
      <c r="N49" s="138">
        <f>'実質公債費比率（分子）の構造'!O$45</f>
        <v>1839</v>
      </c>
      <c r="O49" s="138"/>
      <c r="P49" s="138"/>
    </row>
    <row r="50" spans="1:16">
      <c r="A50" s="138" t="s">
        <v>60</v>
      </c>
      <c r="B50" s="138" t="e">
        <f>NA()</f>
        <v>#N/A</v>
      </c>
      <c r="C50" s="138">
        <f>IF(ISNUMBER('実質公債費比率（分子）の構造'!K$53),'実質公債費比率（分子）の構造'!K$53,NA())</f>
        <v>851</v>
      </c>
      <c r="D50" s="138" t="e">
        <f>NA()</f>
        <v>#N/A</v>
      </c>
      <c r="E50" s="138" t="e">
        <f>NA()</f>
        <v>#N/A</v>
      </c>
      <c r="F50" s="138">
        <f>IF(ISNUMBER('実質公債費比率（分子）の構造'!L$53),'実質公債費比率（分子）の構造'!L$53,NA())</f>
        <v>694</v>
      </c>
      <c r="G50" s="138" t="e">
        <f>NA()</f>
        <v>#N/A</v>
      </c>
      <c r="H50" s="138" t="e">
        <f>NA()</f>
        <v>#N/A</v>
      </c>
      <c r="I50" s="138">
        <f>IF(ISNUMBER('実質公債費比率（分子）の構造'!M$53),'実質公債費比率（分子）の構造'!M$53,NA())</f>
        <v>574</v>
      </c>
      <c r="J50" s="138" t="e">
        <f>NA()</f>
        <v>#N/A</v>
      </c>
      <c r="K50" s="138" t="e">
        <f>NA()</f>
        <v>#N/A</v>
      </c>
      <c r="L50" s="138">
        <f>IF(ISNUMBER('実質公債費比率（分子）の構造'!N$53),'実質公債費比率（分子）の構造'!N$53,NA())</f>
        <v>451</v>
      </c>
      <c r="M50" s="138" t="e">
        <f>NA()</f>
        <v>#N/A</v>
      </c>
      <c r="N50" s="138" t="e">
        <f>NA()</f>
        <v>#N/A</v>
      </c>
      <c r="O50" s="138">
        <f>IF(ISNUMBER('実質公債費比率（分子）の構造'!O$53),'実質公債費比率（分子）の構造'!O$53,NA())</f>
        <v>384</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13368</v>
      </c>
      <c r="E56" s="137"/>
      <c r="F56" s="137"/>
      <c r="G56" s="137">
        <f>'将来負担比率（分子）の構造'!J$52</f>
        <v>13226</v>
      </c>
      <c r="H56" s="137"/>
      <c r="I56" s="137"/>
      <c r="J56" s="137">
        <f>'将来負担比率（分子）の構造'!K$52</f>
        <v>12798</v>
      </c>
      <c r="K56" s="137"/>
      <c r="L56" s="137"/>
      <c r="M56" s="137">
        <f>'将来負担比率（分子）の構造'!L$52</f>
        <v>12222</v>
      </c>
      <c r="N56" s="137"/>
      <c r="O56" s="137"/>
      <c r="P56" s="137">
        <f>'将来負担比率（分子）の構造'!M$52</f>
        <v>11616</v>
      </c>
    </row>
    <row r="57" spans="1:16">
      <c r="A57" s="137" t="s">
        <v>36</v>
      </c>
      <c r="B57" s="137"/>
      <c r="C57" s="137"/>
      <c r="D57" s="137">
        <f>'将来負担比率（分子）の構造'!I$51</f>
        <v>600</v>
      </c>
      <c r="E57" s="137"/>
      <c r="F57" s="137"/>
      <c r="G57" s="137">
        <f>'将来負担比率（分子）の構造'!J$51</f>
        <v>504</v>
      </c>
      <c r="H57" s="137"/>
      <c r="I57" s="137"/>
      <c r="J57" s="137">
        <f>'将来負担比率（分子）の構造'!K$51</f>
        <v>470</v>
      </c>
      <c r="K57" s="137"/>
      <c r="L57" s="137"/>
      <c r="M57" s="137">
        <f>'将来負担比率（分子）の構造'!L$51</f>
        <v>411</v>
      </c>
      <c r="N57" s="137"/>
      <c r="O57" s="137"/>
      <c r="P57" s="137">
        <f>'将来負担比率（分子）の構造'!M$51</f>
        <v>368</v>
      </c>
    </row>
    <row r="58" spans="1:16">
      <c r="A58" s="137" t="s">
        <v>35</v>
      </c>
      <c r="B58" s="137"/>
      <c r="C58" s="137"/>
      <c r="D58" s="137">
        <f>'将来負担比率（分子）の構造'!I$50</f>
        <v>5353</v>
      </c>
      <c r="E58" s="137"/>
      <c r="F58" s="137"/>
      <c r="G58" s="137">
        <f>'将来負担比率（分子）の構造'!J$50</f>
        <v>5235</v>
      </c>
      <c r="H58" s="137"/>
      <c r="I58" s="137"/>
      <c r="J58" s="137">
        <f>'将来負担比率（分子）の構造'!K$50</f>
        <v>5537</v>
      </c>
      <c r="K58" s="137"/>
      <c r="L58" s="137"/>
      <c r="M58" s="137">
        <f>'将来負担比率（分子）の構造'!L$50</f>
        <v>7028</v>
      </c>
      <c r="N58" s="137"/>
      <c r="O58" s="137"/>
      <c r="P58" s="137">
        <f>'将来負担比率（分子）の構造'!M$50</f>
        <v>7190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3707</v>
      </c>
      <c r="C62" s="137"/>
      <c r="D62" s="137"/>
      <c r="E62" s="137">
        <f>'将来負担比率（分子）の構造'!J$45</f>
        <v>3539</v>
      </c>
      <c r="F62" s="137"/>
      <c r="G62" s="137"/>
      <c r="H62" s="137">
        <f>'将来負担比率（分子）の構造'!K$45</f>
        <v>3228</v>
      </c>
      <c r="I62" s="137"/>
      <c r="J62" s="137"/>
      <c r="K62" s="137">
        <f>'将来負担比率（分子）の構造'!L$45</f>
        <v>2925</v>
      </c>
      <c r="L62" s="137"/>
      <c r="M62" s="137"/>
      <c r="N62" s="137">
        <f>'将来負担比率（分子）の構造'!M$45</f>
        <v>2832</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908</v>
      </c>
      <c r="C64" s="137"/>
      <c r="D64" s="137"/>
      <c r="E64" s="137">
        <f>'将来負担比率（分子）の構造'!J$43</f>
        <v>817</v>
      </c>
      <c r="F64" s="137"/>
      <c r="G64" s="137"/>
      <c r="H64" s="137">
        <f>'将来負担比率（分子）の構造'!K$43</f>
        <v>739</v>
      </c>
      <c r="I64" s="137"/>
      <c r="J64" s="137"/>
      <c r="K64" s="137">
        <f>'将来負担比率（分子）の構造'!L$43</f>
        <v>694</v>
      </c>
      <c r="L64" s="137"/>
      <c r="M64" s="137"/>
      <c r="N64" s="137">
        <f>'将来負担比率（分子）の構造'!M$43</f>
        <v>828</v>
      </c>
      <c r="O64" s="137"/>
      <c r="P64" s="137"/>
    </row>
    <row r="65" spans="1:16">
      <c r="A65" s="137" t="s">
        <v>26</v>
      </c>
      <c r="B65" s="137">
        <f>'将来負担比率（分子）の構造'!I$42</f>
        <v>2</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16359</v>
      </c>
      <c r="C66" s="137"/>
      <c r="D66" s="137"/>
      <c r="E66" s="137">
        <f>'将来負担比率（分子）の構造'!J$41</f>
        <v>15897</v>
      </c>
      <c r="F66" s="137"/>
      <c r="G66" s="137"/>
      <c r="H66" s="137">
        <f>'将来負担比率（分子）の構造'!K$41</f>
        <v>15224</v>
      </c>
      <c r="I66" s="137"/>
      <c r="J66" s="137"/>
      <c r="K66" s="137">
        <f>'将来負担比率（分子）の構造'!L$41</f>
        <v>14547</v>
      </c>
      <c r="L66" s="137"/>
      <c r="M66" s="137"/>
      <c r="N66" s="137">
        <f>'将来負担比率（分子）の構造'!M$41</f>
        <v>13583</v>
      </c>
      <c r="O66" s="137"/>
      <c r="P66" s="137"/>
    </row>
    <row r="67" spans="1:16">
      <c r="A67" s="137" t="s">
        <v>64</v>
      </c>
      <c r="B67" s="137" t="e">
        <f>NA()</f>
        <v>#N/A</v>
      </c>
      <c r="C67" s="137">
        <f>IF(ISNUMBER('将来負担比率（分子）の構造'!I$53), IF('将来負担比率（分子）の構造'!I$53 &lt; 0, 0, '将来負担比率（分子）の構造'!I$53), NA())</f>
        <v>1656</v>
      </c>
      <c r="D67" s="137" t="e">
        <f>NA()</f>
        <v>#N/A</v>
      </c>
      <c r="E67" s="137" t="e">
        <f>NA()</f>
        <v>#N/A</v>
      </c>
      <c r="F67" s="137">
        <f>IF(ISNUMBER('将来負担比率（分子）の構造'!J$53), IF('将来負担比率（分子）の構造'!J$53 &lt; 0, 0, '将来負担比率（分子）の構造'!J$53), NA())</f>
        <v>1287</v>
      </c>
      <c r="G67" s="137" t="e">
        <f>NA()</f>
        <v>#N/A</v>
      </c>
      <c r="H67" s="137" t="e">
        <f>NA()</f>
        <v>#N/A</v>
      </c>
      <c r="I67" s="137">
        <f>IF(ISNUMBER('将来負担比率（分子）の構造'!K$53), IF('将来負担比率（分子）の構造'!K$53 &lt; 0, 0, '将来負担比率（分子）の構造'!K$53), NA())</f>
        <v>386</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2380896</v>
      </c>
      <c r="S5" s="615"/>
      <c r="T5" s="615"/>
      <c r="U5" s="615"/>
      <c r="V5" s="615"/>
      <c r="W5" s="615"/>
      <c r="X5" s="615"/>
      <c r="Y5" s="616"/>
      <c r="Z5" s="617">
        <v>15.9</v>
      </c>
      <c r="AA5" s="617"/>
      <c r="AB5" s="617"/>
      <c r="AC5" s="617"/>
      <c r="AD5" s="618">
        <v>2380895</v>
      </c>
      <c r="AE5" s="618"/>
      <c r="AF5" s="618"/>
      <c r="AG5" s="618"/>
      <c r="AH5" s="618"/>
      <c r="AI5" s="618"/>
      <c r="AJ5" s="618"/>
      <c r="AK5" s="618"/>
      <c r="AL5" s="619">
        <v>29.1</v>
      </c>
      <c r="AM5" s="620"/>
      <c r="AN5" s="620"/>
      <c r="AO5" s="621"/>
      <c r="AP5" s="611" t="s">
        <v>210</v>
      </c>
      <c r="AQ5" s="612"/>
      <c r="AR5" s="612"/>
      <c r="AS5" s="612"/>
      <c r="AT5" s="612"/>
      <c r="AU5" s="612"/>
      <c r="AV5" s="612"/>
      <c r="AW5" s="612"/>
      <c r="AX5" s="612"/>
      <c r="AY5" s="612"/>
      <c r="AZ5" s="612"/>
      <c r="BA5" s="612"/>
      <c r="BB5" s="612"/>
      <c r="BC5" s="612"/>
      <c r="BD5" s="612"/>
      <c r="BE5" s="612"/>
      <c r="BF5" s="613"/>
      <c r="BG5" s="625">
        <v>2375961</v>
      </c>
      <c r="BH5" s="626"/>
      <c r="BI5" s="626"/>
      <c r="BJ5" s="626"/>
      <c r="BK5" s="626"/>
      <c r="BL5" s="626"/>
      <c r="BM5" s="626"/>
      <c r="BN5" s="627"/>
      <c r="BO5" s="628">
        <v>99.8</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200822</v>
      </c>
      <c r="S6" s="626"/>
      <c r="T6" s="626"/>
      <c r="U6" s="626"/>
      <c r="V6" s="626"/>
      <c r="W6" s="626"/>
      <c r="X6" s="626"/>
      <c r="Y6" s="627"/>
      <c r="Z6" s="628">
        <v>1.3</v>
      </c>
      <c r="AA6" s="628"/>
      <c r="AB6" s="628"/>
      <c r="AC6" s="628"/>
      <c r="AD6" s="629">
        <v>200822</v>
      </c>
      <c r="AE6" s="629"/>
      <c r="AF6" s="629"/>
      <c r="AG6" s="629"/>
      <c r="AH6" s="629"/>
      <c r="AI6" s="629"/>
      <c r="AJ6" s="629"/>
      <c r="AK6" s="629"/>
      <c r="AL6" s="630">
        <v>2.5</v>
      </c>
      <c r="AM6" s="631"/>
      <c r="AN6" s="631"/>
      <c r="AO6" s="632"/>
      <c r="AP6" s="622" t="s">
        <v>216</v>
      </c>
      <c r="AQ6" s="623"/>
      <c r="AR6" s="623"/>
      <c r="AS6" s="623"/>
      <c r="AT6" s="623"/>
      <c r="AU6" s="623"/>
      <c r="AV6" s="623"/>
      <c r="AW6" s="623"/>
      <c r="AX6" s="623"/>
      <c r="AY6" s="623"/>
      <c r="AZ6" s="623"/>
      <c r="BA6" s="623"/>
      <c r="BB6" s="623"/>
      <c r="BC6" s="623"/>
      <c r="BD6" s="623"/>
      <c r="BE6" s="623"/>
      <c r="BF6" s="624"/>
      <c r="BG6" s="625">
        <v>2375961</v>
      </c>
      <c r="BH6" s="626"/>
      <c r="BI6" s="626"/>
      <c r="BJ6" s="626"/>
      <c r="BK6" s="626"/>
      <c r="BL6" s="626"/>
      <c r="BM6" s="626"/>
      <c r="BN6" s="627"/>
      <c r="BO6" s="628">
        <v>99.8</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116813</v>
      </c>
      <c r="CS6" s="626"/>
      <c r="CT6" s="626"/>
      <c r="CU6" s="626"/>
      <c r="CV6" s="626"/>
      <c r="CW6" s="626"/>
      <c r="CX6" s="626"/>
      <c r="CY6" s="627"/>
      <c r="CZ6" s="628">
        <v>0.9</v>
      </c>
      <c r="DA6" s="628"/>
      <c r="DB6" s="628"/>
      <c r="DC6" s="628"/>
      <c r="DD6" s="634" t="s">
        <v>211</v>
      </c>
      <c r="DE6" s="626"/>
      <c r="DF6" s="626"/>
      <c r="DG6" s="626"/>
      <c r="DH6" s="626"/>
      <c r="DI6" s="626"/>
      <c r="DJ6" s="626"/>
      <c r="DK6" s="626"/>
      <c r="DL6" s="626"/>
      <c r="DM6" s="626"/>
      <c r="DN6" s="626"/>
      <c r="DO6" s="626"/>
      <c r="DP6" s="627"/>
      <c r="DQ6" s="634">
        <v>116813</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1385</v>
      </c>
      <c r="S7" s="626"/>
      <c r="T7" s="626"/>
      <c r="U7" s="626"/>
      <c r="V7" s="626"/>
      <c r="W7" s="626"/>
      <c r="X7" s="626"/>
      <c r="Y7" s="627"/>
      <c r="Z7" s="628">
        <v>0</v>
      </c>
      <c r="AA7" s="628"/>
      <c r="AB7" s="628"/>
      <c r="AC7" s="628"/>
      <c r="AD7" s="629">
        <v>1385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866413</v>
      </c>
      <c r="BH7" s="626"/>
      <c r="BI7" s="626"/>
      <c r="BJ7" s="626"/>
      <c r="BK7" s="626"/>
      <c r="BL7" s="626"/>
      <c r="BM7" s="626"/>
      <c r="BN7" s="627"/>
      <c r="BO7" s="628">
        <v>36.4</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2052405</v>
      </c>
      <c r="CS7" s="626"/>
      <c r="CT7" s="626"/>
      <c r="CU7" s="626"/>
      <c r="CV7" s="626"/>
      <c r="CW7" s="626"/>
      <c r="CX7" s="626"/>
      <c r="CY7" s="627"/>
      <c r="CZ7" s="628">
        <v>15.2</v>
      </c>
      <c r="DA7" s="628"/>
      <c r="DB7" s="628"/>
      <c r="DC7" s="628"/>
      <c r="DD7" s="634">
        <v>45470</v>
      </c>
      <c r="DE7" s="626"/>
      <c r="DF7" s="626"/>
      <c r="DG7" s="626"/>
      <c r="DH7" s="626"/>
      <c r="DI7" s="626"/>
      <c r="DJ7" s="626"/>
      <c r="DK7" s="626"/>
      <c r="DL7" s="626"/>
      <c r="DM7" s="626"/>
      <c r="DN7" s="626"/>
      <c r="DO7" s="626"/>
      <c r="DP7" s="627"/>
      <c r="DQ7" s="634">
        <v>1579507</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3438</v>
      </c>
      <c r="S8" s="626"/>
      <c r="T8" s="626"/>
      <c r="U8" s="626"/>
      <c r="V8" s="626"/>
      <c r="W8" s="626"/>
      <c r="X8" s="626"/>
      <c r="Y8" s="627"/>
      <c r="Z8" s="628">
        <v>0</v>
      </c>
      <c r="AA8" s="628"/>
      <c r="AB8" s="628"/>
      <c r="AC8" s="628"/>
      <c r="AD8" s="629">
        <v>3438</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32234</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4156681</v>
      </c>
      <c r="CS8" s="626"/>
      <c r="CT8" s="626"/>
      <c r="CU8" s="626"/>
      <c r="CV8" s="626"/>
      <c r="CW8" s="626"/>
      <c r="CX8" s="626"/>
      <c r="CY8" s="627"/>
      <c r="CZ8" s="628">
        <v>30.8</v>
      </c>
      <c r="DA8" s="628"/>
      <c r="DB8" s="628"/>
      <c r="DC8" s="628"/>
      <c r="DD8" s="634">
        <v>36283</v>
      </c>
      <c r="DE8" s="626"/>
      <c r="DF8" s="626"/>
      <c r="DG8" s="626"/>
      <c r="DH8" s="626"/>
      <c r="DI8" s="626"/>
      <c r="DJ8" s="626"/>
      <c r="DK8" s="626"/>
      <c r="DL8" s="626"/>
      <c r="DM8" s="626"/>
      <c r="DN8" s="626"/>
      <c r="DO8" s="626"/>
      <c r="DP8" s="627"/>
      <c r="DQ8" s="634">
        <v>2298848</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1938</v>
      </c>
      <c r="S9" s="626"/>
      <c r="T9" s="626"/>
      <c r="U9" s="626"/>
      <c r="V9" s="626"/>
      <c r="W9" s="626"/>
      <c r="X9" s="626"/>
      <c r="Y9" s="627"/>
      <c r="Z9" s="628">
        <v>0</v>
      </c>
      <c r="AA9" s="628"/>
      <c r="AB9" s="628"/>
      <c r="AC9" s="628"/>
      <c r="AD9" s="629">
        <v>1938</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647941</v>
      </c>
      <c r="BH9" s="626"/>
      <c r="BI9" s="626"/>
      <c r="BJ9" s="626"/>
      <c r="BK9" s="626"/>
      <c r="BL9" s="626"/>
      <c r="BM9" s="626"/>
      <c r="BN9" s="627"/>
      <c r="BO9" s="628">
        <v>27.2</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749817</v>
      </c>
      <c r="CS9" s="626"/>
      <c r="CT9" s="626"/>
      <c r="CU9" s="626"/>
      <c r="CV9" s="626"/>
      <c r="CW9" s="626"/>
      <c r="CX9" s="626"/>
      <c r="CY9" s="627"/>
      <c r="CZ9" s="628">
        <v>5.6</v>
      </c>
      <c r="DA9" s="628"/>
      <c r="DB9" s="628"/>
      <c r="DC9" s="628"/>
      <c r="DD9" s="634">
        <v>82889</v>
      </c>
      <c r="DE9" s="626"/>
      <c r="DF9" s="626"/>
      <c r="DG9" s="626"/>
      <c r="DH9" s="626"/>
      <c r="DI9" s="626"/>
      <c r="DJ9" s="626"/>
      <c r="DK9" s="626"/>
      <c r="DL9" s="626"/>
      <c r="DM9" s="626"/>
      <c r="DN9" s="626"/>
      <c r="DO9" s="626"/>
      <c r="DP9" s="627"/>
      <c r="DQ9" s="634">
        <v>593691</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403242</v>
      </c>
      <c r="S10" s="626"/>
      <c r="T10" s="626"/>
      <c r="U10" s="626"/>
      <c r="V10" s="626"/>
      <c r="W10" s="626"/>
      <c r="X10" s="626"/>
      <c r="Y10" s="627"/>
      <c r="Z10" s="628">
        <v>2.7</v>
      </c>
      <c r="AA10" s="628"/>
      <c r="AB10" s="628"/>
      <c r="AC10" s="628"/>
      <c r="AD10" s="629">
        <v>403242</v>
      </c>
      <c r="AE10" s="629"/>
      <c r="AF10" s="629"/>
      <c r="AG10" s="629"/>
      <c r="AH10" s="629"/>
      <c r="AI10" s="629"/>
      <c r="AJ10" s="629"/>
      <c r="AK10" s="629"/>
      <c r="AL10" s="630">
        <v>4.9000000000000004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46921</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8425</v>
      </c>
      <c r="S11" s="626"/>
      <c r="T11" s="626"/>
      <c r="U11" s="626"/>
      <c r="V11" s="626"/>
      <c r="W11" s="626"/>
      <c r="X11" s="626"/>
      <c r="Y11" s="627"/>
      <c r="Z11" s="628">
        <v>0.1</v>
      </c>
      <c r="AA11" s="628"/>
      <c r="AB11" s="628"/>
      <c r="AC11" s="628"/>
      <c r="AD11" s="629">
        <v>8425</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139317</v>
      </c>
      <c r="BH11" s="626"/>
      <c r="BI11" s="626"/>
      <c r="BJ11" s="626"/>
      <c r="BK11" s="626"/>
      <c r="BL11" s="626"/>
      <c r="BM11" s="626"/>
      <c r="BN11" s="627"/>
      <c r="BO11" s="628">
        <v>5.9</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1434007</v>
      </c>
      <c r="CS11" s="626"/>
      <c r="CT11" s="626"/>
      <c r="CU11" s="626"/>
      <c r="CV11" s="626"/>
      <c r="CW11" s="626"/>
      <c r="CX11" s="626"/>
      <c r="CY11" s="627"/>
      <c r="CZ11" s="628">
        <v>10.6</v>
      </c>
      <c r="DA11" s="628"/>
      <c r="DB11" s="628"/>
      <c r="DC11" s="628"/>
      <c r="DD11" s="634">
        <v>686171</v>
      </c>
      <c r="DE11" s="626"/>
      <c r="DF11" s="626"/>
      <c r="DG11" s="626"/>
      <c r="DH11" s="626"/>
      <c r="DI11" s="626"/>
      <c r="DJ11" s="626"/>
      <c r="DK11" s="626"/>
      <c r="DL11" s="626"/>
      <c r="DM11" s="626"/>
      <c r="DN11" s="626"/>
      <c r="DO11" s="626"/>
      <c r="DP11" s="627"/>
      <c r="DQ11" s="634">
        <v>702146</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1271195</v>
      </c>
      <c r="BH12" s="626"/>
      <c r="BI12" s="626"/>
      <c r="BJ12" s="626"/>
      <c r="BK12" s="626"/>
      <c r="BL12" s="626"/>
      <c r="BM12" s="626"/>
      <c r="BN12" s="627"/>
      <c r="BO12" s="628">
        <v>53.4</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250788</v>
      </c>
      <c r="CS12" s="626"/>
      <c r="CT12" s="626"/>
      <c r="CU12" s="626"/>
      <c r="CV12" s="626"/>
      <c r="CW12" s="626"/>
      <c r="CX12" s="626"/>
      <c r="CY12" s="627"/>
      <c r="CZ12" s="628">
        <v>1.9</v>
      </c>
      <c r="DA12" s="628"/>
      <c r="DB12" s="628"/>
      <c r="DC12" s="628"/>
      <c r="DD12" s="634">
        <v>40573</v>
      </c>
      <c r="DE12" s="626"/>
      <c r="DF12" s="626"/>
      <c r="DG12" s="626"/>
      <c r="DH12" s="626"/>
      <c r="DI12" s="626"/>
      <c r="DJ12" s="626"/>
      <c r="DK12" s="626"/>
      <c r="DL12" s="626"/>
      <c r="DM12" s="626"/>
      <c r="DN12" s="626"/>
      <c r="DO12" s="626"/>
      <c r="DP12" s="627"/>
      <c r="DQ12" s="634">
        <v>211423</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24628</v>
      </c>
      <c r="S13" s="626"/>
      <c r="T13" s="626"/>
      <c r="U13" s="626"/>
      <c r="V13" s="626"/>
      <c r="W13" s="626"/>
      <c r="X13" s="626"/>
      <c r="Y13" s="627"/>
      <c r="Z13" s="628">
        <v>0.2</v>
      </c>
      <c r="AA13" s="628"/>
      <c r="AB13" s="628"/>
      <c r="AC13" s="628"/>
      <c r="AD13" s="629">
        <v>24628</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1217570</v>
      </c>
      <c r="BH13" s="626"/>
      <c r="BI13" s="626"/>
      <c r="BJ13" s="626"/>
      <c r="BK13" s="626"/>
      <c r="BL13" s="626"/>
      <c r="BM13" s="626"/>
      <c r="BN13" s="627"/>
      <c r="BO13" s="628">
        <v>51.1</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854869</v>
      </c>
      <c r="CS13" s="626"/>
      <c r="CT13" s="626"/>
      <c r="CU13" s="626"/>
      <c r="CV13" s="626"/>
      <c r="CW13" s="626"/>
      <c r="CX13" s="626"/>
      <c r="CY13" s="627"/>
      <c r="CZ13" s="628">
        <v>6.3</v>
      </c>
      <c r="DA13" s="628"/>
      <c r="DB13" s="628"/>
      <c r="DC13" s="628"/>
      <c r="DD13" s="634">
        <v>653772</v>
      </c>
      <c r="DE13" s="626"/>
      <c r="DF13" s="626"/>
      <c r="DG13" s="626"/>
      <c r="DH13" s="626"/>
      <c r="DI13" s="626"/>
      <c r="DJ13" s="626"/>
      <c r="DK13" s="626"/>
      <c r="DL13" s="626"/>
      <c r="DM13" s="626"/>
      <c r="DN13" s="626"/>
      <c r="DO13" s="626"/>
      <c r="DP13" s="627"/>
      <c r="DQ13" s="634">
        <v>416643</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87692</v>
      </c>
      <c r="BH14" s="626"/>
      <c r="BI14" s="626"/>
      <c r="BJ14" s="626"/>
      <c r="BK14" s="626"/>
      <c r="BL14" s="626"/>
      <c r="BM14" s="626"/>
      <c r="BN14" s="627"/>
      <c r="BO14" s="628">
        <v>3.7</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588846</v>
      </c>
      <c r="CS14" s="626"/>
      <c r="CT14" s="626"/>
      <c r="CU14" s="626"/>
      <c r="CV14" s="626"/>
      <c r="CW14" s="626"/>
      <c r="CX14" s="626"/>
      <c r="CY14" s="627"/>
      <c r="CZ14" s="628">
        <v>4.4000000000000004</v>
      </c>
      <c r="DA14" s="628"/>
      <c r="DB14" s="628"/>
      <c r="DC14" s="628"/>
      <c r="DD14" s="634">
        <v>116707</v>
      </c>
      <c r="DE14" s="626"/>
      <c r="DF14" s="626"/>
      <c r="DG14" s="626"/>
      <c r="DH14" s="626"/>
      <c r="DI14" s="626"/>
      <c r="DJ14" s="626"/>
      <c r="DK14" s="626"/>
      <c r="DL14" s="626"/>
      <c r="DM14" s="626"/>
      <c r="DN14" s="626"/>
      <c r="DO14" s="626"/>
      <c r="DP14" s="627"/>
      <c r="DQ14" s="634">
        <v>478288</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6725</v>
      </c>
      <c r="S15" s="626"/>
      <c r="T15" s="626"/>
      <c r="U15" s="626"/>
      <c r="V15" s="626"/>
      <c r="W15" s="626"/>
      <c r="X15" s="626"/>
      <c r="Y15" s="627"/>
      <c r="Z15" s="628">
        <v>0</v>
      </c>
      <c r="AA15" s="628"/>
      <c r="AB15" s="628"/>
      <c r="AC15" s="628"/>
      <c r="AD15" s="629">
        <v>6725</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150661</v>
      </c>
      <c r="BH15" s="626"/>
      <c r="BI15" s="626"/>
      <c r="BJ15" s="626"/>
      <c r="BK15" s="626"/>
      <c r="BL15" s="626"/>
      <c r="BM15" s="626"/>
      <c r="BN15" s="627"/>
      <c r="BO15" s="628">
        <v>6.3</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1277424</v>
      </c>
      <c r="CS15" s="626"/>
      <c r="CT15" s="626"/>
      <c r="CU15" s="626"/>
      <c r="CV15" s="626"/>
      <c r="CW15" s="626"/>
      <c r="CX15" s="626"/>
      <c r="CY15" s="627"/>
      <c r="CZ15" s="628">
        <v>9.5</v>
      </c>
      <c r="DA15" s="628"/>
      <c r="DB15" s="628"/>
      <c r="DC15" s="628"/>
      <c r="DD15" s="634">
        <v>76789</v>
      </c>
      <c r="DE15" s="626"/>
      <c r="DF15" s="626"/>
      <c r="DG15" s="626"/>
      <c r="DH15" s="626"/>
      <c r="DI15" s="626"/>
      <c r="DJ15" s="626"/>
      <c r="DK15" s="626"/>
      <c r="DL15" s="626"/>
      <c r="DM15" s="626"/>
      <c r="DN15" s="626"/>
      <c r="DO15" s="626"/>
      <c r="DP15" s="627"/>
      <c r="DQ15" s="634">
        <v>1212928</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5608484</v>
      </c>
      <c r="S16" s="626"/>
      <c r="T16" s="626"/>
      <c r="U16" s="626"/>
      <c r="V16" s="626"/>
      <c r="W16" s="626"/>
      <c r="X16" s="626"/>
      <c r="Y16" s="627"/>
      <c r="Z16" s="628">
        <v>37.5</v>
      </c>
      <c r="AA16" s="628"/>
      <c r="AB16" s="628"/>
      <c r="AC16" s="628"/>
      <c r="AD16" s="629">
        <v>5104108</v>
      </c>
      <c r="AE16" s="629"/>
      <c r="AF16" s="629"/>
      <c r="AG16" s="629"/>
      <c r="AH16" s="629"/>
      <c r="AI16" s="629"/>
      <c r="AJ16" s="629"/>
      <c r="AK16" s="629"/>
      <c r="AL16" s="630">
        <v>62.4</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172964</v>
      </c>
      <c r="CS16" s="626"/>
      <c r="CT16" s="626"/>
      <c r="CU16" s="626"/>
      <c r="CV16" s="626"/>
      <c r="CW16" s="626"/>
      <c r="CX16" s="626"/>
      <c r="CY16" s="627"/>
      <c r="CZ16" s="628">
        <v>1.3</v>
      </c>
      <c r="DA16" s="628"/>
      <c r="DB16" s="628"/>
      <c r="DC16" s="628"/>
      <c r="DD16" s="634" t="s">
        <v>112</v>
      </c>
      <c r="DE16" s="626"/>
      <c r="DF16" s="626"/>
      <c r="DG16" s="626"/>
      <c r="DH16" s="626"/>
      <c r="DI16" s="626"/>
      <c r="DJ16" s="626"/>
      <c r="DK16" s="626"/>
      <c r="DL16" s="626"/>
      <c r="DM16" s="626"/>
      <c r="DN16" s="626"/>
      <c r="DO16" s="626"/>
      <c r="DP16" s="627"/>
      <c r="DQ16" s="634">
        <v>22403</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5104108</v>
      </c>
      <c r="S17" s="626"/>
      <c r="T17" s="626"/>
      <c r="U17" s="626"/>
      <c r="V17" s="626"/>
      <c r="W17" s="626"/>
      <c r="X17" s="626"/>
      <c r="Y17" s="627"/>
      <c r="Z17" s="628">
        <v>34.1</v>
      </c>
      <c r="AA17" s="628"/>
      <c r="AB17" s="628"/>
      <c r="AC17" s="628"/>
      <c r="AD17" s="629">
        <v>5104108</v>
      </c>
      <c r="AE17" s="629"/>
      <c r="AF17" s="629"/>
      <c r="AG17" s="629"/>
      <c r="AH17" s="629"/>
      <c r="AI17" s="629"/>
      <c r="AJ17" s="629"/>
      <c r="AK17" s="629"/>
      <c r="AL17" s="630">
        <v>62.4</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1839233</v>
      </c>
      <c r="CS17" s="626"/>
      <c r="CT17" s="626"/>
      <c r="CU17" s="626"/>
      <c r="CV17" s="626"/>
      <c r="CW17" s="626"/>
      <c r="CX17" s="626"/>
      <c r="CY17" s="627"/>
      <c r="CZ17" s="628">
        <v>13.6</v>
      </c>
      <c r="DA17" s="628"/>
      <c r="DB17" s="628"/>
      <c r="DC17" s="628"/>
      <c r="DD17" s="634" t="s">
        <v>112</v>
      </c>
      <c r="DE17" s="626"/>
      <c r="DF17" s="626"/>
      <c r="DG17" s="626"/>
      <c r="DH17" s="626"/>
      <c r="DI17" s="626"/>
      <c r="DJ17" s="626"/>
      <c r="DK17" s="626"/>
      <c r="DL17" s="626"/>
      <c r="DM17" s="626"/>
      <c r="DN17" s="626"/>
      <c r="DO17" s="626"/>
      <c r="DP17" s="627"/>
      <c r="DQ17" s="634">
        <v>1772415</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504344</v>
      </c>
      <c r="S18" s="626"/>
      <c r="T18" s="626"/>
      <c r="U18" s="626"/>
      <c r="V18" s="626"/>
      <c r="W18" s="626"/>
      <c r="X18" s="626"/>
      <c r="Y18" s="627"/>
      <c r="Z18" s="628">
        <v>3.4</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32</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4935</v>
      </c>
      <c r="BH19" s="626"/>
      <c r="BI19" s="626"/>
      <c r="BJ19" s="626"/>
      <c r="BK19" s="626"/>
      <c r="BL19" s="626"/>
      <c r="BM19" s="626"/>
      <c r="BN19" s="627"/>
      <c r="BO19" s="628">
        <v>0.2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8639983</v>
      </c>
      <c r="S20" s="626"/>
      <c r="T20" s="626"/>
      <c r="U20" s="626"/>
      <c r="V20" s="626"/>
      <c r="W20" s="626"/>
      <c r="X20" s="626"/>
      <c r="Y20" s="627"/>
      <c r="Z20" s="628">
        <v>57.8</v>
      </c>
      <c r="AA20" s="628"/>
      <c r="AB20" s="628"/>
      <c r="AC20" s="628"/>
      <c r="AD20" s="629">
        <v>8135606</v>
      </c>
      <c r="AE20" s="629"/>
      <c r="AF20" s="629"/>
      <c r="AG20" s="629"/>
      <c r="AH20" s="629"/>
      <c r="AI20" s="629"/>
      <c r="AJ20" s="629"/>
      <c r="AK20" s="629"/>
      <c r="AL20" s="630">
        <v>99.4</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4935</v>
      </c>
      <c r="BH20" s="626"/>
      <c r="BI20" s="626"/>
      <c r="BJ20" s="626"/>
      <c r="BK20" s="626"/>
      <c r="BL20" s="626"/>
      <c r="BM20" s="626"/>
      <c r="BN20" s="627"/>
      <c r="BO20" s="628">
        <v>0.2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13493847</v>
      </c>
      <c r="CS20" s="626"/>
      <c r="CT20" s="626"/>
      <c r="CU20" s="626"/>
      <c r="CV20" s="626"/>
      <c r="CW20" s="626"/>
      <c r="CX20" s="626"/>
      <c r="CY20" s="627"/>
      <c r="CZ20" s="628">
        <v>100</v>
      </c>
      <c r="DA20" s="628"/>
      <c r="DB20" s="628"/>
      <c r="DC20" s="628"/>
      <c r="DD20" s="634">
        <v>1738654</v>
      </c>
      <c r="DE20" s="626"/>
      <c r="DF20" s="626"/>
      <c r="DG20" s="626"/>
      <c r="DH20" s="626"/>
      <c r="DI20" s="626"/>
      <c r="DJ20" s="626"/>
      <c r="DK20" s="626"/>
      <c r="DL20" s="626"/>
      <c r="DM20" s="626"/>
      <c r="DN20" s="626"/>
      <c r="DO20" s="626"/>
      <c r="DP20" s="627"/>
      <c r="DQ20" s="634">
        <v>9405105</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3707</v>
      </c>
      <c r="S21" s="626"/>
      <c r="T21" s="626"/>
      <c r="U21" s="626"/>
      <c r="V21" s="626"/>
      <c r="W21" s="626"/>
      <c r="X21" s="626"/>
      <c r="Y21" s="627"/>
      <c r="Z21" s="628">
        <v>0</v>
      </c>
      <c r="AA21" s="628"/>
      <c r="AB21" s="628"/>
      <c r="AC21" s="628"/>
      <c r="AD21" s="629">
        <v>3707</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4934</v>
      </c>
      <c r="BH21" s="626"/>
      <c r="BI21" s="626"/>
      <c r="BJ21" s="626"/>
      <c r="BK21" s="626"/>
      <c r="BL21" s="626"/>
      <c r="BM21" s="626"/>
      <c r="BN21" s="627"/>
      <c r="BO21" s="628">
        <v>0.2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156276</v>
      </c>
      <c r="S22" s="626"/>
      <c r="T22" s="626"/>
      <c r="U22" s="626"/>
      <c r="V22" s="626"/>
      <c r="W22" s="626"/>
      <c r="X22" s="626"/>
      <c r="Y22" s="627"/>
      <c r="Z22" s="628">
        <v>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115381</v>
      </c>
      <c r="S23" s="626"/>
      <c r="T23" s="626"/>
      <c r="U23" s="626"/>
      <c r="V23" s="626"/>
      <c r="W23" s="626"/>
      <c r="X23" s="626"/>
      <c r="Y23" s="627"/>
      <c r="Z23" s="628">
        <v>0.8</v>
      </c>
      <c r="AA23" s="628"/>
      <c r="AB23" s="628"/>
      <c r="AC23" s="628"/>
      <c r="AD23" s="629">
        <v>6804</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v>
      </c>
      <c r="BH23" s="626"/>
      <c r="BI23" s="626"/>
      <c r="BJ23" s="626"/>
      <c r="BK23" s="626"/>
      <c r="BL23" s="626"/>
      <c r="BM23" s="626"/>
      <c r="BN23" s="627"/>
      <c r="BO23" s="628">
        <v>0</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80559</v>
      </c>
      <c r="S24" s="626"/>
      <c r="T24" s="626"/>
      <c r="U24" s="626"/>
      <c r="V24" s="626"/>
      <c r="W24" s="626"/>
      <c r="X24" s="626"/>
      <c r="Y24" s="627"/>
      <c r="Z24" s="628">
        <v>0.5</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6596810</v>
      </c>
      <c r="CS24" s="615"/>
      <c r="CT24" s="615"/>
      <c r="CU24" s="615"/>
      <c r="CV24" s="615"/>
      <c r="CW24" s="615"/>
      <c r="CX24" s="615"/>
      <c r="CY24" s="616"/>
      <c r="CZ24" s="652">
        <v>48.9</v>
      </c>
      <c r="DA24" s="653"/>
      <c r="DB24" s="653"/>
      <c r="DC24" s="654"/>
      <c r="DD24" s="651">
        <v>4902848</v>
      </c>
      <c r="DE24" s="615"/>
      <c r="DF24" s="615"/>
      <c r="DG24" s="615"/>
      <c r="DH24" s="615"/>
      <c r="DI24" s="615"/>
      <c r="DJ24" s="615"/>
      <c r="DK24" s="616"/>
      <c r="DL24" s="651">
        <v>4897859</v>
      </c>
      <c r="DM24" s="615"/>
      <c r="DN24" s="615"/>
      <c r="DO24" s="615"/>
      <c r="DP24" s="615"/>
      <c r="DQ24" s="615"/>
      <c r="DR24" s="615"/>
      <c r="DS24" s="615"/>
      <c r="DT24" s="615"/>
      <c r="DU24" s="615"/>
      <c r="DV24" s="616"/>
      <c r="DW24" s="619">
        <v>57.4</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1401546</v>
      </c>
      <c r="S25" s="626"/>
      <c r="T25" s="626"/>
      <c r="U25" s="626"/>
      <c r="V25" s="626"/>
      <c r="W25" s="626"/>
      <c r="X25" s="626"/>
      <c r="Y25" s="627"/>
      <c r="Z25" s="628">
        <v>9.4</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2520836</v>
      </c>
      <c r="CS25" s="657"/>
      <c r="CT25" s="657"/>
      <c r="CU25" s="657"/>
      <c r="CV25" s="657"/>
      <c r="CW25" s="657"/>
      <c r="CX25" s="657"/>
      <c r="CY25" s="658"/>
      <c r="CZ25" s="659">
        <v>18.7</v>
      </c>
      <c r="DA25" s="660"/>
      <c r="DB25" s="660"/>
      <c r="DC25" s="661"/>
      <c r="DD25" s="634">
        <v>2444809</v>
      </c>
      <c r="DE25" s="657"/>
      <c r="DF25" s="657"/>
      <c r="DG25" s="657"/>
      <c r="DH25" s="657"/>
      <c r="DI25" s="657"/>
      <c r="DJ25" s="657"/>
      <c r="DK25" s="658"/>
      <c r="DL25" s="634">
        <v>2441259</v>
      </c>
      <c r="DM25" s="657"/>
      <c r="DN25" s="657"/>
      <c r="DO25" s="657"/>
      <c r="DP25" s="657"/>
      <c r="DQ25" s="657"/>
      <c r="DR25" s="657"/>
      <c r="DS25" s="657"/>
      <c r="DT25" s="657"/>
      <c r="DU25" s="657"/>
      <c r="DV25" s="658"/>
      <c r="DW25" s="630">
        <v>28.6</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1673153</v>
      </c>
      <c r="CS26" s="626"/>
      <c r="CT26" s="626"/>
      <c r="CU26" s="626"/>
      <c r="CV26" s="626"/>
      <c r="CW26" s="626"/>
      <c r="CX26" s="626"/>
      <c r="CY26" s="627"/>
      <c r="CZ26" s="659">
        <v>12.4</v>
      </c>
      <c r="DA26" s="660"/>
      <c r="DB26" s="660"/>
      <c r="DC26" s="661"/>
      <c r="DD26" s="634">
        <v>1606770</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1572801</v>
      </c>
      <c r="S27" s="626"/>
      <c r="T27" s="626"/>
      <c r="U27" s="626"/>
      <c r="V27" s="626"/>
      <c r="W27" s="626"/>
      <c r="X27" s="626"/>
      <c r="Y27" s="627"/>
      <c r="Z27" s="628">
        <v>10.5</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2380896</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2236741</v>
      </c>
      <c r="CS27" s="657"/>
      <c r="CT27" s="657"/>
      <c r="CU27" s="657"/>
      <c r="CV27" s="657"/>
      <c r="CW27" s="657"/>
      <c r="CX27" s="657"/>
      <c r="CY27" s="658"/>
      <c r="CZ27" s="659">
        <v>16.600000000000001</v>
      </c>
      <c r="DA27" s="660"/>
      <c r="DB27" s="660"/>
      <c r="DC27" s="661"/>
      <c r="DD27" s="634">
        <v>685624</v>
      </c>
      <c r="DE27" s="657"/>
      <c r="DF27" s="657"/>
      <c r="DG27" s="657"/>
      <c r="DH27" s="657"/>
      <c r="DI27" s="657"/>
      <c r="DJ27" s="657"/>
      <c r="DK27" s="658"/>
      <c r="DL27" s="634">
        <v>684185</v>
      </c>
      <c r="DM27" s="657"/>
      <c r="DN27" s="657"/>
      <c r="DO27" s="657"/>
      <c r="DP27" s="657"/>
      <c r="DQ27" s="657"/>
      <c r="DR27" s="657"/>
      <c r="DS27" s="657"/>
      <c r="DT27" s="657"/>
      <c r="DU27" s="657"/>
      <c r="DV27" s="658"/>
      <c r="DW27" s="630">
        <v>8</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82663</v>
      </c>
      <c r="S28" s="626"/>
      <c r="T28" s="626"/>
      <c r="U28" s="626"/>
      <c r="V28" s="626"/>
      <c r="W28" s="626"/>
      <c r="X28" s="626"/>
      <c r="Y28" s="627"/>
      <c r="Z28" s="628">
        <v>0.6</v>
      </c>
      <c r="AA28" s="628"/>
      <c r="AB28" s="628"/>
      <c r="AC28" s="628"/>
      <c r="AD28" s="629">
        <v>36937</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1839233</v>
      </c>
      <c r="CS28" s="626"/>
      <c r="CT28" s="626"/>
      <c r="CU28" s="626"/>
      <c r="CV28" s="626"/>
      <c r="CW28" s="626"/>
      <c r="CX28" s="626"/>
      <c r="CY28" s="627"/>
      <c r="CZ28" s="659">
        <v>13.6</v>
      </c>
      <c r="DA28" s="660"/>
      <c r="DB28" s="660"/>
      <c r="DC28" s="661"/>
      <c r="DD28" s="634">
        <v>1772415</v>
      </c>
      <c r="DE28" s="626"/>
      <c r="DF28" s="626"/>
      <c r="DG28" s="626"/>
      <c r="DH28" s="626"/>
      <c r="DI28" s="626"/>
      <c r="DJ28" s="626"/>
      <c r="DK28" s="627"/>
      <c r="DL28" s="634">
        <v>1772415</v>
      </c>
      <c r="DM28" s="626"/>
      <c r="DN28" s="626"/>
      <c r="DO28" s="626"/>
      <c r="DP28" s="626"/>
      <c r="DQ28" s="626"/>
      <c r="DR28" s="626"/>
      <c r="DS28" s="626"/>
      <c r="DT28" s="626"/>
      <c r="DU28" s="626"/>
      <c r="DV28" s="627"/>
      <c r="DW28" s="630">
        <v>20.8</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45571</v>
      </c>
      <c r="S29" s="626"/>
      <c r="T29" s="626"/>
      <c r="U29" s="626"/>
      <c r="V29" s="626"/>
      <c r="W29" s="626"/>
      <c r="X29" s="626"/>
      <c r="Y29" s="627"/>
      <c r="Z29" s="628">
        <v>0.3</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1839140</v>
      </c>
      <c r="CS29" s="657"/>
      <c r="CT29" s="657"/>
      <c r="CU29" s="657"/>
      <c r="CV29" s="657"/>
      <c r="CW29" s="657"/>
      <c r="CX29" s="657"/>
      <c r="CY29" s="658"/>
      <c r="CZ29" s="659">
        <v>13.6</v>
      </c>
      <c r="DA29" s="660"/>
      <c r="DB29" s="660"/>
      <c r="DC29" s="661"/>
      <c r="DD29" s="634">
        <v>1772322</v>
      </c>
      <c r="DE29" s="657"/>
      <c r="DF29" s="657"/>
      <c r="DG29" s="657"/>
      <c r="DH29" s="657"/>
      <c r="DI29" s="657"/>
      <c r="DJ29" s="657"/>
      <c r="DK29" s="658"/>
      <c r="DL29" s="634">
        <v>1772322</v>
      </c>
      <c r="DM29" s="657"/>
      <c r="DN29" s="657"/>
      <c r="DO29" s="657"/>
      <c r="DP29" s="657"/>
      <c r="DQ29" s="657"/>
      <c r="DR29" s="657"/>
      <c r="DS29" s="657"/>
      <c r="DT29" s="657"/>
      <c r="DU29" s="657"/>
      <c r="DV29" s="658"/>
      <c r="DW29" s="630">
        <v>20.8</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1098379</v>
      </c>
      <c r="S30" s="626"/>
      <c r="T30" s="626"/>
      <c r="U30" s="626"/>
      <c r="V30" s="626"/>
      <c r="W30" s="626"/>
      <c r="X30" s="626"/>
      <c r="Y30" s="627"/>
      <c r="Z30" s="628">
        <v>7.3</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99.2</v>
      </c>
      <c r="BH30" s="684"/>
      <c r="BI30" s="684"/>
      <c r="BJ30" s="684"/>
      <c r="BK30" s="684"/>
      <c r="BL30" s="684"/>
      <c r="BM30" s="620">
        <v>95</v>
      </c>
      <c r="BN30" s="684"/>
      <c r="BO30" s="684"/>
      <c r="BP30" s="684"/>
      <c r="BQ30" s="685"/>
      <c r="BR30" s="683">
        <v>99.2</v>
      </c>
      <c r="BS30" s="684"/>
      <c r="BT30" s="684"/>
      <c r="BU30" s="684"/>
      <c r="BV30" s="684"/>
      <c r="BW30" s="684"/>
      <c r="BX30" s="620">
        <v>94.8</v>
      </c>
      <c r="BY30" s="684"/>
      <c r="BZ30" s="684"/>
      <c r="CA30" s="684"/>
      <c r="CB30" s="685"/>
      <c r="CD30" s="688"/>
      <c r="CE30" s="689"/>
      <c r="CF30" s="639" t="s">
        <v>293</v>
      </c>
      <c r="CG30" s="640"/>
      <c r="CH30" s="640"/>
      <c r="CI30" s="640"/>
      <c r="CJ30" s="640"/>
      <c r="CK30" s="640"/>
      <c r="CL30" s="640"/>
      <c r="CM30" s="640"/>
      <c r="CN30" s="640"/>
      <c r="CO30" s="640"/>
      <c r="CP30" s="640"/>
      <c r="CQ30" s="641"/>
      <c r="CR30" s="625">
        <v>1704714</v>
      </c>
      <c r="CS30" s="626"/>
      <c r="CT30" s="626"/>
      <c r="CU30" s="626"/>
      <c r="CV30" s="626"/>
      <c r="CW30" s="626"/>
      <c r="CX30" s="626"/>
      <c r="CY30" s="627"/>
      <c r="CZ30" s="659">
        <v>12.6</v>
      </c>
      <c r="DA30" s="660"/>
      <c r="DB30" s="660"/>
      <c r="DC30" s="661"/>
      <c r="DD30" s="634">
        <v>1637896</v>
      </c>
      <c r="DE30" s="626"/>
      <c r="DF30" s="626"/>
      <c r="DG30" s="626"/>
      <c r="DH30" s="626"/>
      <c r="DI30" s="626"/>
      <c r="DJ30" s="626"/>
      <c r="DK30" s="627"/>
      <c r="DL30" s="634">
        <v>1637896</v>
      </c>
      <c r="DM30" s="626"/>
      <c r="DN30" s="626"/>
      <c r="DO30" s="626"/>
      <c r="DP30" s="626"/>
      <c r="DQ30" s="626"/>
      <c r="DR30" s="626"/>
      <c r="DS30" s="626"/>
      <c r="DT30" s="626"/>
      <c r="DU30" s="626"/>
      <c r="DV30" s="627"/>
      <c r="DW30" s="630">
        <v>19.2</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532587</v>
      </c>
      <c r="S31" s="626"/>
      <c r="T31" s="626"/>
      <c r="U31" s="626"/>
      <c r="V31" s="626"/>
      <c r="W31" s="626"/>
      <c r="X31" s="626"/>
      <c r="Y31" s="627"/>
      <c r="Z31" s="628">
        <v>3.6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99.4</v>
      </c>
      <c r="BH31" s="657"/>
      <c r="BI31" s="657"/>
      <c r="BJ31" s="657"/>
      <c r="BK31" s="657"/>
      <c r="BL31" s="657"/>
      <c r="BM31" s="631">
        <v>96.9</v>
      </c>
      <c r="BN31" s="681"/>
      <c r="BO31" s="681"/>
      <c r="BP31" s="681"/>
      <c r="BQ31" s="682"/>
      <c r="BR31" s="680">
        <v>99.5</v>
      </c>
      <c r="BS31" s="657"/>
      <c r="BT31" s="657"/>
      <c r="BU31" s="657"/>
      <c r="BV31" s="657"/>
      <c r="BW31" s="657"/>
      <c r="BX31" s="631">
        <v>97.1</v>
      </c>
      <c r="BY31" s="681"/>
      <c r="BZ31" s="681"/>
      <c r="CA31" s="681"/>
      <c r="CB31" s="682"/>
      <c r="CD31" s="688"/>
      <c r="CE31" s="689"/>
      <c r="CF31" s="639" t="s">
        <v>297</v>
      </c>
      <c r="CG31" s="640"/>
      <c r="CH31" s="640"/>
      <c r="CI31" s="640"/>
      <c r="CJ31" s="640"/>
      <c r="CK31" s="640"/>
      <c r="CL31" s="640"/>
      <c r="CM31" s="640"/>
      <c r="CN31" s="640"/>
      <c r="CO31" s="640"/>
      <c r="CP31" s="640"/>
      <c r="CQ31" s="641"/>
      <c r="CR31" s="625">
        <v>134426</v>
      </c>
      <c r="CS31" s="657"/>
      <c r="CT31" s="657"/>
      <c r="CU31" s="657"/>
      <c r="CV31" s="657"/>
      <c r="CW31" s="657"/>
      <c r="CX31" s="657"/>
      <c r="CY31" s="658"/>
      <c r="CZ31" s="659">
        <v>1</v>
      </c>
      <c r="DA31" s="660"/>
      <c r="DB31" s="660"/>
      <c r="DC31" s="661"/>
      <c r="DD31" s="634">
        <v>134426</v>
      </c>
      <c r="DE31" s="657"/>
      <c r="DF31" s="657"/>
      <c r="DG31" s="657"/>
      <c r="DH31" s="657"/>
      <c r="DI31" s="657"/>
      <c r="DJ31" s="657"/>
      <c r="DK31" s="658"/>
      <c r="DL31" s="634">
        <v>134426</v>
      </c>
      <c r="DM31" s="657"/>
      <c r="DN31" s="657"/>
      <c r="DO31" s="657"/>
      <c r="DP31" s="657"/>
      <c r="DQ31" s="657"/>
      <c r="DR31" s="657"/>
      <c r="DS31" s="657"/>
      <c r="DT31" s="657"/>
      <c r="DU31" s="657"/>
      <c r="DV31" s="658"/>
      <c r="DW31" s="630">
        <v>1.6</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485975</v>
      </c>
      <c r="S32" s="626"/>
      <c r="T32" s="626"/>
      <c r="U32" s="626"/>
      <c r="V32" s="626"/>
      <c r="W32" s="626"/>
      <c r="X32" s="626"/>
      <c r="Y32" s="627"/>
      <c r="Z32" s="628">
        <v>3.2</v>
      </c>
      <c r="AA32" s="628"/>
      <c r="AB32" s="628"/>
      <c r="AC32" s="628"/>
      <c r="AD32" s="629">
        <v>631</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98.9</v>
      </c>
      <c r="BH32" s="693"/>
      <c r="BI32" s="693"/>
      <c r="BJ32" s="693"/>
      <c r="BK32" s="693"/>
      <c r="BL32" s="693"/>
      <c r="BM32" s="694">
        <v>92.8</v>
      </c>
      <c r="BN32" s="693"/>
      <c r="BO32" s="693"/>
      <c r="BP32" s="693"/>
      <c r="BQ32" s="695"/>
      <c r="BR32" s="692">
        <v>98.8</v>
      </c>
      <c r="BS32" s="693"/>
      <c r="BT32" s="693"/>
      <c r="BU32" s="693"/>
      <c r="BV32" s="693"/>
      <c r="BW32" s="693"/>
      <c r="BX32" s="694">
        <v>91.9</v>
      </c>
      <c r="BY32" s="693"/>
      <c r="BZ32" s="693"/>
      <c r="CA32" s="693"/>
      <c r="CB32" s="695"/>
      <c r="CD32" s="690"/>
      <c r="CE32" s="691"/>
      <c r="CF32" s="639" t="s">
        <v>300</v>
      </c>
      <c r="CG32" s="640"/>
      <c r="CH32" s="640"/>
      <c r="CI32" s="640"/>
      <c r="CJ32" s="640"/>
      <c r="CK32" s="640"/>
      <c r="CL32" s="640"/>
      <c r="CM32" s="640"/>
      <c r="CN32" s="640"/>
      <c r="CO32" s="640"/>
      <c r="CP32" s="640"/>
      <c r="CQ32" s="641"/>
      <c r="CR32" s="625">
        <v>93</v>
      </c>
      <c r="CS32" s="626"/>
      <c r="CT32" s="626"/>
      <c r="CU32" s="626"/>
      <c r="CV32" s="626"/>
      <c r="CW32" s="626"/>
      <c r="CX32" s="626"/>
      <c r="CY32" s="627"/>
      <c r="CZ32" s="659">
        <v>0</v>
      </c>
      <c r="DA32" s="660"/>
      <c r="DB32" s="660"/>
      <c r="DC32" s="661"/>
      <c r="DD32" s="634">
        <v>93</v>
      </c>
      <c r="DE32" s="626"/>
      <c r="DF32" s="626"/>
      <c r="DG32" s="626"/>
      <c r="DH32" s="626"/>
      <c r="DI32" s="626"/>
      <c r="DJ32" s="626"/>
      <c r="DK32" s="627"/>
      <c r="DL32" s="634">
        <v>93</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741085</v>
      </c>
      <c r="S33" s="626"/>
      <c r="T33" s="626"/>
      <c r="U33" s="626"/>
      <c r="V33" s="626"/>
      <c r="W33" s="626"/>
      <c r="X33" s="626"/>
      <c r="Y33" s="627"/>
      <c r="Z33" s="628">
        <v>5</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4985419</v>
      </c>
      <c r="CS33" s="657"/>
      <c r="CT33" s="657"/>
      <c r="CU33" s="657"/>
      <c r="CV33" s="657"/>
      <c r="CW33" s="657"/>
      <c r="CX33" s="657"/>
      <c r="CY33" s="658"/>
      <c r="CZ33" s="659">
        <v>36.9</v>
      </c>
      <c r="DA33" s="660"/>
      <c r="DB33" s="660"/>
      <c r="DC33" s="661"/>
      <c r="DD33" s="634">
        <v>3889569</v>
      </c>
      <c r="DE33" s="657"/>
      <c r="DF33" s="657"/>
      <c r="DG33" s="657"/>
      <c r="DH33" s="657"/>
      <c r="DI33" s="657"/>
      <c r="DJ33" s="657"/>
      <c r="DK33" s="658"/>
      <c r="DL33" s="634">
        <v>2869069</v>
      </c>
      <c r="DM33" s="657"/>
      <c r="DN33" s="657"/>
      <c r="DO33" s="657"/>
      <c r="DP33" s="657"/>
      <c r="DQ33" s="657"/>
      <c r="DR33" s="657"/>
      <c r="DS33" s="657"/>
      <c r="DT33" s="657"/>
      <c r="DU33" s="657"/>
      <c r="DV33" s="658"/>
      <c r="DW33" s="630">
        <v>33.6</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1319388</v>
      </c>
      <c r="CS34" s="626"/>
      <c r="CT34" s="626"/>
      <c r="CU34" s="626"/>
      <c r="CV34" s="626"/>
      <c r="CW34" s="626"/>
      <c r="CX34" s="626"/>
      <c r="CY34" s="627"/>
      <c r="CZ34" s="659">
        <v>9.8000000000000007</v>
      </c>
      <c r="DA34" s="660"/>
      <c r="DB34" s="660"/>
      <c r="DC34" s="661"/>
      <c r="DD34" s="634">
        <v>1119648</v>
      </c>
      <c r="DE34" s="626"/>
      <c r="DF34" s="626"/>
      <c r="DG34" s="626"/>
      <c r="DH34" s="626"/>
      <c r="DI34" s="626"/>
      <c r="DJ34" s="626"/>
      <c r="DK34" s="627"/>
      <c r="DL34" s="634">
        <v>1050911</v>
      </c>
      <c r="DM34" s="626"/>
      <c r="DN34" s="626"/>
      <c r="DO34" s="626"/>
      <c r="DP34" s="626"/>
      <c r="DQ34" s="626"/>
      <c r="DR34" s="626"/>
      <c r="DS34" s="626"/>
      <c r="DT34" s="626"/>
      <c r="DU34" s="626"/>
      <c r="DV34" s="627"/>
      <c r="DW34" s="630">
        <v>12.3</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343285</v>
      </c>
      <c r="S35" s="626"/>
      <c r="T35" s="626"/>
      <c r="U35" s="626"/>
      <c r="V35" s="626"/>
      <c r="W35" s="626"/>
      <c r="X35" s="626"/>
      <c r="Y35" s="627"/>
      <c r="Z35" s="628">
        <v>2.2999999999999998</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1686864</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286926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105813</v>
      </c>
      <c r="CS35" s="657"/>
      <c r="CT35" s="657"/>
      <c r="CU35" s="657"/>
      <c r="CV35" s="657"/>
      <c r="CW35" s="657"/>
      <c r="CX35" s="657"/>
      <c r="CY35" s="658"/>
      <c r="CZ35" s="659">
        <v>0.8</v>
      </c>
      <c r="DA35" s="660"/>
      <c r="DB35" s="660"/>
      <c r="DC35" s="661"/>
      <c r="DD35" s="634">
        <v>97328</v>
      </c>
      <c r="DE35" s="657"/>
      <c r="DF35" s="657"/>
      <c r="DG35" s="657"/>
      <c r="DH35" s="657"/>
      <c r="DI35" s="657"/>
      <c r="DJ35" s="657"/>
      <c r="DK35" s="658"/>
      <c r="DL35" s="634">
        <v>97328</v>
      </c>
      <c r="DM35" s="657"/>
      <c r="DN35" s="657"/>
      <c r="DO35" s="657"/>
      <c r="DP35" s="657"/>
      <c r="DQ35" s="657"/>
      <c r="DR35" s="657"/>
      <c r="DS35" s="657"/>
      <c r="DT35" s="657"/>
      <c r="DU35" s="657"/>
      <c r="DV35" s="658"/>
      <c r="DW35" s="630">
        <v>1.1000000000000001</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14956513</v>
      </c>
      <c r="S36" s="698"/>
      <c r="T36" s="698"/>
      <c r="U36" s="698"/>
      <c r="V36" s="698"/>
      <c r="W36" s="698"/>
      <c r="X36" s="698"/>
      <c r="Y36" s="699"/>
      <c r="Z36" s="700">
        <v>100</v>
      </c>
      <c r="AA36" s="700"/>
      <c r="AB36" s="700"/>
      <c r="AC36" s="700"/>
      <c r="AD36" s="701">
        <v>8183685</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52516</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-57300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920430</v>
      </c>
      <c r="CS36" s="626"/>
      <c r="CT36" s="626"/>
      <c r="CU36" s="626"/>
      <c r="CV36" s="626"/>
      <c r="CW36" s="626"/>
      <c r="CX36" s="626"/>
      <c r="CY36" s="627"/>
      <c r="CZ36" s="659">
        <v>6.8</v>
      </c>
      <c r="DA36" s="660"/>
      <c r="DB36" s="660"/>
      <c r="DC36" s="661"/>
      <c r="DD36" s="634">
        <v>592245</v>
      </c>
      <c r="DE36" s="626"/>
      <c r="DF36" s="626"/>
      <c r="DG36" s="626"/>
      <c r="DH36" s="626"/>
      <c r="DI36" s="626"/>
      <c r="DJ36" s="626"/>
      <c r="DK36" s="627"/>
      <c r="DL36" s="634">
        <v>464607</v>
      </c>
      <c r="DM36" s="626"/>
      <c r="DN36" s="626"/>
      <c r="DO36" s="626"/>
      <c r="DP36" s="626"/>
      <c r="DQ36" s="626"/>
      <c r="DR36" s="626"/>
      <c r="DS36" s="626"/>
      <c r="DT36" s="626"/>
      <c r="DU36" s="626"/>
      <c r="DV36" s="627"/>
      <c r="DW36" s="630">
        <v>5.4</v>
      </c>
      <c r="DX36" s="655"/>
      <c r="DY36" s="655"/>
      <c r="DZ36" s="655"/>
      <c r="EA36" s="655"/>
      <c r="EB36" s="655"/>
      <c r="EC36" s="656"/>
    </row>
    <row r="37" spans="2:133" ht="11.25" customHeight="1">
      <c r="AQ37" s="704" t="s">
        <v>315</v>
      </c>
      <c r="AR37" s="705"/>
      <c r="AS37" s="705"/>
      <c r="AT37" s="705"/>
      <c r="AU37" s="705"/>
      <c r="AV37" s="705"/>
      <c r="AW37" s="705"/>
      <c r="AX37" s="705"/>
      <c r="AY37" s="706"/>
      <c r="AZ37" s="625">
        <v>29000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3495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12059</v>
      </c>
      <c r="CS37" s="657"/>
      <c r="CT37" s="657"/>
      <c r="CU37" s="657"/>
      <c r="CV37" s="657"/>
      <c r="CW37" s="657"/>
      <c r="CX37" s="657"/>
      <c r="CY37" s="658"/>
      <c r="CZ37" s="659">
        <v>0.1</v>
      </c>
      <c r="DA37" s="660"/>
      <c r="DB37" s="660"/>
      <c r="DC37" s="661"/>
      <c r="DD37" s="634">
        <v>12059</v>
      </c>
      <c r="DE37" s="657"/>
      <c r="DF37" s="657"/>
      <c r="DG37" s="657"/>
      <c r="DH37" s="657"/>
      <c r="DI37" s="657"/>
      <c r="DJ37" s="657"/>
      <c r="DK37" s="658"/>
      <c r="DL37" s="634">
        <v>12059</v>
      </c>
      <c r="DM37" s="657"/>
      <c r="DN37" s="657"/>
      <c r="DO37" s="657"/>
      <c r="DP37" s="657"/>
      <c r="DQ37" s="657"/>
      <c r="DR37" s="657"/>
      <c r="DS37" s="657"/>
      <c r="DT37" s="657"/>
      <c r="DU37" s="657"/>
      <c r="DV37" s="658"/>
      <c r="DW37" s="630">
        <v>0.1</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5521</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1634348</v>
      </c>
      <c r="CS38" s="626"/>
      <c r="CT38" s="626"/>
      <c r="CU38" s="626"/>
      <c r="CV38" s="626"/>
      <c r="CW38" s="626"/>
      <c r="CX38" s="626"/>
      <c r="CY38" s="627"/>
      <c r="CZ38" s="659">
        <v>12.1</v>
      </c>
      <c r="DA38" s="660"/>
      <c r="DB38" s="660"/>
      <c r="DC38" s="661"/>
      <c r="DD38" s="634">
        <v>1406308</v>
      </c>
      <c r="DE38" s="626"/>
      <c r="DF38" s="626"/>
      <c r="DG38" s="626"/>
      <c r="DH38" s="626"/>
      <c r="DI38" s="626"/>
      <c r="DJ38" s="626"/>
      <c r="DK38" s="627"/>
      <c r="DL38" s="634">
        <v>1215180</v>
      </c>
      <c r="DM38" s="626"/>
      <c r="DN38" s="626"/>
      <c r="DO38" s="626"/>
      <c r="DP38" s="626"/>
      <c r="DQ38" s="626"/>
      <c r="DR38" s="626"/>
      <c r="DS38" s="626"/>
      <c r="DT38" s="626"/>
      <c r="DU38" s="626"/>
      <c r="DV38" s="627"/>
      <c r="DW38" s="630">
        <v>14.3</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82</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664397</v>
      </c>
      <c r="CS39" s="657"/>
      <c r="CT39" s="657"/>
      <c r="CU39" s="657"/>
      <c r="CV39" s="657"/>
      <c r="CW39" s="657"/>
      <c r="CX39" s="657"/>
      <c r="CY39" s="658"/>
      <c r="CZ39" s="659">
        <v>4.9000000000000004</v>
      </c>
      <c r="DA39" s="660"/>
      <c r="DB39" s="660"/>
      <c r="DC39" s="661"/>
      <c r="DD39" s="634">
        <v>632997</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443634</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146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341043</v>
      </c>
      <c r="CS40" s="626"/>
      <c r="CT40" s="626"/>
      <c r="CU40" s="626"/>
      <c r="CV40" s="626"/>
      <c r="CW40" s="626"/>
      <c r="CX40" s="626"/>
      <c r="CY40" s="627"/>
      <c r="CZ40" s="659">
        <v>2.5</v>
      </c>
      <c r="DA40" s="660"/>
      <c r="DB40" s="660"/>
      <c r="DC40" s="661"/>
      <c r="DD40" s="634">
        <v>41043</v>
      </c>
      <c r="DE40" s="626"/>
      <c r="DF40" s="626"/>
      <c r="DG40" s="626"/>
      <c r="DH40" s="626"/>
      <c r="DI40" s="626"/>
      <c r="DJ40" s="626"/>
      <c r="DK40" s="627"/>
      <c r="DL40" s="634">
        <v>41043</v>
      </c>
      <c r="DM40" s="626"/>
      <c r="DN40" s="626"/>
      <c r="DO40" s="626"/>
      <c r="DP40" s="626"/>
      <c r="DQ40" s="626"/>
      <c r="DR40" s="626"/>
      <c r="DS40" s="626"/>
      <c r="DT40" s="626"/>
      <c r="DU40" s="626"/>
      <c r="DV40" s="627"/>
      <c r="DW40" s="630">
        <v>0.5</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1161714</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427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1911618</v>
      </c>
      <c r="CS42" s="626"/>
      <c r="CT42" s="626"/>
      <c r="CU42" s="626"/>
      <c r="CV42" s="626"/>
      <c r="CW42" s="626"/>
      <c r="CX42" s="626"/>
      <c r="CY42" s="627"/>
      <c r="CZ42" s="659">
        <v>14.2</v>
      </c>
      <c r="DA42" s="708"/>
      <c r="DB42" s="708"/>
      <c r="DC42" s="709"/>
      <c r="DD42" s="634">
        <v>612688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145547</v>
      </c>
      <c r="CS43" s="657"/>
      <c r="CT43" s="657"/>
      <c r="CU43" s="657"/>
      <c r="CV43" s="657"/>
      <c r="CW43" s="657"/>
      <c r="CX43" s="657"/>
      <c r="CY43" s="658"/>
      <c r="CZ43" s="659">
        <v>1.1000000000000001</v>
      </c>
      <c r="DA43" s="660"/>
      <c r="DB43" s="660"/>
      <c r="DC43" s="661"/>
      <c r="DD43" s="634">
        <v>136510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1738654</v>
      </c>
      <c r="CS44" s="626"/>
      <c r="CT44" s="626"/>
      <c r="CU44" s="626"/>
      <c r="CV44" s="626"/>
      <c r="CW44" s="626"/>
      <c r="CX44" s="626"/>
      <c r="CY44" s="627"/>
      <c r="CZ44" s="659">
        <v>12.9</v>
      </c>
      <c r="DA44" s="708"/>
      <c r="DB44" s="708"/>
      <c r="DC44" s="709"/>
      <c r="DD44" s="634">
        <v>590285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911880</v>
      </c>
      <c r="CS45" s="657"/>
      <c r="CT45" s="657"/>
      <c r="CU45" s="657"/>
      <c r="CV45" s="657"/>
      <c r="CW45" s="657"/>
      <c r="CX45" s="657"/>
      <c r="CY45" s="658"/>
      <c r="CZ45" s="659">
        <v>6.8</v>
      </c>
      <c r="DA45" s="660"/>
      <c r="DB45" s="660"/>
      <c r="DC45" s="661"/>
      <c r="DD45" s="634">
        <v>52204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770474</v>
      </c>
      <c r="CS46" s="626"/>
      <c r="CT46" s="626"/>
      <c r="CU46" s="626"/>
      <c r="CV46" s="626"/>
      <c r="CW46" s="626"/>
      <c r="CX46" s="626"/>
      <c r="CY46" s="627"/>
      <c r="CZ46" s="659">
        <v>5.7</v>
      </c>
      <c r="DA46" s="708"/>
      <c r="DB46" s="708"/>
      <c r="DC46" s="709"/>
      <c r="DD46" s="634">
        <v>488381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172964</v>
      </c>
      <c r="CS47" s="657"/>
      <c r="CT47" s="657"/>
      <c r="CU47" s="657"/>
      <c r="CV47" s="657"/>
      <c r="CW47" s="657"/>
      <c r="CX47" s="657"/>
      <c r="CY47" s="658"/>
      <c r="CZ47" s="659">
        <v>1.3</v>
      </c>
      <c r="DA47" s="660"/>
      <c r="DB47" s="660"/>
      <c r="DC47" s="661"/>
      <c r="DD47" s="634">
        <v>22403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13493847</v>
      </c>
      <c r="CS49" s="693"/>
      <c r="CT49" s="693"/>
      <c r="CU49" s="693"/>
      <c r="CV49" s="693"/>
      <c r="CW49" s="693"/>
      <c r="CX49" s="693"/>
      <c r="CY49" s="720"/>
      <c r="CZ49" s="721">
        <v>100</v>
      </c>
      <c r="DA49" s="722"/>
      <c r="DB49" s="722"/>
      <c r="DC49" s="723"/>
      <c r="DD49" s="724">
        <v>9405105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Z31" sqref="AZ31:BD31"/>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14957</v>
      </c>
      <c r="R7" s="755"/>
      <c r="S7" s="755"/>
      <c r="T7" s="755"/>
      <c r="U7" s="755"/>
      <c r="V7" s="755">
        <v>13494</v>
      </c>
      <c r="W7" s="755"/>
      <c r="X7" s="755"/>
      <c r="Y7" s="755"/>
      <c r="Z7" s="755"/>
      <c r="AA7" s="755">
        <v>1463</v>
      </c>
      <c r="AB7" s="755"/>
      <c r="AC7" s="755"/>
      <c r="AD7" s="755"/>
      <c r="AE7" s="756"/>
      <c r="AF7" s="757">
        <v>1109</v>
      </c>
      <c r="AG7" s="758"/>
      <c r="AH7" s="758"/>
      <c r="AI7" s="758"/>
      <c r="AJ7" s="759"/>
      <c r="AK7" s="794">
        <v>1098</v>
      </c>
      <c r="AL7" s="795"/>
      <c r="AM7" s="795"/>
      <c r="AN7" s="795"/>
      <c r="AO7" s="795"/>
      <c r="AP7" s="795">
        <v>13583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535</v>
      </c>
      <c r="BT7" s="799"/>
      <c r="BU7" s="799"/>
      <c r="BV7" s="799"/>
      <c r="BW7" s="799"/>
      <c r="BX7" s="799"/>
      <c r="BY7" s="799"/>
      <c r="BZ7" s="799"/>
      <c r="CA7" s="799"/>
      <c r="CB7" s="799"/>
      <c r="CC7" s="799"/>
      <c r="CD7" s="799"/>
      <c r="CE7" s="799"/>
      <c r="CF7" s="799"/>
      <c r="CG7" s="800"/>
      <c r="CH7" s="791">
        <v>-2</v>
      </c>
      <c r="CI7" s="792"/>
      <c r="CJ7" s="792"/>
      <c r="CK7" s="792"/>
      <c r="CL7" s="793"/>
      <c r="CM7" s="791">
        <v>64</v>
      </c>
      <c r="CN7" s="792"/>
      <c r="CO7" s="792"/>
      <c r="CP7" s="792"/>
      <c r="CQ7" s="793"/>
      <c r="CR7" s="791">
        <v>2</v>
      </c>
      <c r="CS7" s="792"/>
      <c r="CT7" s="792"/>
      <c r="CU7" s="792"/>
      <c r="CV7" s="793"/>
      <c r="CW7" s="791" t="s">
        <v>536</v>
      </c>
      <c r="CX7" s="792"/>
      <c r="CY7" s="792"/>
      <c r="CZ7" s="792"/>
      <c r="DA7" s="793"/>
      <c r="DB7" s="791" t="s">
        <v>536</v>
      </c>
      <c r="DC7" s="792"/>
      <c r="DD7" s="792"/>
      <c r="DE7" s="792"/>
      <c r="DF7" s="793"/>
      <c r="DG7" s="791">
        <v>464</v>
      </c>
      <c r="DH7" s="792"/>
      <c r="DI7" s="792"/>
      <c r="DJ7" s="792"/>
      <c r="DK7" s="793"/>
      <c r="DL7" s="791" t="s">
        <v>536</v>
      </c>
      <c r="DM7" s="792"/>
      <c r="DN7" s="792"/>
      <c r="DO7" s="792"/>
      <c r="DP7" s="793"/>
      <c r="DQ7" s="791" t="s">
        <v>536</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14957</v>
      </c>
      <c r="R23" s="814"/>
      <c r="S23" s="814"/>
      <c r="T23" s="814"/>
      <c r="U23" s="814"/>
      <c r="V23" s="814">
        <v>13494</v>
      </c>
      <c r="W23" s="814"/>
      <c r="X23" s="814"/>
      <c r="Y23" s="814"/>
      <c r="Z23" s="814"/>
      <c r="AA23" s="814">
        <v>1463</v>
      </c>
      <c r="AB23" s="814"/>
      <c r="AC23" s="814"/>
      <c r="AD23" s="814"/>
      <c r="AE23" s="815"/>
      <c r="AF23" s="816">
        <v>1109</v>
      </c>
      <c r="AG23" s="814"/>
      <c r="AH23" s="814"/>
      <c r="AI23" s="814"/>
      <c r="AJ23" s="817"/>
      <c r="AK23" s="818"/>
      <c r="AL23" s="819"/>
      <c r="AM23" s="819"/>
      <c r="AN23" s="819"/>
      <c r="AO23" s="819"/>
      <c r="AP23" s="814">
        <v>13583</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4139</v>
      </c>
      <c r="R28" s="843"/>
      <c r="S28" s="843"/>
      <c r="T28" s="843"/>
      <c r="U28" s="843"/>
      <c r="V28" s="843">
        <v>3852</v>
      </c>
      <c r="W28" s="843"/>
      <c r="X28" s="843"/>
      <c r="Y28" s="843"/>
      <c r="Z28" s="843"/>
      <c r="AA28" s="843">
        <v>287</v>
      </c>
      <c r="AB28" s="843"/>
      <c r="AC28" s="843"/>
      <c r="AD28" s="843"/>
      <c r="AE28" s="844"/>
      <c r="AF28" s="845">
        <v>287</v>
      </c>
      <c r="AG28" s="843"/>
      <c r="AH28" s="843"/>
      <c r="AI28" s="843"/>
      <c r="AJ28" s="846"/>
      <c r="AK28" s="847">
        <v>444</v>
      </c>
      <c r="AL28" s="838"/>
      <c r="AM28" s="838"/>
      <c r="AN28" s="838"/>
      <c r="AO28" s="838"/>
      <c r="AP28" s="838" t="s">
        <v>536</v>
      </c>
      <c r="AQ28" s="838"/>
      <c r="AR28" s="838"/>
      <c r="AS28" s="838"/>
      <c r="AT28" s="838"/>
      <c r="AU28" s="838" t="s">
        <v>536</v>
      </c>
      <c r="AV28" s="838"/>
      <c r="AW28" s="838"/>
      <c r="AX28" s="838"/>
      <c r="AY28" s="838"/>
      <c r="AZ28" s="839" t="s">
        <v>545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3320</v>
      </c>
      <c r="R29" s="779"/>
      <c r="S29" s="779"/>
      <c r="T29" s="779"/>
      <c r="U29" s="779"/>
      <c r="V29" s="779">
        <v>3148</v>
      </c>
      <c r="W29" s="779"/>
      <c r="X29" s="779"/>
      <c r="Y29" s="779"/>
      <c r="Z29" s="779"/>
      <c r="AA29" s="779">
        <v>172</v>
      </c>
      <c r="AB29" s="779"/>
      <c r="AC29" s="779"/>
      <c r="AD29" s="779"/>
      <c r="AE29" s="780"/>
      <c r="AF29" s="781">
        <v>172</v>
      </c>
      <c r="AG29" s="782"/>
      <c r="AH29" s="782"/>
      <c r="AI29" s="782"/>
      <c r="AJ29" s="783"/>
      <c r="AK29" s="850">
        <v>559</v>
      </c>
      <c r="AL29" s="851"/>
      <c r="AM29" s="851"/>
      <c r="AN29" s="851"/>
      <c r="AO29" s="851"/>
      <c r="AP29" s="851" t="s">
        <v>536</v>
      </c>
      <c r="AQ29" s="851"/>
      <c r="AR29" s="851"/>
      <c r="AS29" s="851"/>
      <c r="AT29" s="851"/>
      <c r="AU29" s="851" t="s">
        <v>536</v>
      </c>
      <c r="AV29" s="851"/>
      <c r="AW29" s="851"/>
      <c r="AX29" s="851"/>
      <c r="AY29" s="851"/>
      <c r="AZ29" s="852" t="s">
        <v>545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328</v>
      </c>
      <c r="R30" s="779"/>
      <c r="S30" s="779"/>
      <c r="T30" s="779"/>
      <c r="U30" s="779"/>
      <c r="V30" s="779">
        <v>325</v>
      </c>
      <c r="W30" s="779"/>
      <c r="X30" s="779"/>
      <c r="Y30" s="779"/>
      <c r="Z30" s="779"/>
      <c r="AA30" s="779">
        <v>3</v>
      </c>
      <c r="AB30" s="779"/>
      <c r="AC30" s="779"/>
      <c r="AD30" s="779"/>
      <c r="AE30" s="780"/>
      <c r="AF30" s="781">
        <v>3</v>
      </c>
      <c r="AG30" s="782"/>
      <c r="AH30" s="782"/>
      <c r="AI30" s="782"/>
      <c r="AJ30" s="783"/>
      <c r="AK30" s="850">
        <v>162</v>
      </c>
      <c r="AL30" s="851"/>
      <c r="AM30" s="851"/>
      <c r="AN30" s="851"/>
      <c r="AO30" s="851"/>
      <c r="AP30" s="851" t="s">
        <v>536</v>
      </c>
      <c r="AQ30" s="851"/>
      <c r="AR30" s="851"/>
      <c r="AS30" s="851"/>
      <c r="AT30" s="851"/>
      <c r="AU30" s="851" t="s">
        <v>537</v>
      </c>
      <c r="AV30" s="851"/>
      <c r="AW30" s="851"/>
      <c r="AX30" s="851"/>
      <c r="AY30" s="851"/>
      <c r="AZ30" s="852" t="s">
        <v>545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410</v>
      </c>
      <c r="R31" s="779"/>
      <c r="S31" s="779"/>
      <c r="T31" s="779"/>
      <c r="U31" s="779"/>
      <c r="V31" s="779">
        <v>396</v>
      </c>
      <c r="W31" s="779"/>
      <c r="X31" s="779"/>
      <c r="Y31" s="779"/>
      <c r="Z31" s="779"/>
      <c r="AA31" s="779">
        <v>14</v>
      </c>
      <c r="AB31" s="779"/>
      <c r="AC31" s="779"/>
      <c r="AD31" s="779"/>
      <c r="AE31" s="780"/>
      <c r="AF31" s="781">
        <v>495</v>
      </c>
      <c r="AG31" s="782"/>
      <c r="AH31" s="782"/>
      <c r="AI31" s="782"/>
      <c r="AJ31" s="783"/>
      <c r="AK31" s="850">
        <v>53</v>
      </c>
      <c r="AL31" s="851"/>
      <c r="AM31" s="851"/>
      <c r="AN31" s="851"/>
      <c r="AO31" s="851"/>
      <c r="AP31" s="851">
        <v>1191</v>
      </c>
      <c r="AQ31" s="851"/>
      <c r="AR31" s="851"/>
      <c r="AS31" s="851"/>
      <c r="AT31" s="851"/>
      <c r="AU31" s="851">
        <v>449</v>
      </c>
      <c r="AV31" s="851"/>
      <c r="AW31" s="851"/>
      <c r="AX31" s="851"/>
      <c r="AY31" s="851"/>
      <c r="AZ31" s="852" t="s">
        <v>543</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53</v>
      </c>
      <c r="R32" s="779"/>
      <c r="S32" s="779"/>
      <c r="T32" s="779"/>
      <c r="U32" s="779"/>
      <c r="V32" s="779">
        <v>50</v>
      </c>
      <c r="W32" s="779"/>
      <c r="X32" s="779"/>
      <c r="Y32" s="779"/>
      <c r="Z32" s="779"/>
      <c r="AA32" s="779">
        <v>3</v>
      </c>
      <c r="AB32" s="779"/>
      <c r="AC32" s="779"/>
      <c r="AD32" s="779"/>
      <c r="AE32" s="780"/>
      <c r="AF32" s="781">
        <v>3</v>
      </c>
      <c r="AG32" s="782"/>
      <c r="AH32" s="782"/>
      <c r="AI32" s="782"/>
      <c r="AJ32" s="783"/>
      <c r="AK32" s="850">
        <v>29</v>
      </c>
      <c r="AL32" s="851"/>
      <c r="AM32" s="851"/>
      <c r="AN32" s="851"/>
      <c r="AO32" s="851"/>
      <c r="AP32" s="851">
        <v>211</v>
      </c>
      <c r="AQ32" s="851"/>
      <c r="AR32" s="851"/>
      <c r="AS32" s="851"/>
      <c r="AT32" s="851"/>
      <c r="AU32" s="851">
        <v>201</v>
      </c>
      <c r="AV32" s="851"/>
      <c r="AW32" s="851"/>
      <c r="AX32" s="851"/>
      <c r="AY32" s="851"/>
      <c r="AZ32" s="852" t="s">
        <v>544</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960</v>
      </c>
      <c r="AG63" s="862"/>
      <c r="AH63" s="862"/>
      <c r="AI63" s="862"/>
      <c r="AJ63" s="863"/>
      <c r="AK63" s="864"/>
      <c r="AL63" s="859"/>
      <c r="AM63" s="859"/>
      <c r="AN63" s="859"/>
      <c r="AO63" s="859"/>
      <c r="AP63" s="862">
        <v>1402</v>
      </c>
      <c r="AQ63" s="862"/>
      <c r="AR63" s="862"/>
      <c r="AS63" s="862"/>
      <c r="AT63" s="862"/>
      <c r="AU63" s="862">
        <v>650</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14254</v>
      </c>
      <c r="R68" s="886"/>
      <c r="S68" s="886"/>
      <c r="T68" s="886"/>
      <c r="U68" s="886"/>
      <c r="V68" s="886">
        <v>12809</v>
      </c>
      <c r="W68" s="886"/>
      <c r="X68" s="886"/>
      <c r="Y68" s="886"/>
      <c r="Z68" s="886"/>
      <c r="AA68" s="886">
        <v>1445</v>
      </c>
      <c r="AB68" s="886"/>
      <c r="AC68" s="886"/>
      <c r="AD68" s="886"/>
      <c r="AE68" s="886"/>
      <c r="AF68" s="886">
        <v>1445</v>
      </c>
      <c r="AG68" s="886"/>
      <c r="AH68" s="886"/>
      <c r="AI68" s="886"/>
      <c r="AJ68" s="886"/>
      <c r="AK68" s="886">
        <v>310</v>
      </c>
      <c r="AL68" s="886"/>
      <c r="AM68" s="886"/>
      <c r="AN68" s="886"/>
      <c r="AO68" s="886"/>
      <c r="AP68" s="886" t="s">
        <v>541</v>
      </c>
      <c r="AQ68" s="886"/>
      <c r="AR68" s="886"/>
      <c r="AS68" s="886"/>
      <c r="AT68" s="886"/>
      <c r="AU68" s="886" t="s">
        <v>541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539</v>
      </c>
      <c r="C69" s="894"/>
      <c r="D69" s="894"/>
      <c r="E69" s="894"/>
      <c r="F69" s="894"/>
      <c r="G69" s="894"/>
      <c r="H69" s="894"/>
      <c r="I69" s="894"/>
      <c r="J69" s="894"/>
      <c r="K69" s="894"/>
      <c r="L69" s="894"/>
      <c r="M69" s="894"/>
      <c r="N69" s="894"/>
      <c r="O69" s="894"/>
      <c r="P69" s="895"/>
      <c r="Q69" s="896">
        <v>1973</v>
      </c>
      <c r="R69" s="851"/>
      <c r="S69" s="851"/>
      <c r="T69" s="851"/>
      <c r="U69" s="851"/>
      <c r="V69" s="851">
        <v>1969</v>
      </c>
      <c r="W69" s="851"/>
      <c r="X69" s="851"/>
      <c r="Y69" s="851"/>
      <c r="Z69" s="851"/>
      <c r="AA69" s="851">
        <v>4</v>
      </c>
      <c r="AB69" s="851"/>
      <c r="AC69" s="851"/>
      <c r="AD69" s="851"/>
      <c r="AE69" s="851"/>
      <c r="AF69" s="851">
        <v>4</v>
      </c>
      <c r="AG69" s="851"/>
      <c r="AH69" s="851"/>
      <c r="AI69" s="851"/>
      <c r="AJ69" s="851"/>
      <c r="AK69" s="851">
        <v>0</v>
      </c>
      <c r="AL69" s="851"/>
      <c r="AM69" s="851"/>
      <c r="AN69" s="851"/>
      <c r="AO69" s="851"/>
      <c r="AP69" s="851" t="s">
        <v>542</v>
      </c>
      <c r="AQ69" s="851"/>
      <c r="AR69" s="851"/>
      <c r="AS69" s="851"/>
      <c r="AT69" s="851"/>
      <c r="AU69" s="851" t="s">
        <v>541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540</v>
      </c>
      <c r="C70" s="894"/>
      <c r="D70" s="894"/>
      <c r="E70" s="894"/>
      <c r="F70" s="894"/>
      <c r="G70" s="894"/>
      <c r="H70" s="894"/>
      <c r="I70" s="894"/>
      <c r="J70" s="894"/>
      <c r="K70" s="894"/>
      <c r="L70" s="894"/>
      <c r="M70" s="894"/>
      <c r="N70" s="894"/>
      <c r="O70" s="894"/>
      <c r="P70" s="895"/>
      <c r="Q70" s="896">
        <v>277097</v>
      </c>
      <c r="R70" s="851"/>
      <c r="S70" s="851"/>
      <c r="T70" s="851"/>
      <c r="U70" s="851"/>
      <c r="V70" s="851">
        <v>265172</v>
      </c>
      <c r="W70" s="851"/>
      <c r="X70" s="851"/>
      <c r="Y70" s="851"/>
      <c r="Z70" s="851"/>
      <c r="AA70" s="851">
        <v>11924</v>
      </c>
      <c r="AB70" s="851"/>
      <c r="AC70" s="851"/>
      <c r="AD70" s="851"/>
      <c r="AE70" s="851"/>
      <c r="AF70" s="851">
        <v>11924</v>
      </c>
      <c r="AG70" s="851"/>
      <c r="AH70" s="851"/>
      <c r="AI70" s="851"/>
      <c r="AJ70" s="851"/>
      <c r="AK70" s="851">
        <v>1891</v>
      </c>
      <c r="AL70" s="851"/>
      <c r="AM70" s="851"/>
      <c r="AN70" s="851"/>
      <c r="AO70" s="851"/>
      <c r="AP70" s="851" t="s">
        <v>541</v>
      </c>
      <c r="AQ70" s="851"/>
      <c r="AR70" s="851"/>
      <c r="AS70" s="851"/>
      <c r="AT70" s="851"/>
      <c r="AU70" s="851" t="s">
        <v>541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13373</v>
      </c>
      <c r="AG88" s="862"/>
      <c r="AH88" s="862"/>
      <c r="AI88" s="862"/>
      <c r="AJ88" s="862"/>
      <c r="AK88" s="859"/>
      <c r="AL88" s="859"/>
      <c r="AM88" s="859"/>
      <c r="AN88" s="859"/>
      <c r="AO88" s="859"/>
      <c r="AP88" s="862" t="s">
        <v>541</v>
      </c>
      <c r="AQ88" s="862"/>
      <c r="AR88" s="862"/>
      <c r="AS88" s="862"/>
      <c r="AT88" s="862"/>
      <c r="AU88" s="862" t="s">
        <v>541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v>
      </c>
      <c r="CS102" s="870"/>
      <c r="CT102" s="870"/>
      <c r="CU102" s="870"/>
      <c r="CV102" s="913"/>
      <c r="CW102" s="912" t="s">
        <v>536</v>
      </c>
      <c r="CX102" s="870"/>
      <c r="CY102" s="870"/>
      <c r="CZ102" s="870"/>
      <c r="DA102" s="913"/>
      <c r="DB102" s="912" t="s">
        <v>536</v>
      </c>
      <c r="DC102" s="870"/>
      <c r="DD102" s="870"/>
      <c r="DE102" s="870"/>
      <c r="DF102" s="913"/>
      <c r="DG102" s="912">
        <v>464</v>
      </c>
      <c r="DH102" s="870"/>
      <c r="DI102" s="870"/>
      <c r="DJ102" s="870"/>
      <c r="DK102" s="913"/>
      <c r="DL102" s="912" t="s">
        <v>536</v>
      </c>
      <c r="DM102" s="870"/>
      <c r="DN102" s="870"/>
      <c r="DO102" s="870"/>
      <c r="DP102" s="913"/>
      <c r="DQ102" s="912" t="s">
        <v>536</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2174305</v>
      </c>
      <c r="AB110" s="922"/>
      <c r="AC110" s="922"/>
      <c r="AD110" s="922"/>
      <c r="AE110" s="923"/>
      <c r="AF110" s="924">
        <v>1967459</v>
      </c>
      <c r="AG110" s="922"/>
      <c r="AH110" s="922"/>
      <c r="AI110" s="922"/>
      <c r="AJ110" s="923"/>
      <c r="AK110" s="924">
        <v>1839140</v>
      </c>
      <c r="AL110" s="922"/>
      <c r="AM110" s="922"/>
      <c r="AN110" s="922"/>
      <c r="AO110" s="923"/>
      <c r="AP110" s="925">
        <v>25.6</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15223691</v>
      </c>
      <c r="BR110" s="957"/>
      <c r="BS110" s="957"/>
      <c r="BT110" s="957"/>
      <c r="BU110" s="957"/>
      <c r="BV110" s="957">
        <v>14546990</v>
      </c>
      <c r="BW110" s="957"/>
      <c r="BX110" s="957"/>
      <c r="BY110" s="957"/>
      <c r="BZ110" s="957"/>
      <c r="CA110" s="957">
        <v>13583361</v>
      </c>
      <c r="CB110" s="957"/>
      <c r="CC110" s="957"/>
      <c r="CD110" s="957"/>
      <c r="CE110" s="957"/>
      <c r="CF110" s="971">
        <v>188.8</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413</v>
      </c>
      <c r="AB112" s="989"/>
      <c r="AC112" s="989"/>
      <c r="AD112" s="989"/>
      <c r="AE112" s="990"/>
      <c r="AF112" s="991" t="s">
        <v>413</v>
      </c>
      <c r="AG112" s="989"/>
      <c r="AH112" s="989"/>
      <c r="AI112" s="989"/>
      <c r="AJ112" s="990"/>
      <c r="AK112" s="991" t="s">
        <v>413</v>
      </c>
      <c r="AL112" s="989"/>
      <c r="AM112" s="989"/>
      <c r="AN112" s="989"/>
      <c r="AO112" s="990"/>
      <c r="AP112" s="992" t="s">
        <v>413</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738794</v>
      </c>
      <c r="BR112" s="950"/>
      <c r="BS112" s="950"/>
      <c r="BT112" s="950"/>
      <c r="BU112" s="950"/>
      <c r="BV112" s="950">
        <v>693680</v>
      </c>
      <c r="BW112" s="950"/>
      <c r="BX112" s="950"/>
      <c r="BY112" s="950"/>
      <c r="BZ112" s="950"/>
      <c r="CA112" s="950">
        <v>827721</v>
      </c>
      <c r="CB112" s="950"/>
      <c r="CC112" s="950"/>
      <c r="CD112" s="950"/>
      <c r="CE112" s="950"/>
      <c r="CF112" s="944">
        <v>11.5</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413</v>
      </c>
      <c r="DH112" s="950"/>
      <c r="DI112" s="950"/>
      <c r="DJ112" s="950"/>
      <c r="DK112" s="950"/>
      <c r="DL112" s="950" t="s">
        <v>413</v>
      </c>
      <c r="DM112" s="950"/>
      <c r="DN112" s="950"/>
      <c r="DO112" s="950"/>
      <c r="DP112" s="950"/>
      <c r="DQ112" s="950" t="s">
        <v>413</v>
      </c>
      <c r="DR112" s="950"/>
      <c r="DS112" s="950"/>
      <c r="DT112" s="950"/>
      <c r="DU112" s="950"/>
      <c r="DV112" s="951" t="s">
        <v>413</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106266</v>
      </c>
      <c r="AB113" s="964"/>
      <c r="AC113" s="964"/>
      <c r="AD113" s="964"/>
      <c r="AE113" s="965"/>
      <c r="AF113" s="966">
        <v>103444</v>
      </c>
      <c r="AG113" s="964"/>
      <c r="AH113" s="964"/>
      <c r="AI113" s="964"/>
      <c r="AJ113" s="965"/>
      <c r="AK113" s="966">
        <v>80368</v>
      </c>
      <c r="AL113" s="964"/>
      <c r="AM113" s="964"/>
      <c r="AN113" s="964"/>
      <c r="AO113" s="965"/>
      <c r="AP113" s="967">
        <v>1.1000000000000001</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t="s">
        <v>413</v>
      </c>
      <c r="BR113" s="950"/>
      <c r="BS113" s="950"/>
      <c r="BT113" s="950"/>
      <c r="BU113" s="950"/>
      <c r="BV113" s="950" t="s">
        <v>413</v>
      </c>
      <c r="BW113" s="950"/>
      <c r="BX113" s="950"/>
      <c r="BY113" s="950"/>
      <c r="BZ113" s="950"/>
      <c r="CA113" s="950" t="s">
        <v>413</v>
      </c>
      <c r="CB113" s="950"/>
      <c r="CC113" s="950"/>
      <c r="CD113" s="950"/>
      <c r="CE113" s="950"/>
      <c r="CF113" s="944" t="s">
        <v>413</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413</v>
      </c>
      <c r="DH113" s="989"/>
      <c r="DI113" s="989"/>
      <c r="DJ113" s="989"/>
      <c r="DK113" s="990"/>
      <c r="DL113" s="991" t="s">
        <v>413</v>
      </c>
      <c r="DM113" s="989"/>
      <c r="DN113" s="989"/>
      <c r="DO113" s="989"/>
      <c r="DP113" s="990"/>
      <c r="DQ113" s="991" t="s">
        <v>413</v>
      </c>
      <c r="DR113" s="989"/>
      <c r="DS113" s="989"/>
      <c r="DT113" s="989"/>
      <c r="DU113" s="990"/>
      <c r="DV113" s="992" t="s">
        <v>413</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413</v>
      </c>
      <c r="AB114" s="989"/>
      <c r="AC114" s="989"/>
      <c r="AD114" s="989"/>
      <c r="AE114" s="990"/>
      <c r="AF114" s="991" t="s">
        <v>413</v>
      </c>
      <c r="AG114" s="989"/>
      <c r="AH114" s="989"/>
      <c r="AI114" s="989"/>
      <c r="AJ114" s="990"/>
      <c r="AK114" s="991" t="s">
        <v>413</v>
      </c>
      <c r="AL114" s="989"/>
      <c r="AM114" s="989"/>
      <c r="AN114" s="989"/>
      <c r="AO114" s="990"/>
      <c r="AP114" s="992" t="s">
        <v>413</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3228392</v>
      </c>
      <c r="BR114" s="950"/>
      <c r="BS114" s="950"/>
      <c r="BT114" s="950"/>
      <c r="BU114" s="950"/>
      <c r="BV114" s="950">
        <v>2924738</v>
      </c>
      <c r="BW114" s="950"/>
      <c r="BX114" s="950"/>
      <c r="BY114" s="950"/>
      <c r="BZ114" s="950"/>
      <c r="CA114" s="950">
        <v>2831964</v>
      </c>
      <c r="CB114" s="950"/>
      <c r="CC114" s="950"/>
      <c r="CD114" s="950"/>
      <c r="CE114" s="950"/>
      <c r="CF114" s="944">
        <v>39.4</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413</v>
      </c>
      <c r="DH114" s="989"/>
      <c r="DI114" s="989"/>
      <c r="DJ114" s="989"/>
      <c r="DK114" s="990"/>
      <c r="DL114" s="991" t="s">
        <v>413</v>
      </c>
      <c r="DM114" s="989"/>
      <c r="DN114" s="989"/>
      <c r="DO114" s="989"/>
      <c r="DP114" s="990"/>
      <c r="DQ114" s="991" t="s">
        <v>413</v>
      </c>
      <c r="DR114" s="989"/>
      <c r="DS114" s="989"/>
      <c r="DT114" s="989"/>
      <c r="DU114" s="990"/>
      <c r="DV114" s="992" t="s">
        <v>413</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413</v>
      </c>
      <c r="AB115" s="964"/>
      <c r="AC115" s="964"/>
      <c r="AD115" s="964"/>
      <c r="AE115" s="965"/>
      <c r="AF115" s="966" t="s">
        <v>413</v>
      </c>
      <c r="AG115" s="964"/>
      <c r="AH115" s="964"/>
      <c r="AI115" s="964"/>
      <c r="AJ115" s="965"/>
      <c r="AK115" s="966" t="s">
        <v>413</v>
      </c>
      <c r="AL115" s="964"/>
      <c r="AM115" s="964"/>
      <c r="AN115" s="964"/>
      <c r="AO115" s="965"/>
      <c r="AP115" s="967" t="s">
        <v>413</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413</v>
      </c>
      <c r="BR115" s="950"/>
      <c r="BS115" s="950"/>
      <c r="BT115" s="950"/>
      <c r="BU115" s="950"/>
      <c r="BV115" s="950" t="s">
        <v>413</v>
      </c>
      <c r="BW115" s="950"/>
      <c r="BX115" s="950"/>
      <c r="BY115" s="950"/>
      <c r="BZ115" s="950"/>
      <c r="CA115" s="950" t="s">
        <v>413</v>
      </c>
      <c r="CB115" s="950"/>
      <c r="CC115" s="950"/>
      <c r="CD115" s="950"/>
      <c r="CE115" s="950"/>
      <c r="CF115" s="944" t="s">
        <v>413</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413</v>
      </c>
      <c r="DH115" s="989"/>
      <c r="DI115" s="989"/>
      <c r="DJ115" s="989"/>
      <c r="DK115" s="990"/>
      <c r="DL115" s="991" t="s">
        <v>413</v>
      </c>
      <c r="DM115" s="989"/>
      <c r="DN115" s="989"/>
      <c r="DO115" s="989"/>
      <c r="DP115" s="990"/>
      <c r="DQ115" s="991" t="s">
        <v>413</v>
      </c>
      <c r="DR115" s="989"/>
      <c r="DS115" s="989"/>
      <c r="DT115" s="989"/>
      <c r="DU115" s="990"/>
      <c r="DV115" s="992" t="s">
        <v>413</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210</v>
      </c>
      <c r="AB116" s="989"/>
      <c r="AC116" s="989"/>
      <c r="AD116" s="989"/>
      <c r="AE116" s="990"/>
      <c r="AF116" s="991">
        <v>88</v>
      </c>
      <c r="AG116" s="989"/>
      <c r="AH116" s="989"/>
      <c r="AI116" s="989"/>
      <c r="AJ116" s="990"/>
      <c r="AK116" s="991">
        <v>93</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413</v>
      </c>
      <c r="BR116" s="950"/>
      <c r="BS116" s="950"/>
      <c r="BT116" s="950"/>
      <c r="BU116" s="950"/>
      <c r="BV116" s="950" t="s">
        <v>413</v>
      </c>
      <c r="BW116" s="950"/>
      <c r="BX116" s="950"/>
      <c r="BY116" s="950"/>
      <c r="BZ116" s="950"/>
      <c r="CA116" s="950" t="s">
        <v>413</v>
      </c>
      <c r="CB116" s="950"/>
      <c r="CC116" s="950"/>
      <c r="CD116" s="950"/>
      <c r="CE116" s="950"/>
      <c r="CF116" s="944" t="s">
        <v>413</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413</v>
      </c>
      <c r="DH116" s="989"/>
      <c r="DI116" s="989"/>
      <c r="DJ116" s="989"/>
      <c r="DK116" s="990"/>
      <c r="DL116" s="991" t="s">
        <v>413</v>
      </c>
      <c r="DM116" s="989"/>
      <c r="DN116" s="989"/>
      <c r="DO116" s="989"/>
      <c r="DP116" s="990"/>
      <c r="DQ116" s="991" t="s">
        <v>413</v>
      </c>
      <c r="DR116" s="989"/>
      <c r="DS116" s="989"/>
      <c r="DT116" s="989"/>
      <c r="DU116" s="990"/>
      <c r="DV116" s="992" t="s">
        <v>413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2280781</v>
      </c>
      <c r="AB117" s="1007"/>
      <c r="AC117" s="1007"/>
      <c r="AD117" s="1007"/>
      <c r="AE117" s="1008"/>
      <c r="AF117" s="1009">
        <v>2070991</v>
      </c>
      <c r="AG117" s="1007"/>
      <c r="AH117" s="1007"/>
      <c r="AI117" s="1007"/>
      <c r="AJ117" s="1008"/>
      <c r="AK117" s="1009">
        <v>1919601</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433</v>
      </c>
      <c r="BP119" s="1036"/>
      <c r="BQ119" s="1027">
        <v>19190877</v>
      </c>
      <c r="BR119" s="1028"/>
      <c r="BS119" s="1028"/>
      <c r="BT119" s="1028"/>
      <c r="BU119" s="1028"/>
      <c r="BV119" s="1028">
        <v>18165408</v>
      </c>
      <c r="BW119" s="1028"/>
      <c r="BX119" s="1028"/>
      <c r="BY119" s="1028"/>
      <c r="BZ119" s="1028"/>
      <c r="CA119" s="1028">
        <v>17243046</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5536610</v>
      </c>
      <c r="BR120" s="957"/>
      <c r="BS120" s="957"/>
      <c r="BT120" s="957"/>
      <c r="BU120" s="957"/>
      <c r="BV120" s="957">
        <v>7028390</v>
      </c>
      <c r="BW120" s="957"/>
      <c r="BX120" s="957"/>
      <c r="BY120" s="957"/>
      <c r="BZ120" s="957"/>
      <c r="CA120" s="957">
        <v>7190283</v>
      </c>
      <c r="CB120" s="957"/>
      <c r="CC120" s="957"/>
      <c r="CD120" s="957"/>
      <c r="CE120" s="957"/>
      <c r="CF120" s="971">
        <v>99.9</v>
      </c>
      <c r="CG120" s="972"/>
      <c r="CH120" s="972"/>
      <c r="CI120" s="972"/>
      <c r="CJ120" s="972"/>
      <c r="CK120" s="1037" t="s">
        <v>437</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t="s">
        <v>112</v>
      </c>
      <c r="DH120" s="957"/>
      <c r="DI120" s="957"/>
      <c r="DJ120" s="957"/>
      <c r="DK120" s="957"/>
      <c r="DL120" s="957">
        <v>474934</v>
      </c>
      <c r="DM120" s="957"/>
      <c r="DN120" s="957"/>
      <c r="DO120" s="957"/>
      <c r="DP120" s="957"/>
      <c r="DQ120" s="957">
        <v>635808</v>
      </c>
      <c r="DR120" s="957"/>
      <c r="DS120" s="957"/>
      <c r="DT120" s="957"/>
      <c r="DU120" s="957"/>
      <c r="DV120" s="958">
        <v>8.8000000000000007</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470322</v>
      </c>
      <c r="BR121" s="950"/>
      <c r="BS121" s="950"/>
      <c r="BT121" s="950"/>
      <c r="BU121" s="950"/>
      <c r="BV121" s="950">
        <v>410886</v>
      </c>
      <c r="BW121" s="950"/>
      <c r="BX121" s="950"/>
      <c r="BY121" s="950"/>
      <c r="BZ121" s="950"/>
      <c r="CA121" s="950">
        <v>367809</v>
      </c>
      <c r="CB121" s="950"/>
      <c r="CC121" s="950"/>
      <c r="CD121" s="950"/>
      <c r="CE121" s="950"/>
      <c r="CF121" s="944">
        <v>5.0999999999999996</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217498</v>
      </c>
      <c r="DH121" s="950"/>
      <c r="DI121" s="950"/>
      <c r="DJ121" s="950"/>
      <c r="DK121" s="950"/>
      <c r="DL121" s="950">
        <v>218746</v>
      </c>
      <c r="DM121" s="950"/>
      <c r="DN121" s="950"/>
      <c r="DO121" s="950"/>
      <c r="DP121" s="950"/>
      <c r="DQ121" s="950">
        <v>191913</v>
      </c>
      <c r="DR121" s="950"/>
      <c r="DS121" s="950"/>
      <c r="DT121" s="950"/>
      <c r="DU121" s="950"/>
      <c r="DV121" s="951">
        <v>2.7</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12798074</v>
      </c>
      <c r="BR122" s="1028"/>
      <c r="BS122" s="1028"/>
      <c r="BT122" s="1028"/>
      <c r="BU122" s="1028"/>
      <c r="BV122" s="1028">
        <v>12222408</v>
      </c>
      <c r="BW122" s="1028"/>
      <c r="BX122" s="1028"/>
      <c r="BY122" s="1028"/>
      <c r="BZ122" s="1028"/>
      <c r="CA122" s="1028">
        <v>11616388</v>
      </c>
      <c r="CB122" s="1028"/>
      <c r="CC122" s="1028"/>
      <c r="CD122" s="1028"/>
      <c r="CE122" s="1028"/>
      <c r="CF122" s="1048">
        <v>161.4</v>
      </c>
      <c r="CG122" s="1049"/>
      <c r="CH122" s="1049"/>
      <c r="CI122" s="1049"/>
      <c r="CJ122" s="1049"/>
      <c r="CK122" s="1040"/>
      <c r="CL122" s="1041"/>
      <c r="CM122" s="1041"/>
      <c r="CN122" s="1041"/>
      <c r="CO122" s="1042"/>
      <c r="CP122" s="1050" t="s">
        <v>381</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441</v>
      </c>
      <c r="BP123" s="1036"/>
      <c r="BQ123" s="1095">
        <v>18805006</v>
      </c>
      <c r="BR123" s="1096"/>
      <c r="BS123" s="1096"/>
      <c r="BT123" s="1096"/>
      <c r="BU123" s="1096"/>
      <c r="BV123" s="1096">
        <v>19661684</v>
      </c>
      <c r="BW123" s="1096"/>
      <c r="BX123" s="1096"/>
      <c r="BY123" s="1096"/>
      <c r="BZ123" s="1096"/>
      <c r="CA123" s="1096">
        <v>19174480</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v>521296</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111176</v>
      </c>
      <c r="AB128" s="1078"/>
      <c r="AC128" s="1078"/>
      <c r="AD128" s="1078"/>
      <c r="AE128" s="1079"/>
      <c r="AF128" s="1080">
        <v>85406</v>
      </c>
      <c r="AG128" s="1078"/>
      <c r="AH128" s="1078"/>
      <c r="AI128" s="1078"/>
      <c r="AJ128" s="1079"/>
      <c r="AK128" s="1080">
        <v>66818</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13.59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8963630</v>
      </c>
      <c r="AB129" s="989"/>
      <c r="AC129" s="989"/>
      <c r="AD129" s="989"/>
      <c r="AE129" s="990"/>
      <c r="AF129" s="991">
        <v>8981985</v>
      </c>
      <c r="AG129" s="989"/>
      <c r="AH129" s="989"/>
      <c r="AI129" s="989"/>
      <c r="AJ129" s="990"/>
      <c r="AK129" s="991">
        <v>8662693</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18.59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1594781</v>
      </c>
      <c r="AB130" s="989"/>
      <c r="AC130" s="989"/>
      <c r="AD130" s="989"/>
      <c r="AE130" s="990"/>
      <c r="AF130" s="991">
        <v>1533829</v>
      </c>
      <c r="AG130" s="989"/>
      <c r="AH130" s="989"/>
      <c r="AI130" s="989"/>
      <c r="AJ130" s="990"/>
      <c r="AK130" s="991">
        <v>1467396</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6.4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7368849</v>
      </c>
      <c r="AB131" s="1014"/>
      <c r="AC131" s="1014"/>
      <c r="AD131" s="1014"/>
      <c r="AE131" s="1015"/>
      <c r="AF131" s="1013">
        <v>7448156</v>
      </c>
      <c r="AG131" s="1014"/>
      <c r="AH131" s="1014"/>
      <c r="AI131" s="1014"/>
      <c r="AJ131" s="1015"/>
      <c r="AK131" s="1013">
        <v>7195297</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7.8007298020000002</v>
      </c>
      <c r="AB132" s="1130"/>
      <c r="AC132" s="1130"/>
      <c r="AD132" s="1130"/>
      <c r="AE132" s="1131"/>
      <c r="AF132" s="1132">
        <v>6.0653401999999996</v>
      </c>
      <c r="AG132" s="1130"/>
      <c r="AH132" s="1130"/>
      <c r="AI132" s="1130"/>
      <c r="AJ132" s="1131"/>
      <c r="AK132" s="1132">
        <v>5.3560957939999998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9.3000000000000007</v>
      </c>
      <c r="AB133" s="1113"/>
      <c r="AC133" s="1113"/>
      <c r="AD133" s="1113"/>
      <c r="AE133" s="1114"/>
      <c r="AF133" s="1112">
        <v>7.6</v>
      </c>
      <c r="AG133" s="1113"/>
      <c r="AH133" s="1113"/>
      <c r="AI133" s="1113"/>
      <c r="AJ133" s="1114"/>
      <c r="AK133" s="1112">
        <v>6.4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K51" sqref="K5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K31" sqref="AK31:AO32"/>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K31" sqref="AK31:AO32"/>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2520836</v>
      </c>
      <c r="L9" s="266">
        <v>113454</v>
      </c>
      <c r="M9" s="267">
        <v>63599</v>
      </c>
      <c r="N9" s="268">
        <v>78.400000000000006</v>
      </c>
    </row>
    <row r="10" spans="1:16">
      <c r="A10" s="250"/>
      <c r="B10" s="246"/>
      <c r="C10" s="246"/>
      <c r="D10" s="246"/>
      <c r="E10" s="246"/>
      <c r="F10" s="246"/>
      <c r="G10" s="1152" t="s">
        <v>475</v>
      </c>
      <c r="H10" s="1153"/>
      <c r="I10" s="1153"/>
      <c r="J10" s="1154"/>
      <c r="K10" s="269">
        <v>146130</v>
      </c>
      <c r="L10" s="270">
        <v>6577</v>
      </c>
      <c r="M10" s="271">
        <v>7046</v>
      </c>
      <c r="N10" s="272">
        <v>-6.7</v>
      </c>
    </row>
    <row r="11" spans="1:16" ht="13.5" customHeight="1">
      <c r="A11" s="250"/>
      <c r="B11" s="246"/>
      <c r="C11" s="246"/>
      <c r="D11" s="246"/>
      <c r="E11" s="246"/>
      <c r="F11" s="246"/>
      <c r="G11" s="1152" t="s">
        <v>476</v>
      </c>
      <c r="H11" s="1153"/>
      <c r="I11" s="1153"/>
      <c r="J11" s="1154"/>
      <c r="K11" s="269">
        <v>7826</v>
      </c>
      <c r="L11" s="270">
        <v>352</v>
      </c>
      <c r="M11" s="271">
        <v>8288</v>
      </c>
      <c r="N11" s="272">
        <v>-95.8</v>
      </c>
    </row>
    <row r="12" spans="1:16" ht="13.5" customHeight="1">
      <c r="A12" s="250"/>
      <c r="B12" s="246"/>
      <c r="C12" s="246"/>
      <c r="D12" s="246"/>
      <c r="E12" s="246"/>
      <c r="F12" s="246"/>
      <c r="G12" s="1152" t="s">
        <v>477</v>
      </c>
      <c r="H12" s="1153"/>
      <c r="I12" s="1153"/>
      <c r="J12" s="1154"/>
      <c r="K12" s="269" t="s">
        <v>478</v>
      </c>
      <c r="L12" s="270" t="s">
        <v>478</v>
      </c>
      <c r="M12" s="271">
        <v>310</v>
      </c>
      <c r="N12" s="272" t="s">
        <v>478</v>
      </c>
    </row>
    <row r="13" spans="1:16" ht="13.5" customHeight="1">
      <c r="A13" s="250"/>
      <c r="B13" s="246"/>
      <c r="C13" s="246"/>
      <c r="D13" s="246"/>
      <c r="E13" s="246"/>
      <c r="F13" s="246"/>
      <c r="G13" s="1152" t="s">
        <v>479</v>
      </c>
      <c r="H13" s="1153"/>
      <c r="I13" s="1153"/>
      <c r="J13" s="1154"/>
      <c r="K13" s="269" t="s">
        <v>478</v>
      </c>
      <c r="L13" s="270" t="s">
        <v>478</v>
      </c>
      <c r="M13" s="271" t="s">
        <v>478</v>
      </c>
      <c r="N13" s="272" t="s">
        <v>478</v>
      </c>
    </row>
    <row r="14" spans="1:16" ht="13.5" customHeight="1">
      <c r="A14" s="250"/>
      <c r="B14" s="246"/>
      <c r="C14" s="246"/>
      <c r="D14" s="246"/>
      <c r="E14" s="246"/>
      <c r="F14" s="246"/>
      <c r="G14" s="1152" t="s">
        <v>480</v>
      </c>
      <c r="H14" s="1153"/>
      <c r="I14" s="1153"/>
      <c r="J14" s="1154"/>
      <c r="K14" s="269">
        <v>150695</v>
      </c>
      <c r="L14" s="270">
        <v>6782</v>
      </c>
      <c r="M14" s="271">
        <v>2702</v>
      </c>
      <c r="N14" s="272">
        <v>151</v>
      </c>
    </row>
    <row r="15" spans="1:16" ht="13.5" customHeight="1">
      <c r="A15" s="250"/>
      <c r="B15" s="246"/>
      <c r="C15" s="246"/>
      <c r="D15" s="246"/>
      <c r="E15" s="246"/>
      <c r="F15" s="246"/>
      <c r="G15" s="1152" t="s">
        <v>481</v>
      </c>
      <c r="H15" s="1153"/>
      <c r="I15" s="1153"/>
      <c r="J15" s="1154"/>
      <c r="K15" s="269">
        <v>145547</v>
      </c>
      <c r="L15" s="270">
        <v>6551</v>
      </c>
      <c r="M15" s="271">
        <v>1443</v>
      </c>
      <c r="N15" s="272">
        <v>354</v>
      </c>
    </row>
    <row r="16" spans="1:16">
      <c r="A16" s="250"/>
      <c r="B16" s="246"/>
      <c r="C16" s="246"/>
      <c r="D16" s="246"/>
      <c r="E16" s="246"/>
      <c r="F16" s="246"/>
      <c r="G16" s="1155" t="s">
        <v>482</v>
      </c>
      <c r="H16" s="1156"/>
      <c r="I16" s="1156"/>
      <c r="J16" s="1157"/>
      <c r="K16" s="270">
        <v>-284566</v>
      </c>
      <c r="L16" s="270">
        <v>-12807</v>
      </c>
      <c r="M16" s="271">
        <v>-6252</v>
      </c>
      <c r="N16" s="272">
        <v>104.8</v>
      </c>
    </row>
    <row r="17" spans="1:16">
      <c r="A17" s="250"/>
      <c r="B17" s="246"/>
      <c r="C17" s="246"/>
      <c r="D17" s="246"/>
      <c r="E17" s="246"/>
      <c r="F17" s="246"/>
      <c r="G17" s="1155" t="s">
        <v>171</v>
      </c>
      <c r="H17" s="1156"/>
      <c r="I17" s="1156"/>
      <c r="J17" s="1157"/>
      <c r="K17" s="270">
        <v>2686468</v>
      </c>
      <c r="L17" s="270">
        <v>120909</v>
      </c>
      <c r="M17" s="271">
        <v>77134</v>
      </c>
      <c r="N17" s="272">
        <v>56.8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13.46</v>
      </c>
      <c r="L21" s="283">
        <v>7.57</v>
      </c>
      <c r="M21" s="284">
        <v>5.89</v>
      </c>
      <c r="N21" s="251"/>
      <c r="O21" s="285"/>
      <c r="P21" s="281"/>
    </row>
    <row r="22" spans="1:16" s="286" customFormat="1">
      <c r="A22" s="281"/>
      <c r="B22" s="251"/>
      <c r="C22" s="251"/>
      <c r="D22" s="251"/>
      <c r="E22" s="251"/>
      <c r="F22" s="251"/>
      <c r="G22" s="1147" t="s">
        <v>488</v>
      </c>
      <c r="H22" s="1148"/>
      <c r="I22" s="1148"/>
      <c r="J22" s="1149"/>
      <c r="K22" s="287">
        <v>95.9</v>
      </c>
      <c r="L22" s="288">
        <v>97</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1839140</v>
      </c>
      <c r="L32" s="296">
        <v>82773</v>
      </c>
      <c r="M32" s="297">
        <v>35009</v>
      </c>
      <c r="N32" s="298">
        <v>136.4</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t="s">
        <v>478</v>
      </c>
      <c r="N34" s="298" t="s">
        <v>478</v>
      </c>
    </row>
    <row r="35" spans="1:16" ht="27" customHeight="1">
      <c r="A35" s="250"/>
      <c r="B35" s="246"/>
      <c r="C35" s="246"/>
      <c r="D35" s="246"/>
      <c r="E35" s="246"/>
      <c r="F35" s="246"/>
      <c r="G35" s="1163" t="s">
        <v>495</v>
      </c>
      <c r="H35" s="1164"/>
      <c r="I35" s="1164"/>
      <c r="J35" s="1165"/>
      <c r="K35" s="296">
        <v>80368</v>
      </c>
      <c r="L35" s="296">
        <v>3617</v>
      </c>
      <c r="M35" s="297">
        <v>14278</v>
      </c>
      <c r="N35" s="298">
        <v>-74.7</v>
      </c>
    </row>
    <row r="36" spans="1:16" ht="27" customHeight="1">
      <c r="A36" s="250"/>
      <c r="B36" s="246"/>
      <c r="C36" s="246"/>
      <c r="D36" s="246"/>
      <c r="E36" s="246"/>
      <c r="F36" s="246"/>
      <c r="G36" s="1163" t="s">
        <v>496</v>
      </c>
      <c r="H36" s="1164"/>
      <c r="I36" s="1164"/>
      <c r="J36" s="1165"/>
      <c r="K36" s="296" t="s">
        <v>478</v>
      </c>
      <c r="L36" s="296" t="s">
        <v>478</v>
      </c>
      <c r="M36" s="297">
        <v>2727</v>
      </c>
      <c r="N36" s="298" t="s">
        <v>478</v>
      </c>
    </row>
    <row r="37" spans="1:16" ht="13.5" customHeight="1">
      <c r="A37" s="250"/>
      <c r="B37" s="246"/>
      <c r="C37" s="246"/>
      <c r="D37" s="246"/>
      <c r="E37" s="246"/>
      <c r="F37" s="246"/>
      <c r="G37" s="1163" t="s">
        <v>497</v>
      </c>
      <c r="H37" s="1164"/>
      <c r="I37" s="1164"/>
      <c r="J37" s="1165"/>
      <c r="K37" s="296" t="s">
        <v>478</v>
      </c>
      <c r="L37" s="296" t="s">
        <v>478</v>
      </c>
      <c r="M37" s="297">
        <v>812</v>
      </c>
      <c r="N37" s="298" t="s">
        <v>478</v>
      </c>
    </row>
    <row r="38" spans="1:16" ht="27" customHeight="1">
      <c r="A38" s="250"/>
      <c r="B38" s="246"/>
      <c r="C38" s="246"/>
      <c r="D38" s="246"/>
      <c r="E38" s="246"/>
      <c r="F38" s="246"/>
      <c r="G38" s="1166" t="s">
        <v>498</v>
      </c>
      <c r="H38" s="1167"/>
      <c r="I38" s="1167"/>
      <c r="J38" s="1168"/>
      <c r="K38" s="299">
        <v>93</v>
      </c>
      <c r="L38" s="299">
        <v>4</v>
      </c>
      <c r="M38" s="300">
        <v>1</v>
      </c>
      <c r="N38" s="301">
        <v>300</v>
      </c>
      <c r="O38" s="295"/>
    </row>
    <row r="39" spans="1:16">
      <c r="A39" s="250"/>
      <c r="B39" s="246"/>
      <c r="C39" s="246"/>
      <c r="D39" s="246"/>
      <c r="E39" s="246"/>
      <c r="F39" s="246"/>
      <c r="G39" s="1166" t="s">
        <v>499</v>
      </c>
      <c r="H39" s="1167"/>
      <c r="I39" s="1167"/>
      <c r="J39" s="1168"/>
      <c r="K39" s="302">
        <v>-66818</v>
      </c>
      <c r="L39" s="302">
        <v>-3007</v>
      </c>
      <c r="M39" s="303">
        <v>-3017</v>
      </c>
      <c r="N39" s="304">
        <v>-0.3</v>
      </c>
      <c r="O39" s="295"/>
    </row>
    <row r="40" spans="1:16" ht="27" customHeight="1">
      <c r="A40" s="250"/>
      <c r="B40" s="246"/>
      <c r="C40" s="246"/>
      <c r="D40" s="246"/>
      <c r="E40" s="246"/>
      <c r="F40" s="246"/>
      <c r="G40" s="1163" t="s">
        <v>500</v>
      </c>
      <c r="H40" s="1164"/>
      <c r="I40" s="1164"/>
      <c r="J40" s="1165"/>
      <c r="K40" s="302">
        <v>-1467396</v>
      </c>
      <c r="L40" s="302">
        <v>-66042</v>
      </c>
      <c r="M40" s="303">
        <v>-35292</v>
      </c>
      <c r="N40" s="304">
        <v>87.1</v>
      </c>
      <c r="O40" s="295"/>
    </row>
    <row r="41" spans="1:16">
      <c r="A41" s="250"/>
      <c r="B41" s="246"/>
      <c r="C41" s="246"/>
      <c r="D41" s="246"/>
      <c r="E41" s="246"/>
      <c r="F41" s="246"/>
      <c r="G41" s="1169" t="s">
        <v>282</v>
      </c>
      <c r="H41" s="1170"/>
      <c r="I41" s="1170"/>
      <c r="J41" s="1171"/>
      <c r="K41" s="296">
        <v>385387</v>
      </c>
      <c r="L41" s="302">
        <v>17345</v>
      </c>
      <c r="M41" s="303">
        <v>14518</v>
      </c>
      <c r="N41" s="304">
        <v>19.5</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2646158</v>
      </c>
      <c r="J51" s="322">
        <v>111558</v>
      </c>
      <c r="K51" s="323">
        <v>46</v>
      </c>
      <c r="L51" s="324">
        <v>80577</v>
      </c>
      <c r="M51" s="325">
        <v>-2.1</v>
      </c>
      <c r="N51" s="326">
        <v>48.1</v>
      </c>
    </row>
    <row r="52" spans="1:14">
      <c r="A52" s="250"/>
      <c r="B52" s="246"/>
      <c r="C52" s="246"/>
      <c r="D52" s="246"/>
      <c r="E52" s="246"/>
      <c r="F52" s="246"/>
      <c r="G52" s="327"/>
      <c r="H52" s="328" t="s">
        <v>511</v>
      </c>
      <c r="I52" s="329">
        <v>1563828</v>
      </c>
      <c r="J52" s="330">
        <v>65929</v>
      </c>
      <c r="K52" s="331">
        <v>56.4</v>
      </c>
      <c r="L52" s="332">
        <v>36629</v>
      </c>
      <c r="M52" s="333">
        <v>-11.7</v>
      </c>
      <c r="N52" s="334">
        <v>68.099999999999994</v>
      </c>
    </row>
    <row r="53" spans="1:14">
      <c r="A53" s="250"/>
      <c r="B53" s="246"/>
      <c r="C53" s="246"/>
      <c r="D53" s="246"/>
      <c r="E53" s="246"/>
      <c r="F53" s="246"/>
      <c r="G53" s="312" t="s">
        <v>512</v>
      </c>
      <c r="H53" s="313"/>
      <c r="I53" s="321">
        <v>2758265</v>
      </c>
      <c r="J53" s="322">
        <v>117149</v>
      </c>
      <c r="K53" s="323">
        <v>5</v>
      </c>
      <c r="L53" s="324">
        <v>92698</v>
      </c>
      <c r="M53" s="325">
        <v>15</v>
      </c>
      <c r="N53" s="326">
        <v>-10</v>
      </c>
    </row>
    <row r="54" spans="1:14">
      <c r="A54" s="250"/>
      <c r="B54" s="246"/>
      <c r="C54" s="246"/>
      <c r="D54" s="246"/>
      <c r="E54" s="246"/>
      <c r="F54" s="246"/>
      <c r="G54" s="327"/>
      <c r="H54" s="328" t="s">
        <v>511</v>
      </c>
      <c r="I54" s="329">
        <v>1752163</v>
      </c>
      <c r="J54" s="330">
        <v>74418</v>
      </c>
      <c r="K54" s="331">
        <v>12.9</v>
      </c>
      <c r="L54" s="332">
        <v>45144</v>
      </c>
      <c r="M54" s="333">
        <v>23.2</v>
      </c>
      <c r="N54" s="334">
        <v>-10.3</v>
      </c>
    </row>
    <row r="55" spans="1:14">
      <c r="A55" s="250"/>
      <c r="B55" s="246"/>
      <c r="C55" s="246"/>
      <c r="D55" s="246"/>
      <c r="E55" s="246"/>
      <c r="F55" s="246"/>
      <c r="G55" s="312" t="s">
        <v>513</v>
      </c>
      <c r="H55" s="313"/>
      <c r="I55" s="321">
        <v>1918644</v>
      </c>
      <c r="J55" s="322">
        <v>82722</v>
      </c>
      <c r="K55" s="323">
        <v>-29.4</v>
      </c>
      <c r="L55" s="324">
        <v>78556</v>
      </c>
      <c r="M55" s="325">
        <v>-15.3</v>
      </c>
      <c r="N55" s="326">
        <v>-14.1</v>
      </c>
    </row>
    <row r="56" spans="1:14">
      <c r="A56" s="250"/>
      <c r="B56" s="246"/>
      <c r="C56" s="246"/>
      <c r="D56" s="246"/>
      <c r="E56" s="246"/>
      <c r="F56" s="246"/>
      <c r="G56" s="327"/>
      <c r="H56" s="328" t="s">
        <v>511</v>
      </c>
      <c r="I56" s="329">
        <v>956321</v>
      </c>
      <c r="J56" s="330">
        <v>41231</v>
      </c>
      <c r="K56" s="331">
        <v>-44.6</v>
      </c>
      <c r="L56" s="332">
        <v>40810</v>
      </c>
      <c r="M56" s="333">
        <v>-9.6</v>
      </c>
      <c r="N56" s="334">
        <v>-35</v>
      </c>
    </row>
    <row r="57" spans="1:14">
      <c r="A57" s="250"/>
      <c r="B57" s="246"/>
      <c r="C57" s="246"/>
      <c r="D57" s="246"/>
      <c r="E57" s="246"/>
      <c r="F57" s="246"/>
      <c r="G57" s="312" t="s">
        <v>514</v>
      </c>
      <c r="H57" s="313"/>
      <c r="I57" s="321">
        <v>1892926</v>
      </c>
      <c r="J57" s="322">
        <v>83114</v>
      </c>
      <c r="K57" s="323">
        <v>0.5</v>
      </c>
      <c r="L57" s="324">
        <v>87924</v>
      </c>
      <c r="M57" s="325">
        <v>11.9</v>
      </c>
      <c r="N57" s="326">
        <v>-11.4</v>
      </c>
    </row>
    <row r="58" spans="1:14">
      <c r="A58" s="250"/>
      <c r="B58" s="246"/>
      <c r="C58" s="246"/>
      <c r="D58" s="246"/>
      <c r="E58" s="246"/>
      <c r="F58" s="246"/>
      <c r="G58" s="327"/>
      <c r="H58" s="328" t="s">
        <v>511</v>
      </c>
      <c r="I58" s="329">
        <v>1040069</v>
      </c>
      <c r="J58" s="330">
        <v>45667</v>
      </c>
      <c r="K58" s="331">
        <v>10.8</v>
      </c>
      <c r="L58" s="332">
        <v>43482</v>
      </c>
      <c r="M58" s="333">
        <v>6.5</v>
      </c>
      <c r="N58" s="334">
        <v>4.3</v>
      </c>
    </row>
    <row r="59" spans="1:14">
      <c r="A59" s="250"/>
      <c r="B59" s="246"/>
      <c r="C59" s="246"/>
      <c r="D59" s="246"/>
      <c r="E59" s="246"/>
      <c r="F59" s="246"/>
      <c r="G59" s="312" t="s">
        <v>515</v>
      </c>
      <c r="H59" s="313"/>
      <c r="I59" s="321">
        <v>1738654</v>
      </c>
      <c r="J59" s="322">
        <v>78251</v>
      </c>
      <c r="K59" s="323">
        <v>-5.9</v>
      </c>
      <c r="L59" s="324">
        <v>57122</v>
      </c>
      <c r="M59" s="325">
        <v>-35</v>
      </c>
      <c r="N59" s="326">
        <v>29.1</v>
      </c>
    </row>
    <row r="60" spans="1:14">
      <c r="A60" s="250"/>
      <c r="B60" s="246"/>
      <c r="C60" s="246"/>
      <c r="D60" s="246"/>
      <c r="E60" s="246"/>
      <c r="F60" s="246"/>
      <c r="G60" s="327"/>
      <c r="H60" s="328" t="s">
        <v>511</v>
      </c>
      <c r="I60" s="335">
        <v>770474</v>
      </c>
      <c r="J60" s="330">
        <v>34676</v>
      </c>
      <c r="K60" s="331">
        <v>-24.1</v>
      </c>
      <c r="L60" s="332">
        <v>36191</v>
      </c>
      <c r="M60" s="333">
        <v>-16.8</v>
      </c>
      <c r="N60" s="334">
        <v>-7.3</v>
      </c>
    </row>
    <row r="61" spans="1:14">
      <c r="A61" s="250"/>
      <c r="B61" s="246"/>
      <c r="C61" s="246"/>
      <c r="D61" s="246"/>
      <c r="E61" s="246"/>
      <c r="F61" s="246"/>
      <c r="G61" s="312" t="s">
        <v>516</v>
      </c>
      <c r="H61" s="336"/>
      <c r="I61" s="337">
        <v>2190929</v>
      </c>
      <c r="J61" s="338">
        <v>94559</v>
      </c>
      <c r="K61" s="339">
        <v>3.2</v>
      </c>
      <c r="L61" s="340">
        <v>79375</v>
      </c>
      <c r="M61" s="341">
        <v>-5.0999999999999996</v>
      </c>
      <c r="N61" s="326">
        <v>8.3000000000000007</v>
      </c>
    </row>
    <row r="62" spans="1:14">
      <c r="A62" s="250"/>
      <c r="B62" s="246"/>
      <c r="C62" s="246"/>
      <c r="D62" s="246"/>
      <c r="E62" s="246"/>
      <c r="F62" s="246"/>
      <c r="G62" s="327"/>
      <c r="H62" s="328" t="s">
        <v>511</v>
      </c>
      <c r="I62" s="329">
        <v>1216571</v>
      </c>
      <c r="J62" s="330">
        <v>52384</v>
      </c>
      <c r="K62" s="331">
        <v>2.2999999999999998</v>
      </c>
      <c r="L62" s="332">
        <v>40451</v>
      </c>
      <c r="M62" s="333">
        <v>-1.7</v>
      </c>
      <c r="N62" s="334">
        <v>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K31" sqref="AK31:AO3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K31" sqref="AK31:AO3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AK31" sqref="AK31:AO3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34.07</v>
      </c>
      <c r="G47" s="12">
        <v>39.33</v>
      </c>
      <c r="H47" s="12">
        <v>48.75</v>
      </c>
      <c r="I47" s="12">
        <v>52.63</v>
      </c>
      <c r="J47" s="13">
        <v>53.82</v>
      </c>
    </row>
    <row r="48" spans="2:10" ht="57.75" customHeight="1">
      <c r="B48" s="14"/>
      <c r="C48" s="1174" t="s">
        <v>4</v>
      </c>
      <c r="D48" s="1174"/>
      <c r="E48" s="1175"/>
      <c r="F48" s="15">
        <v>11.38</v>
      </c>
      <c r="G48" s="16">
        <v>15.05</v>
      </c>
      <c r="H48" s="16">
        <v>14.31</v>
      </c>
      <c r="I48" s="16">
        <v>10.69</v>
      </c>
      <c r="J48" s="17">
        <v>12.81</v>
      </c>
    </row>
    <row r="49" spans="2:10" ht="57.75" customHeight="1" thickBot="1">
      <c r="B49" s="18"/>
      <c r="C49" s="1176" t="s">
        <v>5</v>
      </c>
      <c r="D49" s="1176"/>
      <c r="E49" s="1177"/>
      <c r="F49" s="19" t="s">
        <v>523</v>
      </c>
      <c r="G49" s="20">
        <v>3.21</v>
      </c>
      <c r="H49" s="20" t="s">
        <v>524</v>
      </c>
      <c r="I49" s="20" t="s">
        <v>525</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DP040230</dc:creator>
  <cp:lastModifiedBy> </cp:lastModifiedBy>
  <cp:lastPrinted>2018-11-26T04:48:01Z</cp:lastPrinted>
  <dcterms:created xsi:type="dcterms:W3CDTF">2018-10-23T00:05:56Z</dcterms:created>
  <dcterms:modified xsi:type="dcterms:W3CDTF">2018-11-29T00:16:40Z</dcterms:modified>
</cp:coreProperties>
</file>