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<sst xmlns="http://schemas.openxmlformats.org/spreadsheetml/2006/main" count="1170" uniqueCount="624">
  <si>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</si>
  <si>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</si>
  <si>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</si>
  <si>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</si>
  <si>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</si>
  <si>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</si>
  <si>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</si>
  <si>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</si>
  <si>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</si>
  <si>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</si>
  <si>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</si>
  <si>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</si>
  <si>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</si>
  <si>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</si>
  <si>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</si>
  <si>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</si>
  <si>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</si>
  <si>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</si>
  <si>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</si>
  <si>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</si>
  <si>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</si>
  <si>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</si>
  <si>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</si>
  <si>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</si>
  <si>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</si>
  <si>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</si>
  <si>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</si>
  <si>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</si>
  <si>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</si>
  <si>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</si>
  <si>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</si>
  <si>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</si>
  <si>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</si>
  <si>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</si>
  <si>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</si>
  <si>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</si>
  <si>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</si>
  <si>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</si>
  <si>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</si>
  <si>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</si>
  <si>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</si>
  <si>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</si>
  <si>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</si>
  <si>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</si>
  <si>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</si>
  <si>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</si>
  <si>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</si>
  <si>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</si>
  <si>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</si>
  <si>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</si>
  <si>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</si>
  <si>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</si>
  <si>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</si>
  <si>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</si>
  <si>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</si>
  <si>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</si>
  <si>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</si>
  <si>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</si>
  <si>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</si>
  <si>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</si>
  <si>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</si>
  <si>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</si>
  <si>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</si>
  <si>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</si>
  <si>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</si>
  <si>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</si>
  <si>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</si>
  <si>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</si>
  <si>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</si>
  <si>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</si>
  <si>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</si>
  <si>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</si>
  <si>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</si>
  <si>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</si>
  <si>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</si>
  <si>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</si>
  <si>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</si>
  <si>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</si>
  <si>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</si>
  <si>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</si>
  <si>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</si>
  <si>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</si>
  <si>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</si>
  <si>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</si>
  <si>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</si>
  <si>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</si>
  <si>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</si>
  <si>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</si>
  <si>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</si>
  <si>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</si>
  <si>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</si>
  <si>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</si>
  <si>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</si>
  <si>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</si>
  <si>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</si>
  <si>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</si>
  <si>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</si>
  <si>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</si>
  <si>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</si>
  <si>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</si>
  <si>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</si>
  <si>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</si>
  <si>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</si>
  <si>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</si>
  <si>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</si>
  <si>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</si>
  <si>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</si>
  <si>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</si>
  <si>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</si>
  <si>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</si>
  <si>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</si>
  <si>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</si>
  <si>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</si>
  <si>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</si>
  <si>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</si>
  <si>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</si>
  <si>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</si>
  <si>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</si>
  <si>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</si>
  <si>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</si>
  <si>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</si>
  <si>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</si>
  <si>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</si>
  <si>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</si>
  <si>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</si>
  <si>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</si>
  <si>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</si>
  <si>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</si>
  <si>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</si>
  <si>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</si>
  <si>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</si>
  <si>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</si>
  <si>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</si>
  <si>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</si>
  <si>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</si>
  <si>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</si>
  <si>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</si>
  <si>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</si>
  <si>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</si>
  <si>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</si>
  <si>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</si>
  <si>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</si>
  <si>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</si>
  <si>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</si>
  <si>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</si>
  <si>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</si>
  <si>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</si>
  <si>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</si>
  <si>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</si>
  <si>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</si>
  <si>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</si>
  <si>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</si>
  <si>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</si>
  <si>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</si>
  <si>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</si>
  <si>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</si>
  <si>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</si>
  <si>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</si>
  <si>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</si>
  <si>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</si>
  <si>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</si>
  <si>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</si>
  <si>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</si>
  <si>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</si>
  <si>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</si>
  <si>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</si>
  <si>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</si>
  <si>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</si>
  <si>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</si>
  <si>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</si>
  <si>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</si>
  <si>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</si>
  <si>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</si>
  <si>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</si>
  <si>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</si>
  <si>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</si>
  <si>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</si>
  <si>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</si>
  <si>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</si>
  <si>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</si>
  <si>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</si>
  <si>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</si>
  <si>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</si>
  <si>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</si>
  <si>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</si>
  <si>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</si>
  <si>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</si>
  <si>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</si>
  <si>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</si>
  <si>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</si>
  <si>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</si>
  <si>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</si>
  <si>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</si>
  <si>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</si>
  <si>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</si>
  <si>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</si>
  <si>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</si>
  <si>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</si>
  <si>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</si>
  <si>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</si>
  <si>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</si>
  <si>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</si>
  <si>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</si>
  <si>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</si>
  <si>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</si>
  <si>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</si>
  <si>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</si>
  <si>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</si>
  <si>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</si>
  <si>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</si>
  <si>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</si>
  <si>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鹿児島県長島町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</si>
  <si>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</si>
  <si>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</si>
  <si>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</si>
  <si>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</si>
  <si>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</si>
  <si>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</si>
  <si>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</si>
  <si>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</si>
  <si>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</si>
  <si>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</si>
  <si>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</si>
  <si>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</si>
  <si>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</si>
  <si>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</si>
  <si>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</si>
  <si>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</si>
  <si>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</si>
  <si>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</si>
  <si>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</si>
  <si>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</si>
  <si>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</si>
  <si>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</si>
  <si>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</si>
  <si>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</si>
  <si>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</si>
  <si>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</si>
  <si>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</si>
  <si>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</si>
  <si>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</si>
  <si>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</si>
  <si>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</si>
  <si>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</si>
  <si>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</si>
  <si>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</si>
  <si>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</si>
  <si>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</si>
  <si>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</si>
  <si>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</si>
  <si>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</si>
  <si>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</si>
  <si>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</si>
  <si>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</si>
  <si>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</si>
  <si>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</si>
  <si>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</si>
  <si>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</si>
  <si>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</si>
  <si>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</si>
  <si>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</si>
  <si>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</si>
  <si>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</si>
  <si>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</si>
  <si>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</si>
  <si>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</si>
  <si>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</si>
  <si>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</si>
  <si>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</si>
  <si>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</si>
  <si>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</si>
  <si>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</si>
  <si>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</si>
  <si>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</si>
  <si>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</si>
  <si>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</si>
  <si>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</si>
  <si>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</si>
  <si>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</si>
  <si>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</si>
  <si>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</si>
  <si>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</si>
  <si>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</si>
  <si>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</si>
  <si>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</si>
  <si>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</si>
  <si>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</si>
  <si>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</si>
  <si>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</si>
  <si>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</si>
  <si>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</si>
  <si>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</si>
  <si>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</si>
  <si>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</si>
  <si>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</si>
  <si>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</si>
  <si>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</si>
  <si>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</si>
  <si>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</si>
  <si>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</si>
  <si>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</si>
  <si>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</si>
  <si>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</si>
  <si>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</si>
  <si>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</si>
  <si>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</si>
  <si>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</si>
  <si>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</si>
  <si>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</si>
  <si>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</si>
  <si>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</si>
  <si>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</si>
  <si>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</si>
  <si>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</si>
  <si>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</si>
  <si>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</si>
  <si>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</si>
  <si>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</si>
  <si>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</si>
  <si>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</si>
  <si>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</si>
  <si>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</si>
  <si>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</si>
  <si>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</si>
  <si>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</si>
  <si>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</si>
  <si>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</si>
  <si>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</si>
  <si>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</si>
  <si>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</si>
  <si>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</si>
  <si>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</si>
  <si>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</si>
  <si>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</si>
  <si>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</si>
  <si>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</si>
  <si>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</si>
  <si>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</si>
  <si>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</si>
  <si>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</si>
  <si>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</si>
  <si>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</si>
  <si>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</si>
  <si>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</si>
  <si>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</si>
  <si>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</si>
  <si>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</si>
  <si>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</si>
  <si>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</si>
  <si>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</si>
  <si>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</si>
  <si>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</si>
  <si>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</si>
  <si>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</si>
  <si>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</si>
  <si>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</si>
  <si>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</si>
  <si>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</si>
  <si>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</si>
  <si>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</si>
  <si>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</si>
  <si>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</si>
  <si>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</si>
  <si>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</si>
  <si>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</si>
  <si>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鹿児島県長島町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</si>
  <si>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</si>
  <si>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</si>
  <si>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</si>
  <si>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</si>
  <si>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</si>
  <si>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</si>
  <si>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</si>
  <si>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</si>
  <si>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</si>
  <si>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</si>
  <si>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</si>
  <si>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</si>
  <si>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</si>
  <si>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</si>
  <si>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</si>
  <si>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</si>
  <si>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</si>
  <si>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</si>
  <si>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</si>
  <si>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</si>
  <si>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</si>
  <si>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水産種苗供給特別会計</t>
    <phoneticPr fontId="5"/>
  </si>
  <si>
    <t>観光施設特別会計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</si>
  <si>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</si>
  <si>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</si>
  <si>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</si>
  <si>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</si>
  <si>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</si>
  <si>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</si>
  <si>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</si>
  <si>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</si>
  <si>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</si>
  <si>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</si>
  <si>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</si>
  <si>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</si>
  <si>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</si>
  <si>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</si>
  <si>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</si>
  <si>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</si>
  <si>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</si>
  <si>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</si>
  <si>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</si>
  <si>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t>
    <phoneticPr fontId="5"/>
  </si>
  <si>
    <t>簡易水道特別会計</t>
    <phoneticPr fontId="5"/>
  </si>
  <si>
    <t>法非適用企業</t>
    <phoneticPr fontId="5"/>
  </si>
  <si>
    <t>諸浦港埠頭特別会計</t>
    <phoneticPr fontId="5"/>
  </si>
  <si>
    <t>法非適用企業</t>
    <phoneticPr fontId="5"/>
  </si>
  <si>
    <t>農業集落排水特別会計</t>
    <phoneticPr fontId="5"/>
  </si>
  <si>
    <t>法非適用企業</t>
    <phoneticPr fontId="5"/>
  </si>
  <si>
    <t>漁業集落環境整備特別会計</t>
    <phoneticPr fontId="5"/>
  </si>
  <si>
    <t>特定地域生活排水処理特別会計</t>
    <phoneticPr fontId="5"/>
  </si>
  <si>
    <t>太陽光発電特別会計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</si>
  <si>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</si>
  <si>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</si>
  <si>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</si>
  <si>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</si>
  <si>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</si>
  <si>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</si>
  <si>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</si>
  <si>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</si>
  <si>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</si>
  <si>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</si>
  <si>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</si>
  <si>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</si>
  <si>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</si>
  <si>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</si>
  <si>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</si>
  <si>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</si>
  <si>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</si>
  <si>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</si>
  <si>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</si>
  <si>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</si>
  <si>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</si>
  <si>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</si>
  <si>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</si>
  <si>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</si>
  <si>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</si>
  <si>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</si>
  <si>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</si>
  <si>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</si>
  <si>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</si>
  <si>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</si>
  <si>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</si>
  <si>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</si>
  <si>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</si>
  <si>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</si>
  <si>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</si>
  <si>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</si>
  <si>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</si>
  <si>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</si>
  <si>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</si>
  <si>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</si>
  <si>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</si>
  <si>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</si>
  <si>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</si>
  <si>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</si>
  <si>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</si>
  <si>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</si>
  <si>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</si>
  <si>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</si>
  <si>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</si>
  <si>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</si>
  <si>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</si>
  <si>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</si>
  <si>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</si>
  <si>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</si>
  <si>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</si>
  <si>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</si>
  <si>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</si>
  <si>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</si>
  <si>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</si>
  <si>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</si>
  <si>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</si>
  <si>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</si>
  <si>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</si>
  <si>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</si>
  <si>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</si>
  <si>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漁業集落環境整備特別会計</t>
    <phoneticPr fontId="5"/>
  </si>
  <si>
    <t>(Ｆ)</t>
    <phoneticPr fontId="5"/>
  </si>
  <si>
    <t>特定地域生活排水処理特別会計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</si>
  <si>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</si>
  <si>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</si>
  <si>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</si>
  <si>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</si>
  <si>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</si>
  <si>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</si>
  <si>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</si>
  <si>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</si>
  <si>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</si>
  <si>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</si>
  <si>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</si>
  <si>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</si>
  <si>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</si>
  <si>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</si>
  <si>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</si>
  <si>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</si>
  <si>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</si>
  <si>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</si>
  <si>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</si>
  <si>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</si>
  <si>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</si>
  <si>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</si>
  <si>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</si>
  <si>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</si>
  <si>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</si>
  <si>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</si>
  <si>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</si>
  <si>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</si>
  <si>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</si>
  <si>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</si>
  <si>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</si>
  <si>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</si>
  <si>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</si>
  <si>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</si>
  <si>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</si>
  <si>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</si>
  <si>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</si>
  <si>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</si>
  <si>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</si>
  <si>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</si>
  <si>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</si>
  <si>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</si>
  <si>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</si>
  <si>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</si>
  <si>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</si>
  <si>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</si>
  <si>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</si>
  <si>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</si>
  <si>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</si>
  <si>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</si>
  <si>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</si>
  <si>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</si>
  <si>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</si>
  <si>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</si>
  <si>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</si>
  <si>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</si>
  <si>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</si>
  <si>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</si>
  <si>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</si>
  <si>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</si>
  <si>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</si>
  <si>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</si>
  <si>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</si>
  <si>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</si>
  <si>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</si>
  <si>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</si>
  <si>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</si>
  <si>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</si>
  <si>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</si>
  <si>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</si>
  <si>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</si>
  <si>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</si>
  <si>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</si>
  <si>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</si>
  <si>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</si>
  <si>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</si>
  <si>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</si>
  <si>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</si>
  <si>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</si>
  <si>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</si>
  <si>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</si>
  <si>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</si>
  <si>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</si>
  <si>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</si>
  <si>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</si>
  <si>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</si>
  <si>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</si>
  <si>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</si>
  <si>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</si>
  <si>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</si>
  <si>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10.78</t>
  </si>
  <si>
    <t>観光施設特別会計</t>
  </si>
  <si>
    <t>▲ 0.10</t>
  </si>
  <si>
    <t>一般会計</t>
  </si>
  <si>
    <t>国民健康保険特別会計</t>
  </si>
  <si>
    <t>簡易水道特別会計</t>
  </si>
  <si>
    <t>太陽光発電特別会計</t>
  </si>
  <si>
    <t>介護保険特別会計</t>
  </si>
  <si>
    <t>諸浦港埠頭特別会計</t>
  </si>
  <si>
    <t>へき地診療施設特別会計</t>
  </si>
  <si>
    <t>その他会計（赤字）</t>
  </si>
  <si>
    <t>▲ 0.02</t>
  </si>
  <si>
    <t>その他会計（黒字）</t>
  </si>
  <si>
    <t>（百万円）</t>
    <phoneticPr fontId="5"/>
  </si>
  <si>
    <t>H26末</t>
    <phoneticPr fontId="5"/>
  </si>
  <si>
    <t>H27末</t>
    <phoneticPr fontId="5"/>
  </si>
  <si>
    <t>H28末</t>
    <phoneticPr fontId="5"/>
  </si>
  <si>
    <t>H29末</t>
    <phoneticPr fontId="5"/>
  </si>
  <si>
    <t>H30末</t>
    <phoneticPr fontId="5"/>
  </si>
  <si>
    <t>北薩広域行政事務組合</t>
    <rPh sb="0" eb="2">
      <t>ホクサツ</t>
    </rPh>
    <rPh sb="2" eb="4">
      <t>コウイキ</t>
    </rPh>
    <rPh sb="4" eb="6">
      <t>ギョウセイ</t>
    </rPh>
    <rPh sb="6" eb="8">
      <t>ジム</t>
    </rPh>
    <rPh sb="8" eb="10">
      <t>クミアイ</t>
    </rPh>
    <phoneticPr fontId="2"/>
  </si>
  <si>
    <t>阿久根地区消防組合</t>
    <rPh sb="0" eb="3">
      <t>アクネ</t>
    </rPh>
    <rPh sb="3" eb="5">
      <t>チク</t>
    </rPh>
    <rPh sb="5" eb="7">
      <t>ショウボウ</t>
    </rPh>
    <rPh sb="7" eb="9">
      <t>クミアイ</t>
    </rPh>
    <phoneticPr fontId="2"/>
  </si>
  <si>
    <t>鹿児島県後期高齢者医療広域連合</t>
    <rPh sb="0" eb="4">
      <t>カゴシマケン</t>
    </rPh>
    <rPh sb="4" eb="6">
      <t>コウキ</t>
    </rPh>
    <rPh sb="6" eb="8">
      <t>コウレイ</t>
    </rPh>
    <rPh sb="8" eb="9">
      <t>シャ</t>
    </rPh>
    <rPh sb="9" eb="11">
      <t>イリョウ</t>
    </rPh>
    <rPh sb="11" eb="13">
      <t>コウイキ</t>
    </rPh>
    <rPh sb="13" eb="15">
      <t>レンゴウ</t>
    </rPh>
    <phoneticPr fontId="2"/>
  </si>
  <si>
    <t>鹿児島県市町村総合事務組合</t>
    <rPh sb="0" eb="4">
      <t>カゴシマケン</t>
    </rPh>
    <rPh sb="4" eb="7">
      <t>シチョウソン</t>
    </rPh>
    <rPh sb="7" eb="9">
      <t>ソウゴウ</t>
    </rPh>
    <rPh sb="9" eb="11">
      <t>ジム</t>
    </rPh>
    <rPh sb="11" eb="13">
      <t>クミアイ</t>
    </rPh>
    <phoneticPr fontId="2"/>
  </si>
  <si>
    <t>一般会計</t>
    <rPh sb="0" eb="2">
      <t>イッパン</t>
    </rPh>
    <rPh sb="2" eb="4">
      <t>カイケイ</t>
    </rPh>
    <phoneticPr fontId="2"/>
  </si>
  <si>
    <t>特別会計</t>
    <rPh sb="0" eb="2">
      <t>トクベツ</t>
    </rPh>
    <rPh sb="2" eb="4">
      <t>カイケイ</t>
    </rPh>
    <phoneticPr fontId="2"/>
  </si>
  <si>
    <t>天長フェリー</t>
    <rPh sb="0" eb="2">
      <t>テンチョウ</t>
    </rPh>
    <phoneticPr fontId="2"/>
  </si>
  <si>
    <t>東町産業開発</t>
    <rPh sb="0" eb="2">
      <t>アズマチョウ</t>
    </rPh>
    <rPh sb="2" eb="4">
      <t>サンギョウ</t>
    </rPh>
    <rPh sb="4" eb="6">
      <t>カイハツ</t>
    </rPh>
    <phoneticPr fontId="2"/>
  </si>
  <si>
    <t>南国交通</t>
    <rPh sb="0" eb="2">
      <t>ナンゴク</t>
    </rPh>
    <rPh sb="2" eb="4">
      <t>コウツウ</t>
    </rPh>
    <phoneticPr fontId="2"/>
  </si>
  <si>
    <t>-</t>
    <phoneticPr fontId="2"/>
  </si>
  <si>
    <t>-</t>
    <phoneticPr fontId="2"/>
  </si>
  <si>
    <t>夢追い獅子島架橋基金</t>
    <rPh sb="0" eb="1">
      <t>ユメ</t>
    </rPh>
    <rPh sb="1" eb="2">
      <t>オ</t>
    </rPh>
    <rPh sb="3" eb="5">
      <t>シシ</t>
    </rPh>
    <rPh sb="5" eb="6">
      <t>ジマ</t>
    </rPh>
    <rPh sb="6" eb="8">
      <t>カキョウ</t>
    </rPh>
    <rPh sb="8" eb="10">
      <t>キキン</t>
    </rPh>
    <phoneticPr fontId="5"/>
  </si>
  <si>
    <t>まちづくり基金</t>
    <rPh sb="5" eb="7">
      <t>キキン</t>
    </rPh>
    <phoneticPr fontId="5"/>
  </si>
  <si>
    <t>夢追いふるさと長島景観基金</t>
    <rPh sb="0" eb="1">
      <t>ユメ</t>
    </rPh>
    <rPh sb="1" eb="2">
      <t>オ</t>
    </rPh>
    <rPh sb="7" eb="9">
      <t>ナガシマ</t>
    </rPh>
    <rPh sb="9" eb="11">
      <t>ケイカン</t>
    </rPh>
    <rPh sb="11" eb="13">
      <t>キキン</t>
    </rPh>
    <phoneticPr fontId="5"/>
  </si>
  <si>
    <t>ぶり奨学金基金</t>
    <rPh sb="2" eb="5">
      <t>ショウガクキン</t>
    </rPh>
    <rPh sb="5" eb="7">
      <t>キキン</t>
    </rPh>
    <phoneticPr fontId="5"/>
  </si>
  <si>
    <t>町有施設整備基金</t>
    <rPh sb="0" eb="1">
      <t>チョウ</t>
    </rPh>
    <rPh sb="1" eb="2">
      <t>ユウ</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</si>
  <si>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</si>
  <si>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</si>
  <si>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</si>
  <si>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</si>
  <si>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</si>
  <si>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</si>
  <si>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</si>
  <si>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</si>
  <si>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</si>
  <si>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</si>
  <si>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</si>
  <si>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将来負担比率，実質公債費比率ともに類似団体平均と比較し低くなっている。今後も財政計画に基づき，将来負担比率の減少に努める。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ヒカク</t>
    </rPh>
    <rPh sb="27" eb="28">
      <t>ヒク</t>
    </rPh>
    <rPh sb="35" eb="37">
      <t>コンゴ</t>
    </rPh>
    <rPh sb="38" eb="40">
      <t>ザイセイ</t>
    </rPh>
    <rPh sb="40" eb="42">
      <t>ケイカク</t>
    </rPh>
    <rPh sb="43" eb="44">
      <t>モト</t>
    </rPh>
    <rPh sb="47" eb="49">
      <t>ショウライ</t>
    </rPh>
    <rPh sb="49" eb="51">
      <t>フタン</t>
    </rPh>
    <rPh sb="51" eb="53">
      <t>ヒリツ</t>
    </rPh>
    <rPh sb="54" eb="56">
      <t>ゲンショウ</t>
    </rPh>
    <rPh sb="57" eb="58">
      <t>ツト</t>
    </rPh>
    <phoneticPr fontId="5"/>
  </si>
  <si>
    <t>将来負担比率については，平成30年度と比較して増加しているが，類似団体平均を大きく下回っている。一方，有形固定資産減価償却率は，平成30年度と同様に類似団体平均を超えているが，令和元年度は減少となった。主な要因としては，道路や庁舎，公営住宅は類似団体，全国平均，県と比較して高くなっているが，港湾・漁港，消防施設が大きく下回っているため全体としては微減となった。公共施設等総合管理計画及び公営住宅等長寿命化計画に基づき，適正な管理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</si>
</sst>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808C-4710-9568-ABF916254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267196</c:v>
                </c:pt>
                <c:pt idx="1">
                  <c:v>287367</c:v>
                </c:pt>
                <c:pt idx="2">
                  <c:v>365375</c:v>
                </c:pt>
                <c:pt idx="3">
                  <c:v>368776</c:v>
                </c:pt>
                <c:pt idx="4">
                  <c:v>342097</c:v>
                </c:pt>
              </c:numCache>
            </c:numRef>
          </c:val>
          <c:smooth val="0"/>
          <c:extLst>
            <c:ext xmlns:c16="http://schemas.microsoft.com/office/drawing/2014/chart" uri="{C3380CC4-5D6E-409C-BE32-E72D297353CC}">
              <c16:uniqueId val="{00000001-808C-4710-9568-ABF916254A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c:v>
                </c:pt>
                <c:pt idx="1">
                  <c:v>10.32</c:v>
                </c:pt>
                <c:pt idx="2">
                  <c:v>11.39</c:v>
                </c:pt>
                <c:pt idx="3">
                  <c:v>9.75</c:v>
                </c:pt>
                <c:pt idx="4">
                  <c:v>4.32</c:v>
                </c:pt>
              </c:numCache>
            </c:numRef>
          </c:val>
          <c:extLst>
            <c:ext xmlns:c16="http://schemas.microsoft.com/office/drawing/2014/chart" uri="{C3380CC4-5D6E-409C-BE32-E72D297353CC}">
              <c16:uniqueId val="{00000000-7DB0-4D75-B7A0-CF721F4B0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15.95</c:v>
                </c:pt>
                <c:pt idx="1">
                  <c:v>16.170000000000002</c:v>
                </c:pt>
                <c:pt idx="2">
                  <c:v>15.89</c:v>
                </c:pt>
                <c:pt idx="3">
                  <c:v>16.05</c:v>
                </c:pt>
                <c:pt idx="4">
                  <c:v>10.71</c:v>
                </c:pt>
              </c:numCache>
            </c:numRef>
          </c:val>
          <c:extLst>
            <c:ext xmlns:c16="http://schemas.microsoft.com/office/drawing/2014/chart" uri="{C3380CC4-5D6E-409C-BE32-E72D297353CC}">
              <c16:uniqueId val="{00000001-7DB0-4D75-B7A0-CF721F4B0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3.88</c:v>
                </c:pt>
                <c:pt idx="1">
                  <c:v>3.86</c:v>
                </c:pt>
                <c:pt idx="2">
                  <c:v>2.44</c:v>
                </c:pt>
                <c:pt idx="3">
                  <c:v>-1.76</c:v>
                </c:pt>
                <c:pt idx="4">
                  <c:v>-10.78</c:v>
                </c:pt>
              </c:numCache>
            </c:numRef>
          </c:val>
          <c:smooth val="0"/>
          <c:extLst>
            <c:ext xmlns:c16="http://schemas.microsoft.com/office/drawing/2014/chart" uri="{C3380CC4-5D6E-409C-BE32-E72D297353CC}">
              <c16:uniqueId val="{00000002-7DB0-4D75-B7A0-CF721F4B0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0.71</c:v>
                </c:pt>
                <c:pt idx="2">
                  <c:v>#N/A</c:v>
                </c:pt>
                <c:pt idx="3">
                  <c:v>0.73</c:v>
                </c:pt>
                <c:pt idx="4">
                  <c:v>#N/A</c:v>
                </c:pt>
                <c:pt idx="5">
                  <c:v>0.23</c:v>
                </c:pt>
                <c:pt idx="6">
                  <c:v>#N/A</c:v>
                </c:pt>
                <c:pt idx="7">
                  <c:v>0.16</c:v>
                </c:pt>
                <c:pt idx="8">
                  <c:v>#N/A</c:v>
                </c:pt>
                <c:pt idx="9">
                  <c:v>0.21</c:v>
                </c:pt>
              </c:numCache>
            </c:numRef>
          </c:val>
          <c:extLst>
            <c:ext xmlns:c16="http://schemas.microsoft.com/office/drawing/2014/chart" uri="{C3380CC4-5D6E-409C-BE32-E72D297353CC}">
              <c16:uniqueId val="{00000000-D7F5-439E-B96D-67D15859E5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extLst>
            <c:ext xmlns:c16="http://schemas.microsoft.com/office/drawing/2014/chart" uri="{C3380CC4-5D6E-409C-BE32-E72D297353CC}">
              <c16:uniqueId val="{00000001-D7F5-439E-B96D-67D15859E5B7}"/>
            </c:ext>
          </c:extLst>
        </c:ser>
        <c:ser>
          <c:idx val="2"/>
          <c:order val="2"/>
          <c:tx>
            <c:strRef>
              <c:f>データシート!$A$29</c:f>
              <c:strCache>
                <c:ptCount val="1"/>
                <c:pt idx="0">
                  <c:v>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0.11</c:v>
                </c:pt>
                <c:pt idx="4">
                  <c:v>#N/A</c:v>
                </c:pt>
                <c:pt idx="5">
                  <c:v>0.14000000000000001</c:v>
                </c:pt>
                <c:pt idx="6">
                  <c:v>#N/A</c:v>
                </c:pt>
                <c:pt idx="7">
                  <c:v>0.27</c:v>
                </c:pt>
                <c:pt idx="8">
                  <c:v>#N/A</c:v>
                </c:pt>
                <c:pt idx="9">
                  <c:v>0.11</c:v>
                </c:pt>
              </c:numCache>
            </c:numRef>
          </c:val>
          <c:extLst>
            <c:ext xmlns:c16="http://schemas.microsoft.com/office/drawing/2014/chart" uri="{C3380CC4-5D6E-409C-BE32-E72D297353CC}">
              <c16:uniqueId val="{00000002-D7F5-439E-B96D-67D15859E5B7}"/>
            </c:ext>
          </c:extLst>
        </c:ser>
        <c:ser>
          <c:idx val="3"/>
          <c:order val="3"/>
          <c:tx>
            <c:strRef>
              <c:f>データシート!$A$30</c:f>
              <c:strCache>
                <c:ptCount val="1"/>
                <c:pt idx="0">
                  <c:v>諸浦港埠頭特別会計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0.09</c:v>
                </c:pt>
                <c:pt idx="4">
                  <c:v>#N/A</c:v>
                </c:pt>
                <c:pt idx="5">
                  <c:v>0.09</c:v>
                </c:pt>
                <c:pt idx="6">
                  <c:v>#N/A</c:v>
                </c:pt>
                <c:pt idx="7">
                  <c:v>0.1</c:v>
                </c:pt>
                <c:pt idx="8">
                  <c:v>#N/A</c:v>
                </c:pt>
                <c:pt idx="9">
                  <c:v>0.12</c:v>
                </c:pt>
              </c:numCache>
            </c:numRef>
          </c:val>
          <c:extLst>
            <c:ext xmlns:c16="http://schemas.microsoft.com/office/drawing/2014/chart" uri="{C3380CC4-5D6E-409C-BE32-E72D297353CC}">
              <c16:uniqueId val="{00000003-D7F5-439E-B96D-67D15859E5B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0.64</c:v>
                </c:pt>
                <c:pt idx="4">
                  <c:v>#N/A</c:v>
                </c:pt>
                <c:pt idx="5">
                  <c:v>0.6</c:v>
                </c:pt>
                <c:pt idx="6">
                  <c:v>#N/A</c:v>
                </c:pt>
                <c:pt idx="7">
                  <c:v>0.82</c:v>
                </c:pt>
                <c:pt idx="8">
                  <c:v>#N/A</c:v>
                </c:pt>
                <c:pt idx="9">
                  <c:v>1</c:v>
                </c:pt>
              </c:numCache>
            </c:numRef>
          </c:val>
          <c:extLst>
            <c:ext xmlns:c16="http://schemas.microsoft.com/office/drawing/2014/chart" uri="{C3380CC4-5D6E-409C-BE32-E72D297353CC}">
              <c16:uniqueId val="{00000004-D7F5-439E-B96D-67D15859E5B7}"/>
            </c:ext>
          </c:extLst>
        </c:ser>
        <c:ser>
          <c:idx val="5"/>
          <c:order val="5"/>
          <c:tx>
            <c:strRef>
              <c:f>データシート!$A$32</c:f>
              <c:strCache>
                <c:ptCount val="1"/>
                <c:pt idx="0">
                  <c:v>太陽光発電特別会計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1.35</c:v>
                </c:pt>
                <c:pt idx="4">
                  <c:v>#N/A</c:v>
                </c:pt>
                <c:pt idx="5">
                  <c:v>1.36</c:v>
                </c:pt>
                <c:pt idx="6">
                  <c:v>#N/A</c:v>
                </c:pt>
                <c:pt idx="7">
                  <c:v>1.53</c:v>
                </c:pt>
                <c:pt idx="8">
                  <c:v>#N/A</c:v>
                </c:pt>
                <c:pt idx="9">
                  <c:v>1.48</c:v>
                </c:pt>
              </c:numCache>
            </c:numRef>
          </c:val>
          <c:extLst>
            <c:ext xmlns:c16="http://schemas.microsoft.com/office/drawing/2014/chart" uri="{C3380CC4-5D6E-409C-BE32-E72D297353CC}">
              <c16:uniqueId val="{00000005-D7F5-439E-B96D-67D15859E5B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0.74</c:v>
                </c:pt>
                <c:pt idx="4">
                  <c:v>#N/A</c:v>
                </c:pt>
                <c:pt idx="5">
                  <c:v>0.79</c:v>
                </c:pt>
                <c:pt idx="6">
                  <c:v>#N/A</c:v>
                </c:pt>
                <c:pt idx="7">
                  <c:v>0.92</c:v>
                </c:pt>
                <c:pt idx="8">
                  <c:v>#N/A</c:v>
                </c:pt>
                <c:pt idx="9">
                  <c:v>2.2400000000000002</c:v>
                </c:pt>
              </c:numCache>
            </c:numRef>
          </c:val>
          <c:extLst>
            <c:ext xmlns:c16="http://schemas.microsoft.com/office/drawing/2014/chart" uri="{C3380CC4-5D6E-409C-BE32-E72D297353CC}">
              <c16:uniqueId val="{00000006-D7F5-439E-B96D-67D15859E5B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2.64</c:v>
                </c:pt>
                <c:pt idx="2">
                  <c:v>#N/A</c:v>
                </c:pt>
                <c:pt idx="3">
                  <c:v>1.67</c:v>
                </c:pt>
                <c:pt idx="4">
                  <c:v>#N/A</c:v>
                </c:pt>
                <c:pt idx="5">
                  <c:v>5.28</c:v>
                </c:pt>
                <c:pt idx="6">
                  <c:v>#N/A</c:v>
                </c:pt>
                <c:pt idx="7">
                  <c:v>5.92</c:v>
                </c:pt>
                <c:pt idx="8">
                  <c:v>#N/A</c:v>
                </c:pt>
                <c:pt idx="9">
                  <c:v>3.52</c:v>
                </c:pt>
              </c:numCache>
            </c:numRef>
          </c:val>
          <c:extLst>
            <c:ext xmlns:c16="http://schemas.microsoft.com/office/drawing/2014/chart" uri="{C3380CC4-5D6E-409C-BE32-E72D297353CC}">
              <c16:uniqueId val="{00000007-D7F5-439E-B96D-67D15859E5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10.43</c:v>
                </c:pt>
                <c:pt idx="2">
                  <c:v>#N/A</c:v>
                </c:pt>
                <c:pt idx="3">
                  <c:v>10.09</c:v>
                </c:pt>
                <c:pt idx="4">
                  <c:v>#N/A</c:v>
                </c:pt>
                <c:pt idx="5">
                  <c:v>11.16</c:v>
                </c:pt>
                <c:pt idx="6">
                  <c:v>#N/A</c:v>
                </c:pt>
                <c:pt idx="7">
                  <c:v>9.49</c:v>
                </c:pt>
                <c:pt idx="8">
                  <c:v>#N/A</c:v>
                </c:pt>
                <c:pt idx="9">
                  <c:v>4.24</c:v>
                </c:pt>
              </c:numCache>
            </c:numRef>
          </c:val>
          <c:extLst>
            <c:ext xmlns:c16="http://schemas.microsoft.com/office/drawing/2014/chart" uri="{C3380CC4-5D6E-409C-BE32-E72D297353CC}">
              <c16:uniqueId val="{00000008-D7F5-439E-B96D-67D15859E5B7}"/>
            </c:ext>
          </c:extLst>
        </c:ser>
        <c:ser>
          <c:idx val="9"/>
          <c:order val="9"/>
          <c:tx>
            <c:strRef>
              <c:f>データシート!$A$36</c:f>
              <c:strCache>
                <c:ptCount val="1"/>
                <c:pt idx="0">
                  <c:v>観光施設特別会計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0.1</c:v>
                </c:pt>
                <c:pt idx="7">
                  <c:v>#N/A</c:v>
                </c:pt>
                <c:pt idx="8">
                  <c:v>0.1</c:v>
                </c:pt>
                <c:pt idx="9">
                  <c:v>#N/A</c:v>
                </c:pt>
              </c:numCache>
            </c:numRef>
          </c:val>
          <c:extLst>
            <c:ext xmlns:c16="http://schemas.microsoft.com/office/drawing/2014/chart" uri="{C3380CC4-5D6E-409C-BE32-E72D297353CC}">
              <c16:uniqueId val="{00000009-D7F5-439E-B96D-67D15859E5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1244</c:v>
                </c:pt>
                <c:pt idx="5">
                  <c:v>1235</c:v>
                </c:pt>
                <c:pt idx="8">
                  <c:v>1299</c:v>
                </c:pt>
                <c:pt idx="11">
                  <c:v>1326</c:v>
                </c:pt>
                <c:pt idx="14">
                  <c:v>1360</c:v>
                </c:pt>
              </c:numCache>
            </c:numRef>
          </c:val>
          <c:extLst>
            <c:ext xmlns:c16="http://schemas.microsoft.com/office/drawing/2014/chart" uri="{C3380CC4-5D6E-409C-BE32-E72D297353CC}">
              <c16:uniqueId val="{00000000-C124-44BA-807C-111F7C8E63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24-44BA-807C-111F7C8E63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C124-44BA-807C-111F7C8E63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36</c:v>
                </c:pt>
                <c:pt idx="6">
                  <c:v>23</c:v>
                </c:pt>
                <c:pt idx="9">
                  <c:v>25</c:v>
                </c:pt>
                <c:pt idx="12">
                  <c:v>24</c:v>
                </c:pt>
              </c:numCache>
            </c:numRef>
          </c:val>
          <c:extLst>
            <c:ext xmlns:c16="http://schemas.microsoft.com/office/drawing/2014/chart" uri="{C3380CC4-5D6E-409C-BE32-E72D297353CC}">
              <c16:uniqueId val="{00000003-C124-44BA-807C-111F7C8E63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95</c:v>
                </c:pt>
                <c:pt idx="3">
                  <c:v>82</c:v>
                </c:pt>
                <c:pt idx="6">
                  <c:v>90</c:v>
                </c:pt>
                <c:pt idx="9">
                  <c:v>94</c:v>
                </c:pt>
                <c:pt idx="12">
                  <c:v>103</c:v>
                </c:pt>
              </c:numCache>
            </c:numRef>
          </c:val>
          <c:extLst>
            <c:ext xmlns:c16="http://schemas.microsoft.com/office/drawing/2014/chart" uri="{C3380CC4-5D6E-409C-BE32-E72D297353CC}">
              <c16:uniqueId val="{00000004-C124-44BA-807C-111F7C8E63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24-44BA-807C-111F7C8E63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24-44BA-807C-111F7C8E63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1496</c:v>
                </c:pt>
                <c:pt idx="3">
                  <c:v>1457</c:v>
                </c:pt>
                <c:pt idx="6">
                  <c:v>1510</c:v>
                </c:pt>
                <c:pt idx="9">
                  <c:v>1537</c:v>
                </c:pt>
                <c:pt idx="12">
                  <c:v>1594</c:v>
                </c:pt>
              </c:numCache>
            </c:numRef>
          </c:val>
          <c:extLst>
            <c:ext xmlns:c16="http://schemas.microsoft.com/office/drawing/2014/chart" uri="{C3380CC4-5D6E-409C-BE32-E72D297353CC}">
              <c16:uniqueId val="{00000007-C124-44BA-807C-111F7C8E63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382</c:v>
                </c:pt>
                <c:pt idx="2">
                  <c:v>#N/A</c:v>
                </c:pt>
                <c:pt idx="3">
                  <c:v>#N/A</c:v>
                </c:pt>
                <c:pt idx="4">
                  <c:v>342</c:v>
                </c:pt>
                <c:pt idx="5">
                  <c:v>#N/A</c:v>
                </c:pt>
                <c:pt idx="6">
                  <c:v>#N/A</c:v>
                </c:pt>
                <c:pt idx="7">
                  <c:v>325</c:v>
                </c:pt>
                <c:pt idx="8">
                  <c:v>#N/A</c:v>
                </c:pt>
                <c:pt idx="9">
                  <c:v>#N/A</c:v>
                </c:pt>
                <c:pt idx="10">
                  <c:v>331</c:v>
                </c:pt>
                <c:pt idx="11">
                  <c:v>#N/A</c:v>
                </c:pt>
                <c:pt idx="12">
                  <c:v>#N/A</c:v>
                </c:pt>
                <c:pt idx="13">
                  <c:v>361</c:v>
                </c:pt>
                <c:pt idx="14">
                  <c:v>#N/A</c:v>
                </c:pt>
              </c:numCache>
            </c:numRef>
          </c:val>
          <c:smooth val="0"/>
          <c:extLst>
            <c:ext xmlns:c16="http://schemas.microsoft.com/office/drawing/2014/chart" uri="{C3380CC4-5D6E-409C-BE32-E72D297353CC}">
              <c16:uniqueId val="{00000008-C124-44BA-807C-111F7C8E63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11997</c:v>
                </c:pt>
                <c:pt idx="5">
                  <c:v>12363</c:v>
                </c:pt>
                <c:pt idx="8">
                  <c:v>12492</c:v>
                </c:pt>
                <c:pt idx="11">
                  <c:v>12604</c:v>
                </c:pt>
                <c:pt idx="14">
                  <c:v>13015</c:v>
                </c:pt>
              </c:numCache>
            </c:numRef>
          </c:val>
          <c:extLst>
            <c:ext xmlns:c16="http://schemas.microsoft.com/office/drawing/2014/chart" uri="{C3380CC4-5D6E-409C-BE32-E72D297353CC}">
              <c16:uniqueId val="{00000000-3B38-4620-9E3C-D65E547081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c:v>
                </c:pt>
                <c:pt idx="5">
                  <c:v>12</c:v>
                </c:pt>
                <c:pt idx="8">
                  <c:v>10</c:v>
                </c:pt>
                <c:pt idx="11">
                  <c:v>11</c:v>
                </c:pt>
                <c:pt idx="14">
                  <c:v>7</c:v>
                </c:pt>
              </c:numCache>
            </c:numRef>
          </c:val>
          <c:extLst>
            <c:ext xmlns:c16="http://schemas.microsoft.com/office/drawing/2014/chart" uri="{C3380CC4-5D6E-409C-BE32-E72D297353CC}">
              <c16:uniqueId val="{00000001-3B38-4620-9E3C-D65E547081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4288</c:v>
                </c:pt>
                <c:pt idx="5">
                  <c:v>4711</c:v>
                </c:pt>
                <c:pt idx="8">
                  <c:v>4421</c:v>
                </c:pt>
                <c:pt idx="11">
                  <c:v>4553</c:v>
                </c:pt>
                <c:pt idx="14">
                  <c:v>4524</c:v>
                </c:pt>
              </c:numCache>
            </c:numRef>
          </c:val>
          <c:extLst>
            <c:ext xmlns:c16="http://schemas.microsoft.com/office/drawing/2014/chart" uri="{C3380CC4-5D6E-409C-BE32-E72D297353CC}">
              <c16:uniqueId val="{00000002-3B38-4620-9E3C-D65E547081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38-4620-9E3C-D65E547081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38-4620-9E3C-D65E547081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8-4620-9E3C-D65E547081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1163</c:v>
                </c:pt>
                <c:pt idx="3">
                  <c:v>1102</c:v>
                </c:pt>
                <c:pt idx="6">
                  <c:v>912</c:v>
                </c:pt>
                <c:pt idx="9">
                  <c:v>908</c:v>
                </c:pt>
                <c:pt idx="12">
                  <c:v>896</c:v>
                </c:pt>
              </c:numCache>
            </c:numRef>
          </c:val>
          <c:extLst>
            <c:ext xmlns:c16="http://schemas.microsoft.com/office/drawing/2014/chart" uri="{C3380CC4-5D6E-409C-BE32-E72D297353CC}">
              <c16:uniqueId val="{00000006-3B38-4620-9E3C-D65E547081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185</c:v>
                </c:pt>
                <c:pt idx="3">
                  <c:v>166</c:v>
                </c:pt>
                <c:pt idx="6">
                  <c:v>150</c:v>
                </c:pt>
                <c:pt idx="9">
                  <c:v>132</c:v>
                </c:pt>
                <c:pt idx="12">
                  <c:v>114</c:v>
                </c:pt>
              </c:numCache>
            </c:numRef>
          </c:val>
          <c:extLst>
            <c:ext xmlns:c16="http://schemas.microsoft.com/office/drawing/2014/chart" uri="{C3380CC4-5D6E-409C-BE32-E72D297353CC}">
              <c16:uniqueId val="{00000007-3B38-4620-9E3C-D65E547081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1115</c:v>
                </c:pt>
                <c:pt idx="3">
                  <c:v>1124</c:v>
                </c:pt>
                <c:pt idx="6">
                  <c:v>1184</c:v>
                </c:pt>
                <c:pt idx="9">
                  <c:v>1214</c:v>
                </c:pt>
                <c:pt idx="12">
                  <c:v>1262</c:v>
                </c:pt>
              </c:numCache>
            </c:numRef>
          </c:val>
          <c:extLst>
            <c:ext xmlns:c16="http://schemas.microsoft.com/office/drawing/2014/chart" uri="{C3380CC4-5D6E-409C-BE32-E72D297353CC}">
              <c16:uniqueId val="{00000008-3B38-4620-9E3C-D65E547081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38-4620-9E3C-D65E547081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14287</c:v>
                </c:pt>
                <c:pt idx="3">
                  <c:v>14325</c:v>
                </c:pt>
                <c:pt idx="6">
                  <c:v>14705</c:v>
                </c:pt>
                <c:pt idx="9">
                  <c:v>15213</c:v>
                </c:pt>
                <c:pt idx="12">
                  <c:v>15954</c:v>
                </c:pt>
              </c:numCache>
            </c:numRef>
          </c:val>
          <c:extLst>
            <c:ext xmlns:c16="http://schemas.microsoft.com/office/drawing/2014/chart" uri="{C3380CC4-5D6E-409C-BE32-E72D297353CC}">
              <c16:uniqueId val="{0000000A-3B38-4620-9E3C-D65E547081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451</c:v>
                </c:pt>
                <c:pt idx="2">
                  <c:v>#N/A</c:v>
                </c:pt>
                <c:pt idx="3">
                  <c:v>#N/A</c:v>
                </c:pt>
                <c:pt idx="4">
                  <c:v>0</c:v>
                </c:pt>
                <c:pt idx="5">
                  <c:v>#N/A</c:v>
                </c:pt>
                <c:pt idx="6">
                  <c:v>#N/A</c:v>
                </c:pt>
                <c:pt idx="7">
                  <c:v>30</c:v>
                </c:pt>
                <c:pt idx="8">
                  <c:v>#N/A</c:v>
                </c:pt>
                <c:pt idx="9">
                  <c:v>#N/A</c:v>
                </c:pt>
                <c:pt idx="10">
                  <c:v>299</c:v>
                </c:pt>
                <c:pt idx="11">
                  <c:v>#N/A</c:v>
                </c:pt>
                <c:pt idx="12">
                  <c:v>#N/A</c:v>
                </c:pt>
                <c:pt idx="13">
                  <c:v>681</c:v>
                </c:pt>
                <c:pt idx="14">
                  <c:v>#N/A</c:v>
                </c:pt>
              </c:numCache>
            </c:numRef>
          </c:val>
          <c:smooth val="0"/>
          <c:extLst>
            <c:ext xmlns:c16="http://schemas.microsoft.com/office/drawing/2014/chart" uri="{C3380CC4-5D6E-409C-BE32-E72D297353CC}">
              <c16:uniqueId val="{0000000B-3B38-4620-9E3C-D65E547081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900</c:v>
                </c:pt>
                <c:pt idx="1">
                  <c:v>900</c:v>
                </c:pt>
                <c:pt idx="2">
                  <c:v>600</c:v>
                </c:pt>
              </c:numCache>
            </c:numRef>
          </c:val>
          <c:extLst>
            <c:ext xmlns:c16="http://schemas.microsoft.com/office/drawing/2014/chart" uri="{C3380CC4-5D6E-409C-BE32-E72D297353CC}">
              <c16:uniqueId val="{00000000-4F57-4455-B093-3F4A297098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700</c:v>
                </c:pt>
                <c:pt idx="1">
                  <c:v>700</c:v>
                </c:pt>
                <c:pt idx="2">
                  <c:v>1000</c:v>
                </c:pt>
              </c:numCache>
            </c:numRef>
          </c:val>
          <c:extLst>
            <c:ext xmlns:c16="http://schemas.microsoft.com/office/drawing/2014/chart" uri="{C3380CC4-5D6E-409C-BE32-E72D297353CC}">
              <c16:uniqueId val="{00000001-4F57-4455-B093-3F4A297098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4439</c:v>
                </c:pt>
                <c:pt idx="1">
                  <c:v>4039</c:v>
                </c:pt>
                <c:pt idx="2">
                  <c:v>3667</c:v>
                </c:pt>
              </c:numCache>
            </c:numRef>
          </c:val>
          <c:extLst>
            <c:ext xmlns:c16="http://schemas.microsoft.com/office/drawing/2014/chart" uri="{C3380CC4-5D6E-409C-BE32-E72D297353CC}">
              <c16:uniqueId val="{00000002-4F57-4455-B093-3F4A297098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{62F0181F-D272-4D1B-B93A-F1ADD6A899AF}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263-4E68-8AB7-E71D77D82E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{F18A9723-0535-471E-8670-FECE6C17B86B}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63-4E68-8AB7-E71D77D82E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{BF5AA8D1-F8DF-4DD6-88FD-6374FC11C34D}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63-4E68-8AB7-E71D77D82E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{07121449-F960-4E66-A142-D9C1D693392E}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63-4E68-8AB7-E71D77D82E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{E0E0CFE2-5449-4824-AC10-73BBB6C5CFD3}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63-4E68-8AB7-E71D77D82EC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{8460DF8E-B4D7-4238-AA51-C04D48793EF1}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263-4E68-8AB7-E71D77D82EC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{C296B196-637E-4DFE-86EA-0FACD72E60A6}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263-4E68-8AB7-E71D77D82EC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{6ED192F9-1185-4AA6-825B-64579043B568}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263-4E68-8AB7-E71D77D82EC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{B3DFBD80-22C3-4E68-800E-9757A8A3501F}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263-4E68-8AB7-E71D77D82E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62.5</c:v>
                </c:pt>
                <c:pt idx="16">
                  <c:v>74.599999999999994</c:v>
                </c:pt>
                <c:pt idx="24">
                  <c:v>72</c:v>
                </c:pt>
                <c:pt idx="32">
                  <c:v>71</c:v>
                </c:pt>
              </c:numCache>
            </c:numRef>
          </c:xVal>
          <c:yVal>
            <c:numRef>
              <c:f>公会計指標分析・財政指標組合せ分析表!$BP$51:$DC$51</c:f>
              <c:numCache>
                <c:formatCode>#,##0.0;"▲ "#,##0.0</c:formatCode>
                <c:ptCount val="40"/>
                <c:pt idx="16">
                  <c:v>0.6</c:v>
                </c:pt>
                <c:pt idx="24">
                  <c:v>6.9</c:v>
                </c:pt>
                <c:pt idx="32">
                  <c:v>16</c:v>
                </c:pt>
              </c:numCache>
            </c:numRef>
          </c:yVal>
          <c:smooth val="0"/>
          <c:extLst>
            <c:ext xmlns:c16="http://schemas.microsoft.com/office/drawing/2014/chart" uri="{C3380CC4-5D6E-409C-BE32-E72D297353CC}">
              <c16:uniqueId val="{00000009-F263-4E68-8AB7-E71D77D82E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{3775C92F-5477-4DE1-AA9C-1A233BFB0F72}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263-4E68-8AB7-E71D77D82E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{06D6F1A1-E095-4A71-A39D-EFBCA489A409}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63-4E68-8AB7-E71D77D82E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{3768E2BF-86BC-4A1B-B821-008B969CC3FC}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63-4E68-8AB7-E71D77D82E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{EBDA4BDF-69E0-425E-95E8-F683168FF3B5}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63-4E68-8AB7-E71D77D82E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{0F53F8C1-DE07-4E44-8F0E-F254DA3E784F}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63-4E68-8AB7-E71D77D82EC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{979C936C-EF38-46A8-A592-F0ECEC9407DF}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263-4E68-8AB7-E71D77D82EC9}"/>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{36A40EBD-8210-4562-9ACF-4FE5EE9DD766}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263-4E68-8AB7-E71D77D82EC9}"/>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{A8A9FBEF-EAF8-43D0-A361-399967D627F3}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263-4E68-8AB7-E71D77D82EC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{290EA1B4-9D9F-4975-857A-5ED7081A7D85}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263-4E68-8AB7-E71D77D82E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pt idx="24">
                  <c:v>61.4</c:v>
                </c:pt>
                <c:pt idx="32">
                  <c:v>62.5</c:v>
                </c:pt>
              </c:numCache>
            </c:numRef>
          </c:xVal>
          <c:yVal>
            <c:numRef>
              <c:f>公会計指標分析・財政指標組合せ分析表!$BP$55:$DC$55</c:f>
              <c:numCache>
                <c:formatCode>#,##0.0;"▲ "#,##0.0</c:formatCode>
                <c:ptCount val="40"/>
                <c:pt idx="8">
                  <c:v>51.4</c:v>
                </c:pt>
                <c:pt idx="16">
                  <c:v>46.8</c:v>
                </c:pt>
                <c:pt idx="24">
                  <c:v>48.4</c:v>
                </c:pt>
                <c:pt idx="32">
                  <c:v>43</c:v>
                </c:pt>
              </c:numCache>
            </c:numRef>
          </c:yVal>
          <c:smooth val="0"/>
          <c:extLst>
            <c:ext xmlns:c16="http://schemas.microsoft.com/office/drawing/2014/chart" uri="{C3380CC4-5D6E-409C-BE32-E72D297353CC}">
              <c16:uniqueId val="{00000013-F263-4E68-8AB7-E71D77D82EC9}"/>
            </c:ext>
          </c:extLst>
        </c:ser>
        <c:dLbls>
          <c:showLegendKey val="0"/>
          <c:showVal val="1"/>
          <c:showCatName val="0"/>
          <c:showSerName val="0"/>
          <c:showPercent val="0"/>
          <c:showBubbleSize val="0"/>
        </c:dLbls>
        <c:axId val="46179840"/>
        <c:axId val="46181760"/>
      </c:scatterChart>
      <c:valAx>
        <c:axId val="46179840"/>
        <c:scaling>
          <c:orientation val="minMax"/>
          <c:max val="76"/>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{EDA13CF1-8156-4F6F-AFD1-2EC78FAB6225}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F6C-4316-B532-B523DF27D3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{04B9663C-0DBB-458A-A227-F073DD39805A}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6C-4316-B532-B523DF27D3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{3B96D0E9-8E62-4C46-89B8-E32C5CC8A24C}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6C-4316-B532-B523DF27D3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{8070080D-693A-44CC-A5AF-1964D3831176}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6C-4316-B532-B523DF27D3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{BC8B5CA2-5FFF-4FB0-BAAD-1FEEF333EEB8}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6C-4316-B532-B523DF27D38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{E29655A3-F9A7-40A6-AF0F-7DA047B23094}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F6C-4316-B532-B523DF27D38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{684CA555-B527-4E5B-997E-31E815D36B4F}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F6C-4316-B532-B523DF27D38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{DA80830D-72DF-4D2A-8129-0D59EA7DADFB}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F6C-4316-B532-B523DF27D38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{5C4FCFC1-AA0D-494F-AFB2-96D780F7CC9D}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F6C-4316-B532-B523DF27D3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c:v>
                </c:pt>
                <c:pt idx="16">
                  <c:v>7.8</c:v>
                </c:pt>
                <c:pt idx="24">
                  <c:v>7.6</c:v>
                </c:pt>
                <c:pt idx="32">
                  <c:v>7.8</c:v>
                </c:pt>
              </c:numCache>
            </c:numRef>
          </c:xVal>
          <c:yVal>
            <c:numRef>
              <c:f>公会計指標分析・財政指標組合せ分析表!$BP$73:$DC$73</c:f>
              <c:numCache>
                <c:formatCode>#,##0.0;"▲ "#,##0.0</c:formatCode>
                <c:ptCount val="40"/>
                <c:pt idx="0">
                  <c:v>10.199999999999999</c:v>
                </c:pt>
                <c:pt idx="16">
                  <c:v>0.6</c:v>
                </c:pt>
                <c:pt idx="24">
                  <c:v>6.9</c:v>
                </c:pt>
                <c:pt idx="32">
                  <c:v>16</c:v>
                </c:pt>
              </c:numCache>
            </c:numRef>
          </c:yVal>
          <c:smooth val="0"/>
          <c:extLst>
            <c:ext xmlns:c16="http://schemas.microsoft.com/office/drawing/2014/chart" uri="{C3380CC4-5D6E-409C-BE32-E72D297353CC}">
              <c16:uniqueId val="{00000009-4F6C-4316-B532-B523DF27D3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{4D3EA313-2C01-4C4C-8B0C-22E8A402DC8C}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F6C-4316-B532-B523DF27D3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{3E9EEF7A-7815-4B92-9C14-E45D114B6129}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6C-4316-B532-B523DF27D3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{FA6B273C-4AD8-44E2-BCA4-88B1E240FEF3}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6C-4316-B532-B523DF27D3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{29C46B10-2DD5-4ACA-8AEF-AC10701229B6}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6C-4316-B532-B523DF27D3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{4FF7B7F6-D358-42E1-81C0-AB0AE1834371}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6C-4316-B532-B523DF27D38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{26916550-181C-404A-8990-E479A707923E}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F6C-4316-B532-B523DF27D381}"/>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{37E84CED-F587-4808-AC7D-BB864EDE06C1}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F6C-4316-B532-B523DF27D381}"/>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{B2CC8EE2-0E9C-40C9-85AB-FFF5925A3D23}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F6C-4316-B532-B523DF27D38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{087B0211-0E4B-4CF9-85AD-1A8727412EA5}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F6C-4316-B532-B523DF27D3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4F6C-4316-B532-B523DF27D381}"/>
            </c:ext>
          </c:extLst>
        </c:ser>
        <c:dLbls>
          <c:showLegendKey val="0"/>
          <c:showVal val="1"/>
          <c:showCatName val="0"/>
          <c:showSerName val="0"/>
          <c:showPercent val="0"/>
          <c:showBubbleSize val="0"/>
        </c:dLbls>
        <c:axId val="84219776"/>
        <c:axId val="84234240"/>
      </c:scatterChart>
      <c:valAx>
        <c:axId val="84219776"/>
        <c:scaling>
          <c:orientation val="minMax"/>
          <c:max val="11.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元利償還金の額は，平成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年度の臨時財政対策債や平成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年度の過疎対策事業分の償還が始まったこともあり，前年度と比較して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百万円増加している。実質公債費比率の分子は年々減少傾向にあったが，</a:t>
          </a:r>
          <a:r>
            <a:rPr kumimoji="1" lang="ja-JP" altLang="en-US" sz="1100">
              <a:solidFill>
                <a:schemeClr val="dk1"/>
              </a:solidFill>
              <a:effectLst/>
              <a:latin typeface="+mn-lt"/>
              <a:ea typeface="+mn-ea"/>
              <a:cs typeface="+mn-cs"/>
            </a:rPr>
            <a:t>今年度は鷹巣診療所新築事業や小・中学校空調設置設備工事等の大型事業があったため，</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総合振興計画等で事業の見直しによる計画的な借入により，比率の改善に努める。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一般会計等における地方債の現在高は，</a:t>
          </a:r>
          <a:r>
            <a:rPr kumimoji="1" lang="ja-JP" altLang="en-US" sz="1100">
              <a:solidFill>
                <a:schemeClr val="dk1"/>
              </a:solidFill>
              <a:effectLst/>
              <a:latin typeface="+mn-lt"/>
              <a:ea typeface="+mn-ea"/>
              <a:cs typeface="+mn-cs"/>
            </a:rPr>
            <a:t>小・中学校空調設備整備事業</a:t>
          </a:r>
          <a:r>
            <a:rPr kumimoji="1" lang="ja-JP" altLang="ja-JP" sz="1100">
              <a:solidFill>
                <a:schemeClr val="dk1"/>
              </a:solidFill>
              <a:effectLst/>
              <a:latin typeface="+mn-lt"/>
              <a:ea typeface="+mn-ea"/>
              <a:cs typeface="+mn-cs"/>
            </a:rPr>
            <a:t>等の大型事業の実施により年々増加傾向にある。一方，充当可能基金</a:t>
          </a:r>
          <a:r>
            <a:rPr kumimoji="1" lang="ja-JP" altLang="en-US" sz="1100">
              <a:solidFill>
                <a:schemeClr val="dk1"/>
              </a:solidFill>
              <a:effectLst/>
              <a:latin typeface="+mn-lt"/>
              <a:ea typeface="+mn-ea"/>
              <a:cs typeface="+mn-cs"/>
            </a:rPr>
            <a:t>は今年度で</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減少したものの，交付税算入率の高いものを優先的に借入れたことで基準財政需要額算入見込額が</a:t>
          </a:r>
          <a:r>
            <a:rPr kumimoji="1" lang="en-US" altLang="ja-JP" sz="1100">
              <a:solidFill>
                <a:schemeClr val="dk1"/>
              </a:solidFill>
              <a:effectLst/>
              <a:latin typeface="+mn-lt"/>
              <a:ea typeface="+mn-ea"/>
              <a:cs typeface="+mn-cs"/>
            </a:rPr>
            <a:t>411</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年度は将来負担比率の分子の値がマイナスに転じていたが，平成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年度からは増加している。</a:t>
          </a:r>
          <a:endParaRPr lang="ja-JP" altLang="ja-JP" sz="1400">
            <a:effectLst/>
          </a:endParaRPr>
        </a:p>
        <a:p>
          <a:r>
            <a:rPr kumimoji="1" lang="ja-JP" altLang="ja-JP" sz="1100">
              <a:solidFill>
                <a:schemeClr val="dk1"/>
              </a:solidFill>
              <a:effectLst/>
              <a:latin typeface="+mn-lt"/>
              <a:ea typeface="+mn-ea"/>
              <a:cs typeface="+mn-cs"/>
            </a:rPr>
            <a:t>　今後は総合振興計画等で事業の見直しを行い，計画的な借入れ，充当可能基金の積立等により，将来負担比率の改善に努める。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・鷹巣診療所新築事業等の大型事業により，財源不足となったため，財政調整基金</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億円を取崩した。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・「獅子島架橋」の実現に向けて，「夢追い獅子島架橋基金」に町民一人当たり１万円，１億円の積立てを行ったが，町民の要望にきめ</a:t>
          </a:r>
          <a:endParaRPr lang="ja-JP" altLang="ja-JP" sz="1400">
            <a:effectLst/>
          </a:endParaRPr>
        </a:p>
        <a:p>
          <a:r>
            <a:rPr kumimoji="1" lang="ja-JP" altLang="ja-JP" sz="1100">
              <a:solidFill>
                <a:schemeClr val="dk1"/>
              </a:solidFill>
              <a:effectLst/>
              <a:latin typeface="+mn-lt"/>
              <a:ea typeface="+mn-ea"/>
              <a:cs typeface="+mn-cs"/>
            </a:rPr>
            <a:t>　　細やかに対応するための「スマイルプラン事業」に「まちづくり基金」を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億円，景観整備事業に「夢追いふるさと長島景観基金」を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焼却施設</a:t>
          </a:r>
          <a:r>
            <a:rPr kumimoji="1" lang="ja-JP" altLang="ja-JP" sz="1100">
              <a:solidFill>
                <a:schemeClr val="dk1"/>
              </a:solidFill>
              <a:effectLst/>
              <a:latin typeface="+mn-lt"/>
              <a:ea typeface="+mn-ea"/>
              <a:cs typeface="+mn-cs"/>
            </a:rPr>
            <a:t>新築事業に「町有施設整備基金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焼却施設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億円，鷹巣診療所新築事業に「地域福祉基金」を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7,100</a:t>
          </a:r>
          <a:r>
            <a:rPr kumimoji="1" lang="ja-JP" altLang="en-US" sz="1100">
              <a:solidFill>
                <a:schemeClr val="dk1"/>
              </a:solidFill>
              <a:effectLst/>
              <a:latin typeface="+mn-lt"/>
              <a:ea typeface="+mn-ea"/>
              <a:cs typeface="+mn-cs"/>
            </a:rPr>
            <a:t>万円取崩したため，</a:t>
          </a:r>
          <a:endParaRPr lang="ja-JP" altLang="ja-JP" sz="1400">
            <a:effectLst/>
          </a:endParaRPr>
        </a:p>
        <a:p>
          <a:r>
            <a:rPr kumimoji="1" lang="ja-JP" altLang="ja-JP" sz="1100">
              <a:solidFill>
                <a:schemeClr val="dk1"/>
              </a:solidFill>
              <a:effectLst/>
              <a:latin typeface="+mn-lt"/>
              <a:ea typeface="+mn-ea"/>
              <a:cs typeface="+mn-cs"/>
            </a:rPr>
            <a:t>　　基金全体としては３億</a:t>
          </a:r>
          <a:r>
            <a:rPr kumimoji="1" lang="en-US" altLang="ja-JP" sz="1100">
              <a:solidFill>
                <a:schemeClr val="dk1"/>
              </a:solidFill>
              <a:effectLst/>
              <a:latin typeface="+mn-lt"/>
              <a:ea typeface="+mn-ea"/>
              <a:cs typeface="+mn-cs"/>
            </a:rPr>
            <a:t>7,366</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・大型事業等が続いており，</a:t>
          </a:r>
          <a:r>
            <a:rPr kumimoji="1" lang="ja-JP" altLang="en-US" sz="1100">
              <a:solidFill>
                <a:schemeClr val="dk1"/>
              </a:solidFill>
              <a:effectLst/>
              <a:latin typeface="+mn-lt"/>
              <a:ea typeface="+mn-ea"/>
              <a:cs typeface="+mn-cs"/>
            </a:rPr>
            <a:t>財政調整基金の取崩しが続いているため，今後は年次的に積立を行う予定である。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・「夢追いふるさと長島景観基金」にふるさと納税による寄附金の積立てを行い，景観整備事業等に財源として年次的に取崩していく</a:t>
          </a:r>
          <a:endParaRPr lang="ja-JP" altLang="ja-JP" sz="1400">
            <a:effectLst/>
          </a:endParaRPr>
        </a:p>
        <a:p>
          <a:r>
            <a:rPr kumimoji="1" lang="ja-JP" altLang="ja-JP" sz="1100">
              <a:solidFill>
                <a:schemeClr val="dk1"/>
              </a:solidFill>
              <a:effectLst/>
              <a:latin typeface="+mn-lt"/>
              <a:ea typeface="+mn-ea"/>
              <a:cs typeface="+mn-cs"/>
            </a:rPr>
            <a:t>　　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・夢追い獅子島架橋基金：町民の夢である「獅子島架橋」の実現を図る</a:t>
          </a:r>
          <a:endParaRPr lang="ja-JP" altLang="ja-JP" sz="1400">
            <a:effectLst/>
          </a:endParaRPr>
        </a:p>
        <a:p>
          <a:r>
            <a:rPr kumimoji="1" lang="ja-JP" altLang="ja-JP" sz="1100">
              <a:solidFill>
                <a:schemeClr val="dk1"/>
              </a:solidFill>
              <a:effectLst/>
              <a:latin typeface="+mn-lt"/>
              <a:ea typeface="+mn-ea"/>
              <a:cs typeface="+mn-cs"/>
            </a:rPr>
            <a:t>　・まちづくり基金：町民の連帯の強化と協働のまちづくりを推進し，地域振興を図る</a:t>
          </a:r>
          <a:endParaRPr lang="ja-JP" altLang="ja-JP" sz="1400">
            <a:effectLst/>
          </a:endParaRPr>
        </a:p>
        <a:p>
          <a:r>
            <a:rPr kumimoji="1" lang="ja-JP" altLang="ja-JP" sz="1100">
              <a:solidFill>
                <a:schemeClr val="dk1"/>
              </a:solidFill>
              <a:effectLst/>
              <a:latin typeface="+mn-lt"/>
              <a:ea typeface="+mn-ea"/>
              <a:cs typeface="+mn-cs"/>
            </a:rPr>
            <a:t>　・夢追いふるさと長島景観基金：ふるさと長島を愛し，応援しようとする個人または団体からの寄附金を財源として，寄附者参加型の</a:t>
          </a:r>
          <a:endParaRPr lang="ja-JP" altLang="ja-JP" sz="1400">
            <a:effectLst/>
          </a:endParaRPr>
        </a:p>
        <a:p>
          <a:r>
            <a:rPr kumimoji="1" lang="ja-JP" altLang="ja-JP" sz="1100">
              <a:solidFill>
                <a:schemeClr val="dk1"/>
              </a:solidFill>
              <a:effectLst/>
              <a:latin typeface="+mn-lt"/>
              <a:ea typeface="+mn-ea"/>
              <a:cs typeface="+mn-cs"/>
            </a:rPr>
            <a:t>　　魅力ある長島のふるさと景観づくり等に資する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・夢追い獅子島架橋基金：「獅子島架橋」の実現に向けて，毎年</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１億円の積立てを行っているため増加</a:t>
          </a:r>
          <a:endParaRPr lang="ja-JP" altLang="ja-JP" sz="1400">
            <a:effectLst/>
          </a:endParaRPr>
        </a:p>
        <a:p>
          <a:r>
            <a:rPr kumimoji="1" lang="ja-JP" altLang="ja-JP" sz="1100">
              <a:solidFill>
                <a:schemeClr val="dk1"/>
              </a:solidFill>
              <a:effectLst/>
              <a:latin typeface="+mn-lt"/>
              <a:ea typeface="+mn-ea"/>
              <a:cs typeface="+mn-cs"/>
            </a:rPr>
            <a:t>　・まちづくり基金：平成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年度から町民の要望にきめ細やかに対応するための「スマイルプラン事業」に１億円</a:t>
          </a:r>
          <a:r>
            <a:rPr kumimoji="1" lang="ja-JP" altLang="en-US" sz="1100">
              <a:solidFill>
                <a:schemeClr val="dk1"/>
              </a:solidFill>
              <a:effectLst/>
              <a:latin typeface="+mn-lt"/>
              <a:ea typeface="+mn-ea"/>
              <a:cs typeface="+mn-cs"/>
            </a:rPr>
            <a:t>を取崩したことによる減少</a:t>
          </a:r>
          <a:endParaRPr lang="ja-JP" altLang="ja-JP" sz="1400">
            <a:effectLst/>
          </a:endParaRPr>
        </a:p>
        <a:p>
          <a:r>
            <a:rPr kumimoji="1" lang="ja-JP" altLang="ja-JP" sz="1100">
              <a:solidFill>
                <a:schemeClr val="dk1"/>
              </a:solidFill>
              <a:effectLst/>
              <a:latin typeface="+mn-lt"/>
              <a:ea typeface="+mn-ea"/>
              <a:cs typeface="+mn-cs"/>
            </a:rPr>
            <a:t>　・町有施設整備基金（</a:t>
          </a:r>
          <a:r>
            <a:rPr kumimoji="1" lang="ja-JP" altLang="en-US" sz="1100">
              <a:solidFill>
                <a:schemeClr val="dk1"/>
              </a:solidFill>
              <a:effectLst/>
              <a:latin typeface="+mn-lt"/>
              <a:ea typeface="+mn-ea"/>
              <a:cs typeface="+mn-cs"/>
            </a:rPr>
            <a:t>焼却施設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焼却施設</a:t>
          </a:r>
          <a:r>
            <a:rPr kumimoji="1" lang="ja-JP" altLang="ja-JP" sz="1100">
              <a:solidFill>
                <a:schemeClr val="dk1"/>
              </a:solidFill>
              <a:effectLst/>
              <a:latin typeface="+mn-lt"/>
              <a:ea typeface="+mn-ea"/>
              <a:cs typeface="+mn-cs"/>
            </a:rPr>
            <a:t>新築事業に１億円を</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したことにより減少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・地域福祉基金：鷹巣診療所新築事業に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7,100</a:t>
          </a:r>
          <a:r>
            <a:rPr kumimoji="1" lang="ja-JP" altLang="en-US" sz="1100">
              <a:solidFill>
                <a:schemeClr val="dk1"/>
              </a:solidFill>
              <a:effectLst/>
              <a:latin typeface="+mn-lt"/>
              <a:ea typeface="+mn-ea"/>
              <a:cs typeface="+mn-cs"/>
            </a:rPr>
            <a:t>万円取崩したことによる減少</a:t>
          </a:r>
          <a:endParaRPr lang="ja-JP" altLang="ja-JP" sz="1400">
            <a:effectLst/>
          </a:endParaRPr>
        </a:p>
        <a:p>
          <a:r>
            <a:rPr kumimoji="1" lang="ja-JP" altLang="ja-JP" sz="1100">
              <a:solidFill>
                <a:schemeClr val="dk1"/>
              </a:solidFill>
              <a:effectLst/>
              <a:latin typeface="+mn-lt"/>
              <a:ea typeface="+mn-ea"/>
              <a:cs typeface="+mn-cs"/>
            </a:rPr>
            <a:t>　・ふるさと納税により，夢追いふるさと長島景観基金，ぶり奨学金基金が増加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・夢追い獅子島架橋基金：「獅子島架橋」の実現に向けて，毎年１億円を積立予定</a:t>
          </a:r>
          <a:endParaRPr lang="ja-JP" altLang="ja-JP" sz="1400">
            <a:effectLst/>
          </a:endParaRPr>
        </a:p>
        <a:p>
          <a:r>
            <a:rPr kumimoji="1" lang="ja-JP" altLang="ja-JP" sz="1100">
              <a:solidFill>
                <a:schemeClr val="dk1"/>
              </a:solidFill>
              <a:effectLst/>
              <a:latin typeface="+mn-lt"/>
              <a:ea typeface="+mn-ea"/>
              <a:cs typeface="+mn-cs"/>
            </a:rPr>
            <a:t>　・まちづくり基金：「スマイルプラン事業」に５年計画で，令和３年度まで毎年取崩していく方針</a:t>
          </a:r>
          <a:endParaRPr lang="ja-JP" altLang="ja-JP" sz="1400">
            <a:effectLst/>
          </a:endParaRPr>
        </a:p>
        <a:p>
          <a:r>
            <a:rPr kumimoji="1" lang="ja-JP" altLang="ja-JP" sz="1100">
              <a:solidFill>
                <a:schemeClr val="dk1"/>
              </a:solidFill>
              <a:effectLst/>
              <a:latin typeface="+mn-lt"/>
              <a:ea typeface="+mn-ea"/>
              <a:cs typeface="+mn-cs"/>
            </a:rPr>
            <a:t>　・町有施設整備基金（焼却施設）：北薩広域行政事務組合新焼却施設整備負担金として，令和２年度まで年次的に取崩し予定</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鷹巣診療所新築事業等の大型事業により，財源不足となったため，財政調整基金</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億円を</a:t>
          </a:r>
          <a:r>
            <a:rPr kumimoji="1" lang="ja-JP" altLang="ja-JP" sz="1100">
              <a:solidFill>
                <a:schemeClr val="dk1"/>
              </a:solidFill>
              <a:effectLst/>
              <a:latin typeface="+mn-lt"/>
              <a:ea typeface="+mn-ea"/>
              <a:cs typeface="+mn-cs"/>
            </a:rPr>
            <a:t>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大型事業等が続いており，財政調整基金の取崩しが続いているため，今後は年次的に積立を行う予定である。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大型事業等により償還財源として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大型事業等により</a:t>
          </a:r>
          <a:r>
            <a:rPr kumimoji="1" lang="ja-JP" altLang="en-US" sz="1100">
              <a:solidFill>
                <a:schemeClr val="dk1"/>
              </a:solidFill>
              <a:effectLst/>
              <a:latin typeface="+mn-lt"/>
              <a:ea typeface="+mn-ea"/>
              <a:cs typeface="+mn-cs"/>
            </a:rPr>
            <a:t>償還財源として</a:t>
          </a:r>
          <a:r>
            <a:rPr kumimoji="1" lang="ja-JP" altLang="ja-JP" sz="1100">
              <a:solidFill>
                <a:schemeClr val="dk1"/>
              </a:solidFill>
              <a:effectLst/>
              <a:latin typeface="+mn-lt"/>
              <a:ea typeface="+mn-ea"/>
              <a:cs typeface="+mn-cs"/>
            </a:rPr>
            <a:t>，年次的に取崩す予定である。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有形固定資産減価償却率については、高度経済成長期に整備された資産が多く、徐々に更新時期を迎えつつあるため、類似団体を上回る結果となった。また、公共施設等の老朽化とそれに対して行われている公共施設等の更新を行っているため、前年度より</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減少している。公共施設等総合管理計画に基づき、老朽化した施設について、点検・診断や計画的な予防保全による長寿命化を進めていくなど、公共施設等の適正管理に努める。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9" name="直線コネクタ 68"/>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0"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1" name="直線コネクタ 70"/>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2"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3" name="直線コネクタ 72"/>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4" name="有形固定資産減価償却率平均値テキスト"/>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5" name="フローチャート: 判断 74"/>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6" name="フローチャート: 判断 75"/>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7" name="フローチャート: 判断 76"/>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8" name="フローチャート: 判断 77"/>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9" name="フローチャート: 判断 78"/>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45811</xdr:rowOff>
    </xdr:from>
    <xdr:to>
      <xdr:col>23</xdr:col>
      <xdr:colOff>136525</xdr:colOff>
      <xdr:row>33</xdr:row>
      <xdr:rowOff>147411</xdr:rowOff>
    </xdr:to>
    <xdr:sp macro="" textlink="">
      <xdr:nvSpPr>
        <xdr:cNvPr id="85" name="楕円 84"/>
        <xdr:cNvSpPr/>
      </xdr:nvSpPr>
      <xdr:spPr>
        <a:xfrm>
          <a:off x="4711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24238</xdr:rowOff>
    </xdr:from>
    <xdr:ext cx="405111" cy="259045"/>
    <xdr:sp macro="" textlink="">
      <xdr:nvSpPr>
        <xdr:cNvPr id="86" name="有形固定資産減価償却率該当値テキスト"/>
        <xdr:cNvSpPr txBox="1"/>
      </xdr:nvSpPr>
      <xdr:spPr>
        <a:xfrm>
          <a:off x="48133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76653</xdr:rowOff>
    </xdr:from>
    <xdr:to>
      <xdr:col>19</xdr:col>
      <xdr:colOff>187325</xdr:colOff>
      <xdr:row>34</xdr:row>
      <xdr:rowOff>6803</xdr:rowOff>
    </xdr:to>
    <xdr:sp macro="" textlink="">
      <xdr:nvSpPr>
        <xdr:cNvPr id="87" name="楕円 86"/>
        <xdr:cNvSpPr/>
      </xdr:nvSpPr>
      <xdr:spPr>
        <a:xfrm>
          <a:off x="4000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96610</xdr:rowOff>
    </xdr:from>
    <xdr:to>
      <xdr:col>23</xdr:col>
      <xdr:colOff>85725</xdr:colOff>
      <xdr:row>33</xdr:row>
      <xdr:rowOff>127453</xdr:rowOff>
    </xdr:to>
    <xdr:cxnSp macro="">
      <xdr:nvCxnSpPr>
        <xdr:cNvPr id="88" name="直線コネクタ 87"/>
        <xdr:cNvCxnSpPr/>
      </xdr:nvCxnSpPr>
      <xdr:spPr>
        <a:xfrm flipV="1">
          <a:off x="4051300" y="6525985"/>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89" name="楕円 88"/>
        <xdr:cNvSpPr/>
      </xdr:nvSpPr>
      <xdr:spPr>
        <a:xfrm>
          <a:off x="323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127453</xdr:rowOff>
    </xdr:from>
    <xdr:to>
      <xdr:col>19</xdr:col>
      <xdr:colOff>136525</xdr:colOff>
      <xdr:row>34</xdr:row>
      <xdr:rowOff>36195</xdr:rowOff>
    </xdr:to>
    <xdr:cxnSp macro="">
      <xdr:nvCxnSpPr>
        <xdr:cNvPr id="90" name="直線コネクタ 89"/>
        <xdr:cNvCxnSpPr/>
      </xdr:nvCxnSpPr>
      <xdr:spPr>
        <a:xfrm flipV="1">
          <a:off x="3289300" y="6556828"/>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91" name="楕円 90"/>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34</xdr:row>
      <xdr:rowOff>36195</xdr:rowOff>
    </xdr:to>
    <xdr:cxnSp macro="">
      <xdr:nvCxnSpPr>
        <xdr:cNvPr id="92" name="直線コネクタ 91"/>
        <xdr:cNvCxnSpPr/>
      </xdr:nvCxnSpPr>
      <xdr:spPr>
        <a:xfrm>
          <a:off x="2527300" y="6263822"/>
          <a:ext cx="762000" cy="3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4" name="n_2ave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6"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169380</xdr:rowOff>
    </xdr:from>
    <xdr:ext cx="405111" cy="259045"/>
    <xdr:sp macro="" textlink="">
      <xdr:nvSpPr>
        <xdr:cNvPr id="97" name="n_1mainValue有形固定資産減価償却率"/>
        <xdr:cNvSpPr txBox="1"/>
      </xdr:nvSpPr>
      <xdr:spPr>
        <a:xfrm>
          <a:off x="38360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98" name="n_2mainValue有形固定資産減価償却率"/>
        <xdr:cNvSpPr txBox="1"/>
      </xdr:nvSpPr>
      <xdr:spPr>
        <a:xfrm>
          <a:off x="308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9" name="n_3mainValue有形固定資産減価償却率"/>
        <xdr:cNvSpPr txBox="1"/>
      </xdr:nvSpPr>
      <xdr:spPr>
        <a:xfrm>
          <a:off x="2324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債務償還比率の全国平均及び県平均との比較で高くなっている。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9" name="テキスト ボックス 11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0" name="直線コネクタ 129"/>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1"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2" name="直線コネクタ 131"/>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3"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4" name="直線コネクタ 133"/>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5" name="債務償還比率平均値テキスト"/>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6" name="フローチャート: 判断 135"/>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7" name="フローチャート: 判断 136"/>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8" name="フローチャート: 判断 137"/>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9" name="フローチャート: 判断 138"/>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0" name="フローチャート: 判断 139"/>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147755</xdr:rowOff>
    </xdr:from>
    <xdr:to>
      <xdr:col>76</xdr:col>
      <xdr:colOff>73025</xdr:colOff>
      <xdr:row>30</xdr:row>
      <xdr:rowOff>77905</xdr:rowOff>
    </xdr:to>
    <xdr:sp macro="" textlink="">
      <xdr:nvSpPr>
        <xdr:cNvPr id="146" name="楕円 145"/>
        <xdr:cNvSpPr/>
      </xdr:nvSpPr>
      <xdr:spPr>
        <a:xfrm>
          <a:off x="14744700" y="58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126182</xdr:rowOff>
    </xdr:from>
    <xdr:ext cx="469744" cy="259045"/>
    <xdr:sp macro="" textlink="">
      <xdr:nvSpPr>
        <xdr:cNvPr id="147" name="債務償還比率該当値テキスト"/>
        <xdr:cNvSpPr txBox="1"/>
      </xdr:nvSpPr>
      <xdr:spPr>
        <a:xfrm>
          <a:off x="14846300" y="58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88537</xdr:rowOff>
    </xdr:from>
    <xdr:to>
      <xdr:col>72</xdr:col>
      <xdr:colOff>123825</xdr:colOff>
      <xdr:row>30</xdr:row>
      <xdr:rowOff>18687</xdr:rowOff>
    </xdr:to>
    <xdr:sp macro="" textlink="">
      <xdr:nvSpPr>
        <xdr:cNvPr id="148" name="楕円 147"/>
        <xdr:cNvSpPr/>
      </xdr:nvSpPr>
      <xdr:spPr>
        <a:xfrm>
          <a:off x="14033500" y="5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139337</xdr:rowOff>
    </xdr:from>
    <xdr:to>
      <xdr:col>76</xdr:col>
      <xdr:colOff>22225</xdr:colOff>
      <xdr:row>30</xdr:row>
      <xdr:rowOff>27105</xdr:rowOff>
    </xdr:to>
    <xdr:cxnSp macro="">
      <xdr:nvCxnSpPr>
        <xdr:cNvPr id="149" name="直線コネクタ 148"/>
        <xdr:cNvCxnSpPr/>
      </xdr:nvCxnSpPr>
      <xdr:spPr>
        <a:xfrm>
          <a:off x="14084300" y="5882912"/>
          <a:ext cx="711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82369</xdr:rowOff>
    </xdr:from>
    <xdr:to>
      <xdr:col>68</xdr:col>
      <xdr:colOff>123825</xdr:colOff>
      <xdr:row>30</xdr:row>
      <xdr:rowOff>12519</xdr:rowOff>
    </xdr:to>
    <xdr:sp macro="" textlink="">
      <xdr:nvSpPr>
        <xdr:cNvPr id="150" name="楕円 149"/>
        <xdr:cNvSpPr/>
      </xdr:nvSpPr>
      <xdr:spPr>
        <a:xfrm>
          <a:off x="13271500" y="5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133169</xdr:rowOff>
    </xdr:from>
    <xdr:to>
      <xdr:col>72</xdr:col>
      <xdr:colOff>73025</xdr:colOff>
      <xdr:row>29</xdr:row>
      <xdr:rowOff>139337</xdr:rowOff>
    </xdr:to>
    <xdr:cxnSp macro="">
      <xdr:nvCxnSpPr>
        <xdr:cNvPr id="151" name="直線コネクタ 150"/>
        <xdr:cNvCxnSpPr/>
      </xdr:nvCxnSpPr>
      <xdr:spPr>
        <a:xfrm>
          <a:off x="13322300" y="5876744"/>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51834</xdr:rowOff>
    </xdr:from>
    <xdr:to>
      <xdr:col>64</xdr:col>
      <xdr:colOff>123825</xdr:colOff>
      <xdr:row>29</xdr:row>
      <xdr:rowOff>153434</xdr:rowOff>
    </xdr:to>
    <xdr:sp macro="" textlink="">
      <xdr:nvSpPr>
        <xdr:cNvPr id="152" name="楕円 151"/>
        <xdr:cNvSpPr/>
      </xdr:nvSpPr>
      <xdr:spPr>
        <a:xfrm>
          <a:off x="12509500" y="5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102634</xdr:rowOff>
    </xdr:from>
    <xdr:to>
      <xdr:col>68</xdr:col>
      <xdr:colOff>73025</xdr:colOff>
      <xdr:row>29</xdr:row>
      <xdr:rowOff>133169</xdr:rowOff>
    </xdr:to>
    <xdr:cxnSp macro="">
      <xdr:nvCxnSpPr>
        <xdr:cNvPr id="153" name="直線コネクタ 152"/>
        <xdr:cNvCxnSpPr/>
      </xdr:nvCxnSpPr>
      <xdr:spPr>
        <a:xfrm>
          <a:off x="12560300" y="5846209"/>
          <a:ext cx="762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19655</xdr:rowOff>
    </xdr:from>
    <xdr:to>
      <xdr:col>60</xdr:col>
      <xdr:colOff>123825</xdr:colOff>
      <xdr:row>29</xdr:row>
      <xdr:rowOff>121255</xdr:rowOff>
    </xdr:to>
    <xdr:sp macro="" textlink="">
      <xdr:nvSpPr>
        <xdr:cNvPr id="154" name="楕円 153"/>
        <xdr:cNvSpPr/>
      </xdr:nvSpPr>
      <xdr:spPr>
        <a:xfrm>
          <a:off x="11747500" y="57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70455</xdr:rowOff>
    </xdr:from>
    <xdr:to>
      <xdr:col>64</xdr:col>
      <xdr:colOff>73025</xdr:colOff>
      <xdr:row>29</xdr:row>
      <xdr:rowOff>102634</xdr:rowOff>
    </xdr:to>
    <xdr:cxnSp macro="">
      <xdr:nvCxnSpPr>
        <xdr:cNvPr id="155" name="直線コネクタ 154"/>
        <xdr:cNvCxnSpPr/>
      </xdr:nvCxnSpPr>
      <xdr:spPr>
        <a:xfrm>
          <a:off x="11798300" y="5814030"/>
          <a:ext cx="762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56"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7"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8"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59"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35214</xdr:rowOff>
    </xdr:from>
    <xdr:ext cx="469744" cy="259045"/>
    <xdr:sp macro="" textlink="">
      <xdr:nvSpPr>
        <xdr:cNvPr id="160" name="n_1mainValue債務償還比率"/>
        <xdr:cNvSpPr txBox="1"/>
      </xdr:nvSpPr>
      <xdr:spPr>
        <a:xfrm>
          <a:off x="13836727" y="56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29046</xdr:rowOff>
    </xdr:from>
    <xdr:ext cx="469744" cy="259045"/>
    <xdr:sp macro="" textlink="">
      <xdr:nvSpPr>
        <xdr:cNvPr id="161" name="n_2mainValue債務償還比率"/>
        <xdr:cNvSpPr txBox="1"/>
      </xdr:nvSpPr>
      <xdr:spPr>
        <a:xfrm>
          <a:off x="13087427" y="56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169961</xdr:rowOff>
    </xdr:from>
    <xdr:ext cx="469744" cy="259045"/>
    <xdr:sp macro="" textlink="">
      <xdr:nvSpPr>
        <xdr:cNvPr id="162" name="n_3mainValue債務償還比率"/>
        <xdr:cNvSpPr txBox="1"/>
      </xdr:nvSpPr>
      <xdr:spPr>
        <a:xfrm>
          <a:off x="12325427" y="55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137782</xdr:rowOff>
    </xdr:from>
    <xdr:ext cx="469744" cy="259045"/>
    <xdr:sp macro="" textlink="">
      <xdr:nvSpPr>
        <xdr:cNvPr id="163" name="n_4mainValue債務償還比率"/>
        <xdr:cNvSpPr txBox="1"/>
      </xdr:nvSpPr>
      <xdr:spPr>
        <a:xfrm>
          <a:off x="11563427" y="553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63137</xdr:rowOff>
    </xdr:from>
    <xdr:to>
      <xdr:col>24</xdr:col>
      <xdr:colOff>62865</xdr:colOff>
      <xdr:row>41</xdr:row>
      <xdr:rowOff>103959</xdr:rowOff>
    </xdr:to>
    <xdr:cxnSp macro="">
      <xdr:nvCxnSpPr>
        <xdr:cNvPr id="59" name="直線コネクタ 58"/>
        <xdr:cNvCxnSpPr/>
      </xdr:nvCxnSpPr>
      <xdr:spPr>
        <a:xfrm flipV="1">
          <a:off x="4634865" y="589243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60" name="【道路】&#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9814</xdr:rowOff>
    </xdr:from>
    <xdr:ext cx="405111" cy="259045"/>
    <xdr:sp macro="" textlink="">
      <xdr:nvSpPr>
        <xdr:cNvPr id="62" name="【道路】&#10;有形固定資産減価償却率最大値テキスト"/>
        <xdr:cNvSpPr txBox="1"/>
      </xdr:nvSpPr>
      <xdr:spPr>
        <a:xfrm>
          <a:off x="4673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63137</xdr:rowOff>
    </xdr:from>
    <xdr:to>
      <xdr:col>24</xdr:col>
      <xdr:colOff>152400</xdr:colOff>
      <xdr:row>34</xdr:row>
      <xdr:rowOff>63137</xdr:rowOff>
    </xdr:to>
    <xdr:cxnSp macro="">
      <xdr:nvCxnSpPr>
        <xdr:cNvPr id="63" name="直線コネクタ 62"/>
        <xdr:cNvCxnSpPr/>
      </xdr:nvCxnSpPr>
      <xdr:spPr>
        <a:xfrm>
          <a:off x="4546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4" name="【道路】&#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5" name="フローチャート: 判断 64"/>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149497</xdr:rowOff>
    </xdr:from>
    <xdr:to>
      <xdr:col>20</xdr:col>
      <xdr:colOff>38100</xdr:colOff>
      <xdr:row>37</xdr:row>
      <xdr:rowOff>79647</xdr:rowOff>
    </xdr:to>
    <xdr:sp macro="" textlink="">
      <xdr:nvSpPr>
        <xdr:cNvPr id="66" name="フローチャート: 判断 65"/>
        <xdr:cNvSpPr/>
      </xdr:nvSpPr>
      <xdr:spPr>
        <a:xfrm>
          <a:off x="3746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7" name="フローチャート: 判断 66"/>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8" name="フローチャート: 判断 67"/>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9" name="フローチャート: 判断 68"/>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5" name="楕円 74"/>
        <xdr:cNvSpPr/>
      </xdr:nvSpPr>
      <xdr:spPr>
        <a:xfrm>
          <a:off x="4584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56078</xdr:rowOff>
    </xdr:from>
    <xdr:ext cx="405111" cy="259045"/>
    <xdr:sp macro="" textlink="">
      <xdr:nvSpPr>
        <xdr:cNvPr id="76" name="【道路】&#10;有形固定資産減価償却率該当値テキスト"/>
        <xdr:cNvSpPr txBox="1"/>
      </xdr:nvSpPr>
      <xdr:spPr>
        <a:xfrm>
          <a:off x="4673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129903</xdr:rowOff>
    </xdr:from>
    <xdr:to>
      <xdr:col>20</xdr:col>
      <xdr:colOff>38100</xdr:colOff>
      <xdr:row>41</xdr:row>
      <xdr:rowOff>60053</xdr:rowOff>
    </xdr:to>
    <xdr:sp macro="" textlink="">
      <xdr:nvSpPr>
        <xdr:cNvPr id="77" name="楕円 76"/>
        <xdr:cNvSpPr/>
      </xdr:nvSpPr>
      <xdr:spPr>
        <a:xfrm>
          <a:off x="3746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41</xdr:row>
      <xdr:rowOff>9253</xdr:rowOff>
    </xdr:to>
    <xdr:cxnSp macro="">
      <xdr:nvCxnSpPr>
        <xdr:cNvPr id="78" name="直線コネクタ 77"/>
        <xdr:cNvCxnSpPr/>
      </xdr:nvCxnSpPr>
      <xdr:spPr>
        <a:xfrm flipV="1">
          <a:off x="3797300" y="69864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165826</xdr:rowOff>
    </xdr:from>
    <xdr:to>
      <xdr:col>15</xdr:col>
      <xdr:colOff>101600</xdr:colOff>
      <xdr:row>41</xdr:row>
      <xdr:rowOff>95976</xdr:rowOff>
    </xdr:to>
    <xdr:sp macro="" textlink="">
      <xdr:nvSpPr>
        <xdr:cNvPr id="79" name="楕円 78"/>
        <xdr:cNvSpPr/>
      </xdr:nvSpPr>
      <xdr:spPr>
        <a:xfrm>
          <a:off x="2857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45176</xdr:rowOff>
    </xdr:to>
    <xdr:cxnSp macro="">
      <xdr:nvCxnSpPr>
        <xdr:cNvPr id="80" name="直線コネクタ 79"/>
        <xdr:cNvCxnSpPr/>
      </xdr:nvCxnSpPr>
      <xdr:spPr>
        <a:xfrm flipV="1">
          <a:off x="2908300" y="70387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81" name="楕円 80"/>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41</xdr:row>
      <xdr:rowOff>45176</xdr:rowOff>
    </xdr:to>
    <xdr:cxnSp macro="">
      <xdr:nvCxnSpPr>
        <xdr:cNvPr id="82" name="直線コネクタ 81"/>
        <xdr:cNvCxnSpPr/>
      </xdr:nvCxnSpPr>
      <xdr:spPr>
        <a:xfrm>
          <a:off x="2019300" y="5859780"/>
          <a:ext cx="8890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96174</xdr:rowOff>
    </xdr:from>
    <xdr:ext cx="405111" cy="259045"/>
    <xdr:sp macro="" textlink="">
      <xdr:nvSpPr>
        <xdr:cNvPr id="83" name="n_1aveValue【道路】&#10;有形固定資産減価償却率"/>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4" name="n_2aveValue【道路】&#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5"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道路】&#10;有形固定資産減価償却率"/>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51180</xdr:rowOff>
    </xdr:from>
    <xdr:ext cx="405111" cy="259045"/>
    <xdr:sp macro="" textlink="">
      <xdr:nvSpPr>
        <xdr:cNvPr id="87" name="n_1mainValue【道路】&#10;有形固定資産減価償却率"/>
        <xdr:cNvSpPr txBox="1"/>
      </xdr:nvSpPr>
      <xdr:spPr>
        <a:xfrm>
          <a:off x="3582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87103</xdr:rowOff>
    </xdr:from>
    <xdr:ext cx="405111" cy="259045"/>
    <xdr:sp macro="" textlink="">
      <xdr:nvSpPr>
        <xdr:cNvPr id="88" name="n_2mainValue【道路】&#10;有形固定資産減価償却率"/>
        <xdr:cNvSpPr txBox="1"/>
      </xdr:nvSpPr>
      <xdr:spPr>
        <a:xfrm>
          <a:off x="2705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9" name="n_3mainValue【道路】&#10;有形固定資産減価償却率"/>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3" name="直線コネクタ 112"/>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4"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5" name="直線コネクタ 114"/>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6"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7" name="直線コネクタ 116"/>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8" name="【道路】&#10;一人当たり延長平均値テキスト"/>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9" name="フローチャート: 判断 118"/>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0" name="フローチャート: 判断 119"/>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1" name="フローチャート: 判断 120"/>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2" name="フローチャート: 判断 121"/>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3" name="フローチャート: 判断 122"/>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132461</xdr:rowOff>
    </xdr:from>
    <xdr:to>
      <xdr:col>55</xdr:col>
      <xdr:colOff>50800</xdr:colOff>
      <xdr:row>37</xdr:row>
      <xdr:rowOff>62611</xdr:rowOff>
    </xdr:to>
    <xdr:sp macro="" textlink="">
      <xdr:nvSpPr>
        <xdr:cNvPr id="129" name="楕円 128"/>
        <xdr:cNvSpPr/>
      </xdr:nvSpPr>
      <xdr:spPr>
        <a:xfrm>
          <a:off x="104267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155338</xdr:rowOff>
    </xdr:from>
    <xdr:ext cx="534377" cy="259045"/>
    <xdr:sp macro="" textlink="">
      <xdr:nvSpPr>
        <xdr:cNvPr id="130" name="【道路】&#10;一人当たり延長該当値テキスト"/>
        <xdr:cNvSpPr txBox="1"/>
      </xdr:nvSpPr>
      <xdr:spPr>
        <a:xfrm>
          <a:off x="10515600"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145148</xdr:rowOff>
    </xdr:from>
    <xdr:to>
      <xdr:col>50</xdr:col>
      <xdr:colOff>165100</xdr:colOff>
      <xdr:row>37</xdr:row>
      <xdr:rowOff>75298</xdr:rowOff>
    </xdr:to>
    <xdr:sp macro="" textlink="">
      <xdr:nvSpPr>
        <xdr:cNvPr id="131" name="楕円 130"/>
        <xdr:cNvSpPr/>
      </xdr:nvSpPr>
      <xdr:spPr>
        <a:xfrm>
          <a:off x="9588500" y="63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11811</xdr:rowOff>
    </xdr:from>
    <xdr:to>
      <xdr:col>55</xdr:col>
      <xdr:colOff>0</xdr:colOff>
      <xdr:row>37</xdr:row>
      <xdr:rowOff>24498</xdr:rowOff>
    </xdr:to>
    <xdr:cxnSp macro="">
      <xdr:nvCxnSpPr>
        <xdr:cNvPr id="132" name="直線コネクタ 131"/>
        <xdr:cNvCxnSpPr/>
      </xdr:nvCxnSpPr>
      <xdr:spPr>
        <a:xfrm flipV="1">
          <a:off x="9639300" y="6355461"/>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153340</xdr:rowOff>
    </xdr:from>
    <xdr:to>
      <xdr:col>46</xdr:col>
      <xdr:colOff>38100</xdr:colOff>
      <xdr:row>37</xdr:row>
      <xdr:rowOff>83490</xdr:rowOff>
    </xdr:to>
    <xdr:sp macro="" textlink="">
      <xdr:nvSpPr>
        <xdr:cNvPr id="133" name="楕円 132"/>
        <xdr:cNvSpPr/>
      </xdr:nvSpPr>
      <xdr:spPr>
        <a:xfrm>
          <a:off x="8699500" y="63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24498</xdr:rowOff>
    </xdr:from>
    <xdr:to>
      <xdr:col>50</xdr:col>
      <xdr:colOff>114300</xdr:colOff>
      <xdr:row>37</xdr:row>
      <xdr:rowOff>32690</xdr:rowOff>
    </xdr:to>
    <xdr:cxnSp macro="">
      <xdr:nvCxnSpPr>
        <xdr:cNvPr id="134" name="直線コネクタ 133"/>
        <xdr:cNvCxnSpPr/>
      </xdr:nvCxnSpPr>
      <xdr:spPr>
        <a:xfrm flipV="1">
          <a:off x="8750300" y="636814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107067</xdr:rowOff>
    </xdr:from>
    <xdr:to>
      <xdr:col>41</xdr:col>
      <xdr:colOff>101600</xdr:colOff>
      <xdr:row>37</xdr:row>
      <xdr:rowOff>37217</xdr:rowOff>
    </xdr:to>
    <xdr:sp macro="" textlink="">
      <xdr:nvSpPr>
        <xdr:cNvPr id="135" name="楕円 134"/>
        <xdr:cNvSpPr/>
      </xdr:nvSpPr>
      <xdr:spPr>
        <a:xfrm>
          <a:off x="7810500" y="6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157867</xdr:rowOff>
    </xdr:from>
    <xdr:to>
      <xdr:col>45</xdr:col>
      <xdr:colOff>177800</xdr:colOff>
      <xdr:row>37</xdr:row>
      <xdr:rowOff>32690</xdr:rowOff>
    </xdr:to>
    <xdr:cxnSp macro="">
      <xdr:nvCxnSpPr>
        <xdr:cNvPr id="136" name="直線コネクタ 135"/>
        <xdr:cNvCxnSpPr/>
      </xdr:nvCxnSpPr>
      <xdr:spPr>
        <a:xfrm>
          <a:off x="7861300" y="6330067"/>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37" name="n_1aveValue【道路】&#10;一人当たり延長"/>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38" name="n_2aveValue【道路】&#10;一人当たり延長"/>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39" name="n_3aveValue【道路】&#10;一人当たり延長"/>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0"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91825</xdr:rowOff>
    </xdr:from>
    <xdr:ext cx="534377" cy="259045"/>
    <xdr:sp macro="" textlink="">
      <xdr:nvSpPr>
        <xdr:cNvPr id="141" name="n_1mainValue【道路】&#10;一人当たり延長"/>
        <xdr:cNvSpPr txBox="1"/>
      </xdr:nvSpPr>
      <xdr:spPr>
        <a:xfrm>
          <a:off x="9359411" y="60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100017</xdr:rowOff>
    </xdr:from>
    <xdr:ext cx="534377" cy="259045"/>
    <xdr:sp macro="" textlink="">
      <xdr:nvSpPr>
        <xdr:cNvPr id="142" name="n_2mainValue【道路】&#10;一人当たり延長"/>
        <xdr:cNvSpPr txBox="1"/>
      </xdr:nvSpPr>
      <xdr:spPr>
        <a:xfrm>
          <a:off x="8483111" y="6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53744</xdr:rowOff>
    </xdr:from>
    <xdr:ext cx="534377" cy="259045"/>
    <xdr:sp macro="" textlink="">
      <xdr:nvSpPr>
        <xdr:cNvPr id="143" name="n_3mainValue【道路】&#10;一人当たり延長"/>
        <xdr:cNvSpPr txBox="1"/>
      </xdr:nvSpPr>
      <xdr:spPr>
        <a:xfrm>
          <a:off x="7594111" y="60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8" name="直線コネクタ 167"/>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9"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0" name="直線コネクタ 169"/>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1"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2" name="直線コネクタ 171"/>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3"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4" name="フローチャート: 判断 173"/>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5" name="フローチャート: 判断 174"/>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6" name="フローチャート: 判断 175"/>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7" name="フローチャート: 判断 176"/>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8" name="フローチャート: 判断 177"/>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84" name="楕円 183"/>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85" name="【橋りょう・トンネル】&#10;有形固定資産減価償却率該当値テキスト"/>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6" name="楕円 185"/>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127635</xdr:rowOff>
    </xdr:to>
    <xdr:cxnSp macro="">
      <xdr:nvCxnSpPr>
        <xdr:cNvPr id="187" name="直線コネクタ 186"/>
        <xdr:cNvCxnSpPr/>
      </xdr:nvCxnSpPr>
      <xdr:spPr>
        <a:xfrm>
          <a:off x="3797300" y="103898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88" name="楕円 187"/>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102870</xdr:rowOff>
    </xdr:to>
    <xdr:cxnSp macro="">
      <xdr:nvCxnSpPr>
        <xdr:cNvPr id="189" name="直線コネクタ 188"/>
        <xdr:cNvCxnSpPr/>
      </xdr:nvCxnSpPr>
      <xdr:spPr>
        <a:xfrm>
          <a:off x="2908300" y="1036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90" name="楕円 189"/>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76200</xdr:rowOff>
    </xdr:to>
    <xdr:cxnSp macro="">
      <xdr:nvCxnSpPr>
        <xdr:cNvPr id="191" name="直線コネクタ 190"/>
        <xdr:cNvCxnSpPr/>
      </xdr:nvCxnSpPr>
      <xdr:spPr>
        <a:xfrm>
          <a:off x="2019300" y="1033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2"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3"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94"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95"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96"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7" name="n_2main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98" name="n_3mainValue【橋りょう・トンネ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0" name="テキスト ボックス 20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2" name="テキスト ボックス 21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4" name="テキスト ボックス 21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6" name="テキスト ボックス 21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8" name="テキスト ボックス 21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0" name="テキスト ボックス 21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4" name="直線コネクタ 223"/>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25"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26" name="直線コネクタ 225"/>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27"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28" name="直線コネクタ 227"/>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29"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0" name="フローチャート: 判断 229"/>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1" name="フローチャート: 判断 230"/>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2" name="フローチャート: 判断 231"/>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3" name="フローチャート: 判断 232"/>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4" name="フローチャート: 判断 233"/>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86432</xdr:rowOff>
    </xdr:from>
    <xdr:to>
      <xdr:col>55</xdr:col>
      <xdr:colOff>50800</xdr:colOff>
      <xdr:row>64</xdr:row>
      <xdr:rowOff>16582</xdr:rowOff>
    </xdr:to>
    <xdr:sp macro="" textlink="">
      <xdr:nvSpPr>
        <xdr:cNvPr id="240" name="楕円 239"/>
        <xdr:cNvSpPr/>
      </xdr:nvSpPr>
      <xdr:spPr>
        <a:xfrm>
          <a:off x="10426700" y="10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64859</xdr:rowOff>
    </xdr:from>
    <xdr:ext cx="599010" cy="259045"/>
    <xdr:sp macro="" textlink="">
      <xdr:nvSpPr>
        <xdr:cNvPr id="241" name="【橋りょう・トンネル】&#10;一人当たり有形固定資産（償却資産）額該当値テキスト"/>
        <xdr:cNvSpPr txBox="1"/>
      </xdr:nvSpPr>
      <xdr:spPr>
        <a:xfrm>
          <a:off x="10515600" y="1086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88670</xdr:rowOff>
    </xdr:from>
    <xdr:to>
      <xdr:col>50</xdr:col>
      <xdr:colOff>165100</xdr:colOff>
      <xdr:row>64</xdr:row>
      <xdr:rowOff>18820</xdr:rowOff>
    </xdr:to>
    <xdr:sp macro="" textlink="">
      <xdr:nvSpPr>
        <xdr:cNvPr id="242" name="楕円 241"/>
        <xdr:cNvSpPr/>
      </xdr:nvSpPr>
      <xdr:spPr>
        <a:xfrm>
          <a:off x="9588500" y="108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137232</xdr:rowOff>
    </xdr:from>
    <xdr:to>
      <xdr:col>55</xdr:col>
      <xdr:colOff>0</xdr:colOff>
      <xdr:row>63</xdr:row>
      <xdr:rowOff>139470</xdr:rowOff>
    </xdr:to>
    <xdr:cxnSp macro="">
      <xdr:nvCxnSpPr>
        <xdr:cNvPr id="243" name="直線コネクタ 242"/>
        <xdr:cNvCxnSpPr/>
      </xdr:nvCxnSpPr>
      <xdr:spPr>
        <a:xfrm flipV="1">
          <a:off x="9639300" y="10938582"/>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90688</xdr:rowOff>
    </xdr:from>
    <xdr:to>
      <xdr:col>46</xdr:col>
      <xdr:colOff>38100</xdr:colOff>
      <xdr:row>64</xdr:row>
      <xdr:rowOff>20838</xdr:rowOff>
    </xdr:to>
    <xdr:sp macro="" textlink="">
      <xdr:nvSpPr>
        <xdr:cNvPr id="244" name="楕円 243"/>
        <xdr:cNvSpPr/>
      </xdr:nvSpPr>
      <xdr:spPr>
        <a:xfrm>
          <a:off x="8699500" y="108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139470</xdr:rowOff>
    </xdr:from>
    <xdr:to>
      <xdr:col>50</xdr:col>
      <xdr:colOff>114300</xdr:colOff>
      <xdr:row>63</xdr:row>
      <xdr:rowOff>141488</xdr:rowOff>
    </xdr:to>
    <xdr:cxnSp macro="">
      <xdr:nvCxnSpPr>
        <xdr:cNvPr id="245" name="直線コネクタ 244"/>
        <xdr:cNvCxnSpPr/>
      </xdr:nvCxnSpPr>
      <xdr:spPr>
        <a:xfrm flipV="1">
          <a:off x="8750300" y="10940820"/>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93128</xdr:rowOff>
    </xdr:from>
    <xdr:to>
      <xdr:col>41</xdr:col>
      <xdr:colOff>101600</xdr:colOff>
      <xdr:row>64</xdr:row>
      <xdr:rowOff>23278</xdr:rowOff>
    </xdr:to>
    <xdr:sp macro="" textlink="">
      <xdr:nvSpPr>
        <xdr:cNvPr id="246" name="楕円 245"/>
        <xdr:cNvSpPr/>
      </xdr:nvSpPr>
      <xdr:spPr>
        <a:xfrm>
          <a:off x="7810500" y="108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141488</xdr:rowOff>
    </xdr:from>
    <xdr:to>
      <xdr:col>45</xdr:col>
      <xdr:colOff>177800</xdr:colOff>
      <xdr:row>63</xdr:row>
      <xdr:rowOff>143928</xdr:rowOff>
    </xdr:to>
    <xdr:cxnSp macro="">
      <xdr:nvCxnSpPr>
        <xdr:cNvPr id="247" name="直線コネクタ 246"/>
        <xdr:cNvCxnSpPr/>
      </xdr:nvCxnSpPr>
      <xdr:spPr>
        <a:xfrm flipV="1">
          <a:off x="7861300" y="10942838"/>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48"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49"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0"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51"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9947</xdr:rowOff>
    </xdr:from>
    <xdr:ext cx="599010" cy="259045"/>
    <xdr:sp macro="" textlink="">
      <xdr:nvSpPr>
        <xdr:cNvPr id="252" name="n_1mainValue【橋りょう・トンネル】&#10;一人当たり有形固定資産（償却資産）額"/>
        <xdr:cNvSpPr txBox="1"/>
      </xdr:nvSpPr>
      <xdr:spPr>
        <a:xfrm>
          <a:off x="9327095" y="109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11965</xdr:rowOff>
    </xdr:from>
    <xdr:ext cx="599010" cy="259045"/>
    <xdr:sp macro="" textlink="">
      <xdr:nvSpPr>
        <xdr:cNvPr id="253" name="n_2mainValue【橋りょう・トンネル】&#10;一人当たり有形固定資産（償却資産）額"/>
        <xdr:cNvSpPr txBox="1"/>
      </xdr:nvSpPr>
      <xdr:spPr>
        <a:xfrm>
          <a:off x="8450795" y="109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14405</xdr:rowOff>
    </xdr:from>
    <xdr:ext cx="599010" cy="259045"/>
    <xdr:sp macro="" textlink="">
      <xdr:nvSpPr>
        <xdr:cNvPr id="254" name="n_3mainValue【橋りょう・トンネル】&#10;一人当たり有形固定資産（償却資産）額"/>
        <xdr:cNvSpPr txBox="1"/>
      </xdr:nvSpPr>
      <xdr:spPr>
        <a:xfrm>
          <a:off x="7561795" y="1098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6" name="直線コネクタ 26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7" name="テキスト ボックス 26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8" name="直線コネクタ 26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9" name="テキスト ボックス 26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0" name="直線コネクタ 26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1" name="テキスト ボックス 27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2" name="直線コネクタ 27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3" name="テキスト ボックス 27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4" name="直線コネクタ 27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5" name="テキスト ボックス 27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6" name="直線コネクタ 27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7" name="テキスト ボックス 27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80" name="直線コネクタ 27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4" name="直線コネクタ 28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8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86" name="フローチャート: 判断 28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87" name="フローチャート: 判断 28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88" name="フローチャート: 判断 28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89" name="フローチャート: 判断 28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0" name="フローチャート: 判断 28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57513</xdr:rowOff>
    </xdr:from>
    <xdr:to>
      <xdr:col>24</xdr:col>
      <xdr:colOff>114300</xdr:colOff>
      <xdr:row>85</xdr:row>
      <xdr:rowOff>159113</xdr:rowOff>
    </xdr:to>
    <xdr:sp macro="" textlink="">
      <xdr:nvSpPr>
        <xdr:cNvPr id="296" name="楕円 295"/>
        <xdr:cNvSpPr/>
      </xdr:nvSpPr>
      <xdr:spPr>
        <a:xfrm>
          <a:off x="4584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35940</xdr:rowOff>
    </xdr:from>
    <xdr:ext cx="405111" cy="259045"/>
    <xdr:sp macro="" textlink="">
      <xdr:nvSpPr>
        <xdr:cNvPr id="297" name="【公営住宅】&#10;有形固定資産減価償却率該当値テキスト"/>
        <xdr:cNvSpPr txBox="1"/>
      </xdr:nvSpPr>
      <xdr:spPr>
        <a:xfrm>
          <a:off x="4673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26488</xdr:rowOff>
    </xdr:from>
    <xdr:to>
      <xdr:col>20</xdr:col>
      <xdr:colOff>38100</xdr:colOff>
      <xdr:row>85</xdr:row>
      <xdr:rowOff>128088</xdr:rowOff>
    </xdr:to>
    <xdr:sp macro="" textlink="">
      <xdr:nvSpPr>
        <xdr:cNvPr id="298" name="楕円 297"/>
        <xdr:cNvSpPr/>
      </xdr:nvSpPr>
      <xdr:spPr>
        <a:xfrm>
          <a:off x="3746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108313</xdr:rowOff>
    </xdr:to>
    <xdr:cxnSp macro="">
      <xdr:nvCxnSpPr>
        <xdr:cNvPr id="299" name="直線コネクタ 298"/>
        <xdr:cNvCxnSpPr/>
      </xdr:nvCxnSpPr>
      <xdr:spPr>
        <a:xfrm>
          <a:off x="3797300" y="146505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73842</xdr:rowOff>
    </xdr:from>
    <xdr:to>
      <xdr:col>15</xdr:col>
      <xdr:colOff>101600</xdr:colOff>
      <xdr:row>85</xdr:row>
      <xdr:rowOff>3992</xdr:rowOff>
    </xdr:to>
    <xdr:sp macro="" textlink="">
      <xdr:nvSpPr>
        <xdr:cNvPr id="300" name="楕円 299"/>
        <xdr:cNvSpPr/>
      </xdr:nvSpPr>
      <xdr:spPr>
        <a:xfrm>
          <a:off x="2857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124642</xdr:rowOff>
    </xdr:from>
    <xdr:to>
      <xdr:col>19</xdr:col>
      <xdr:colOff>177800</xdr:colOff>
      <xdr:row>85</xdr:row>
      <xdr:rowOff>77288</xdr:rowOff>
    </xdr:to>
    <xdr:cxnSp macro="">
      <xdr:nvCxnSpPr>
        <xdr:cNvPr id="301" name="直線コネクタ 300"/>
        <xdr:cNvCxnSpPr/>
      </xdr:nvCxnSpPr>
      <xdr:spPr>
        <a:xfrm>
          <a:off x="2908300" y="145264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126093</xdr:rowOff>
    </xdr:from>
    <xdr:to>
      <xdr:col>10</xdr:col>
      <xdr:colOff>165100</xdr:colOff>
      <xdr:row>85</xdr:row>
      <xdr:rowOff>56243</xdr:rowOff>
    </xdr:to>
    <xdr:sp macro="" textlink="">
      <xdr:nvSpPr>
        <xdr:cNvPr id="302" name="楕円 301"/>
        <xdr:cNvSpPr/>
      </xdr:nvSpPr>
      <xdr:spPr>
        <a:xfrm>
          <a:off x="1968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85</xdr:row>
      <xdr:rowOff>5443</xdr:rowOff>
    </xdr:to>
    <xdr:cxnSp macro="">
      <xdr:nvCxnSpPr>
        <xdr:cNvPr id="303" name="直線コネクタ 302"/>
        <xdr:cNvCxnSpPr/>
      </xdr:nvCxnSpPr>
      <xdr:spPr>
        <a:xfrm flipV="1">
          <a:off x="2019300" y="145264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04"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05"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06"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0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119215</xdr:rowOff>
    </xdr:from>
    <xdr:ext cx="405111" cy="259045"/>
    <xdr:sp macro="" textlink="">
      <xdr:nvSpPr>
        <xdr:cNvPr id="308" name="n_1mainValue【公営住宅】&#10;有形固定資産減価償却率"/>
        <xdr:cNvSpPr txBox="1"/>
      </xdr:nvSpPr>
      <xdr:spPr>
        <a:xfrm>
          <a:off x="3582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166569</xdr:rowOff>
    </xdr:from>
    <xdr:ext cx="405111" cy="259045"/>
    <xdr:sp macro="" textlink="">
      <xdr:nvSpPr>
        <xdr:cNvPr id="309" name="n_2mainValue【公営住宅】&#10;有形固定資産減価償却率"/>
        <xdr:cNvSpPr txBox="1"/>
      </xdr:nvSpPr>
      <xdr:spPr>
        <a:xfrm>
          <a:off x="2705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47370</xdr:rowOff>
    </xdr:from>
    <xdr:ext cx="405111" cy="259045"/>
    <xdr:sp macro="" textlink="">
      <xdr:nvSpPr>
        <xdr:cNvPr id="310" name="n_3mainValue【公営住宅】&#10;有形固定資産減価償却率"/>
        <xdr:cNvSpPr txBox="1"/>
      </xdr:nvSpPr>
      <xdr:spPr>
        <a:xfrm>
          <a:off x="1816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0" name="テキスト ボックス 32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2" name="テキスト ボックス 33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34" name="直線コネクタ 333"/>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35"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36" name="直線コネクタ 335"/>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37"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38" name="直線コネクタ 337"/>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39"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40" name="フローチャート: 判断 339"/>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41" name="フローチャート: 判断 340"/>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42" name="フローチャート: 判断 341"/>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43" name="フローチャート: 判断 342"/>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44" name="フローチャート: 判断 343"/>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57658</xdr:rowOff>
    </xdr:from>
    <xdr:to>
      <xdr:col>55</xdr:col>
      <xdr:colOff>50800</xdr:colOff>
      <xdr:row>85</xdr:row>
      <xdr:rowOff>159258</xdr:rowOff>
    </xdr:to>
    <xdr:sp macro="" textlink="">
      <xdr:nvSpPr>
        <xdr:cNvPr id="350" name="楕円 349"/>
        <xdr:cNvSpPr/>
      </xdr:nvSpPr>
      <xdr:spPr>
        <a:xfrm>
          <a:off x="10426700" y="146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36085</xdr:rowOff>
    </xdr:from>
    <xdr:ext cx="469744" cy="259045"/>
    <xdr:sp macro="" textlink="">
      <xdr:nvSpPr>
        <xdr:cNvPr id="351" name="【公営住宅】&#10;一人当たり面積該当値テキスト"/>
        <xdr:cNvSpPr txBox="1"/>
      </xdr:nvSpPr>
      <xdr:spPr>
        <a:xfrm>
          <a:off x="10515600" y="1460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60071</xdr:rowOff>
    </xdr:from>
    <xdr:to>
      <xdr:col>50</xdr:col>
      <xdr:colOff>165100</xdr:colOff>
      <xdr:row>85</xdr:row>
      <xdr:rowOff>161671</xdr:rowOff>
    </xdr:to>
    <xdr:sp macro="" textlink="">
      <xdr:nvSpPr>
        <xdr:cNvPr id="352" name="楕円 351"/>
        <xdr:cNvSpPr/>
      </xdr:nvSpPr>
      <xdr:spPr>
        <a:xfrm>
          <a:off x="9588500" y="146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108458</xdr:rowOff>
    </xdr:from>
    <xdr:to>
      <xdr:col>55</xdr:col>
      <xdr:colOff>0</xdr:colOff>
      <xdr:row>85</xdr:row>
      <xdr:rowOff>110871</xdr:rowOff>
    </xdr:to>
    <xdr:cxnSp macro="">
      <xdr:nvCxnSpPr>
        <xdr:cNvPr id="353" name="直線コネクタ 352"/>
        <xdr:cNvCxnSpPr/>
      </xdr:nvCxnSpPr>
      <xdr:spPr>
        <a:xfrm flipV="1">
          <a:off x="9639300" y="1468170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60833</xdr:rowOff>
    </xdr:from>
    <xdr:to>
      <xdr:col>46</xdr:col>
      <xdr:colOff>38100</xdr:colOff>
      <xdr:row>85</xdr:row>
      <xdr:rowOff>162433</xdr:rowOff>
    </xdr:to>
    <xdr:sp macro="" textlink="">
      <xdr:nvSpPr>
        <xdr:cNvPr id="354" name="楕円 353"/>
        <xdr:cNvSpPr/>
      </xdr:nvSpPr>
      <xdr:spPr>
        <a:xfrm>
          <a:off x="86995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110871</xdr:rowOff>
    </xdr:from>
    <xdr:to>
      <xdr:col>50</xdr:col>
      <xdr:colOff>114300</xdr:colOff>
      <xdr:row>85</xdr:row>
      <xdr:rowOff>111633</xdr:rowOff>
    </xdr:to>
    <xdr:cxnSp macro="">
      <xdr:nvCxnSpPr>
        <xdr:cNvPr id="355" name="直線コネクタ 354"/>
        <xdr:cNvCxnSpPr/>
      </xdr:nvCxnSpPr>
      <xdr:spPr>
        <a:xfrm flipV="1">
          <a:off x="8750300" y="146841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60706</xdr:rowOff>
    </xdr:from>
    <xdr:to>
      <xdr:col>41</xdr:col>
      <xdr:colOff>101600</xdr:colOff>
      <xdr:row>85</xdr:row>
      <xdr:rowOff>162306</xdr:rowOff>
    </xdr:to>
    <xdr:sp macro="" textlink="">
      <xdr:nvSpPr>
        <xdr:cNvPr id="356" name="楕円 355"/>
        <xdr:cNvSpPr/>
      </xdr:nvSpPr>
      <xdr:spPr>
        <a:xfrm>
          <a:off x="7810500" y="14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111506</xdr:rowOff>
    </xdr:from>
    <xdr:to>
      <xdr:col>45</xdr:col>
      <xdr:colOff>177800</xdr:colOff>
      <xdr:row>85</xdr:row>
      <xdr:rowOff>111633</xdr:rowOff>
    </xdr:to>
    <xdr:cxnSp macro="">
      <xdr:nvCxnSpPr>
        <xdr:cNvPr id="357" name="直線コネクタ 356"/>
        <xdr:cNvCxnSpPr/>
      </xdr:nvCxnSpPr>
      <xdr:spPr>
        <a:xfrm>
          <a:off x="7861300" y="1468475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58"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59"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60"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61"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152798</xdr:rowOff>
    </xdr:from>
    <xdr:ext cx="469744" cy="259045"/>
    <xdr:sp macro="" textlink="">
      <xdr:nvSpPr>
        <xdr:cNvPr id="362" name="n_1mainValue【公営住宅】&#10;一人当たり面積"/>
        <xdr:cNvSpPr txBox="1"/>
      </xdr:nvSpPr>
      <xdr:spPr>
        <a:xfrm>
          <a:off x="9391727" y="1472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153560</xdr:rowOff>
    </xdr:from>
    <xdr:ext cx="469744" cy="259045"/>
    <xdr:sp macro="" textlink="">
      <xdr:nvSpPr>
        <xdr:cNvPr id="363" name="n_2mainValue【公営住宅】&#10;一人当たり面積"/>
        <xdr:cNvSpPr txBox="1"/>
      </xdr:nvSpPr>
      <xdr:spPr>
        <a:xfrm>
          <a:off x="8515427" y="147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153433</xdr:rowOff>
    </xdr:from>
    <xdr:ext cx="469744" cy="259045"/>
    <xdr:sp macro="" textlink="">
      <xdr:nvSpPr>
        <xdr:cNvPr id="364" name="n_3mainValue【公営住宅】&#10;一人当たり面積"/>
        <xdr:cNvSpPr txBox="1"/>
      </xdr:nvSpPr>
      <xdr:spPr>
        <a:xfrm>
          <a:off x="7626427" y="147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5" name="テキスト ボックス 38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40005</xdr:rowOff>
    </xdr:to>
    <xdr:cxnSp macro="">
      <xdr:nvCxnSpPr>
        <xdr:cNvPr id="388" name="直線コネクタ 387"/>
        <xdr:cNvCxnSpPr/>
      </xdr:nvCxnSpPr>
      <xdr:spPr>
        <a:xfrm flipV="1">
          <a:off x="4634865" y="17215486"/>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58437</xdr:rowOff>
    </xdr:from>
    <xdr:ext cx="405111" cy="259045"/>
    <xdr:sp macro="" textlink="">
      <xdr:nvSpPr>
        <xdr:cNvPr id="389" name="【港湾・漁港】&#10;有形固定資産減価償却率最小値テキスト"/>
        <xdr:cNvSpPr txBox="1"/>
      </xdr:nvSpPr>
      <xdr:spPr>
        <a:xfrm>
          <a:off x="4673600" y="184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40005</xdr:rowOff>
    </xdr:from>
    <xdr:to>
      <xdr:col>24</xdr:col>
      <xdr:colOff>152400</xdr:colOff>
      <xdr:row>107</xdr:row>
      <xdr:rowOff>40005</xdr:rowOff>
    </xdr:to>
    <xdr:cxnSp macro="">
      <xdr:nvCxnSpPr>
        <xdr:cNvPr id="390" name="直線コネクタ 389"/>
        <xdr:cNvCxnSpPr/>
      </xdr:nvCxnSpPr>
      <xdr:spPr>
        <a:xfrm>
          <a:off x="4546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340478" cy="259045"/>
    <xdr:sp macro="" textlink="">
      <xdr:nvSpPr>
        <xdr:cNvPr id="391" name="【港湾・漁港】&#10;有形固定資産減価償却率最大値テキスト"/>
        <xdr:cNvSpPr txBox="1"/>
      </xdr:nvSpPr>
      <xdr:spPr>
        <a:xfrm>
          <a:off x="4673600" y="1699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93" name="【港湾・漁港】&#10;有形固定資産減価償却率平均値テキスト"/>
        <xdr:cNvSpPr txBox="1"/>
      </xdr:nvSpPr>
      <xdr:spPr>
        <a:xfrm>
          <a:off x="4673600" y="1827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394" name="フローチャート: 判断 393"/>
        <xdr:cNvSpPr/>
      </xdr:nvSpPr>
      <xdr:spPr>
        <a:xfrm>
          <a:off x="45847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57786</xdr:rowOff>
    </xdr:from>
    <xdr:to>
      <xdr:col>20</xdr:col>
      <xdr:colOff>38100</xdr:colOff>
      <xdr:row>106</xdr:row>
      <xdr:rowOff>159386</xdr:rowOff>
    </xdr:to>
    <xdr:sp macro="" textlink="">
      <xdr:nvSpPr>
        <xdr:cNvPr id="395" name="フローチャート: 判断 394"/>
        <xdr:cNvSpPr/>
      </xdr:nvSpPr>
      <xdr:spPr>
        <a:xfrm>
          <a:off x="3746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23495</xdr:rowOff>
    </xdr:from>
    <xdr:to>
      <xdr:col>15</xdr:col>
      <xdr:colOff>101600</xdr:colOff>
      <xdr:row>106</xdr:row>
      <xdr:rowOff>125095</xdr:rowOff>
    </xdr:to>
    <xdr:sp macro="" textlink="">
      <xdr:nvSpPr>
        <xdr:cNvPr id="396" name="フローチャート: 判断 395"/>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397" name="フローチャート: 判断 396"/>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29211</xdr:rowOff>
    </xdr:from>
    <xdr:to>
      <xdr:col>6</xdr:col>
      <xdr:colOff>38100</xdr:colOff>
      <xdr:row>106</xdr:row>
      <xdr:rowOff>130811</xdr:rowOff>
    </xdr:to>
    <xdr:sp macro="" textlink="">
      <xdr:nvSpPr>
        <xdr:cNvPr id="398" name="フローチャート: 判断 397"/>
        <xdr:cNvSpPr/>
      </xdr:nvSpPr>
      <xdr:spPr>
        <a:xfrm>
          <a:off x="107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74930</xdr:rowOff>
    </xdr:from>
    <xdr:to>
      <xdr:col>24</xdr:col>
      <xdr:colOff>114300</xdr:colOff>
      <xdr:row>101</xdr:row>
      <xdr:rowOff>5080</xdr:rowOff>
    </xdr:to>
    <xdr:sp macro="" textlink="">
      <xdr:nvSpPr>
        <xdr:cNvPr id="404" name="楕円 403"/>
        <xdr:cNvSpPr/>
      </xdr:nvSpPr>
      <xdr:spPr>
        <a:xfrm>
          <a:off x="4584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161307</xdr:rowOff>
    </xdr:from>
    <xdr:ext cx="340478" cy="259045"/>
    <xdr:sp macro="" textlink="">
      <xdr:nvSpPr>
        <xdr:cNvPr id="405" name="【港湾・漁港】&#10;有形固定資産減価償却率該当値テキスト"/>
        <xdr:cNvSpPr txBox="1"/>
      </xdr:nvSpPr>
      <xdr:spPr>
        <a:xfrm>
          <a:off x="4673600" y="17134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19686</xdr:rowOff>
    </xdr:from>
    <xdr:to>
      <xdr:col>20</xdr:col>
      <xdr:colOff>38100</xdr:colOff>
      <xdr:row>100</xdr:row>
      <xdr:rowOff>121286</xdr:rowOff>
    </xdr:to>
    <xdr:sp macro="" textlink="">
      <xdr:nvSpPr>
        <xdr:cNvPr id="406" name="楕円 405"/>
        <xdr:cNvSpPr/>
      </xdr:nvSpPr>
      <xdr:spPr>
        <a:xfrm>
          <a:off x="3746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70486</xdr:rowOff>
    </xdr:from>
    <xdr:to>
      <xdr:col>24</xdr:col>
      <xdr:colOff>63500</xdr:colOff>
      <xdr:row>100</xdr:row>
      <xdr:rowOff>125730</xdr:rowOff>
    </xdr:to>
    <xdr:cxnSp macro="">
      <xdr:nvCxnSpPr>
        <xdr:cNvPr id="407" name="直線コネクタ 406"/>
        <xdr:cNvCxnSpPr/>
      </xdr:nvCxnSpPr>
      <xdr:spPr>
        <a:xfrm>
          <a:off x="3797300" y="1721548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408" name="楕円 407"/>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30480</xdr:rowOff>
    </xdr:from>
    <xdr:to>
      <xdr:col>19</xdr:col>
      <xdr:colOff>177800</xdr:colOff>
      <xdr:row>100</xdr:row>
      <xdr:rowOff>70486</xdr:rowOff>
    </xdr:to>
    <xdr:cxnSp macro="">
      <xdr:nvCxnSpPr>
        <xdr:cNvPr id="409" name="直線コネクタ 408"/>
        <xdr:cNvCxnSpPr/>
      </xdr:nvCxnSpPr>
      <xdr:spPr>
        <a:xfrm>
          <a:off x="2908300" y="17175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10" name="楕円 409"/>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30480</xdr:rowOff>
    </xdr:to>
    <xdr:cxnSp macro="">
      <xdr:nvCxnSpPr>
        <xdr:cNvPr id="411" name="直線コネクタ 410"/>
        <xdr:cNvCxnSpPr/>
      </xdr:nvCxnSpPr>
      <xdr:spPr>
        <a:xfrm>
          <a:off x="2019300" y="1714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150513</xdr:rowOff>
    </xdr:from>
    <xdr:ext cx="405111" cy="259045"/>
    <xdr:sp macro="" textlink="">
      <xdr:nvSpPr>
        <xdr:cNvPr id="412" name="n_1aveValue【港湾・漁港】&#10;有形固定資産減価償却率"/>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413" name="n_2aveValue【港湾・漁港】&#10;有形固定資産減価償却率"/>
        <xdr:cNvSpPr txBox="1"/>
      </xdr:nvSpPr>
      <xdr:spPr>
        <a:xfrm>
          <a:off x="2705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91457</xdr:rowOff>
    </xdr:from>
    <xdr:ext cx="405111" cy="259045"/>
    <xdr:sp macro="" textlink="">
      <xdr:nvSpPr>
        <xdr:cNvPr id="414" name="n_3aveValue【港湾・漁港】&#10;有形固定資産減価償却率"/>
        <xdr:cNvSpPr txBox="1"/>
      </xdr:nvSpPr>
      <xdr:spPr>
        <a:xfrm>
          <a:off x="1816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147338</xdr:rowOff>
    </xdr:from>
    <xdr:ext cx="405111" cy="259045"/>
    <xdr:sp macro="" textlink="">
      <xdr:nvSpPr>
        <xdr:cNvPr id="415" name="n_4aveValue【港湾・漁港】&#10;有形固定資産減価償却率"/>
        <xdr:cNvSpPr txBox="1"/>
      </xdr:nvSpPr>
      <xdr:spPr>
        <a:xfrm>
          <a:off x="927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137813</xdr:rowOff>
    </xdr:from>
    <xdr:ext cx="340478" cy="259045"/>
    <xdr:sp macro="" textlink="">
      <xdr:nvSpPr>
        <xdr:cNvPr id="416" name="n_1mainValue【港湾・漁港】&#10;有形固定資産減価償却率"/>
        <xdr:cNvSpPr txBox="1"/>
      </xdr:nvSpPr>
      <xdr:spPr>
        <a:xfrm>
          <a:off x="3614361" y="16939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97807</xdr:rowOff>
    </xdr:from>
    <xdr:ext cx="340478" cy="259045"/>
    <xdr:sp macro="" textlink="">
      <xdr:nvSpPr>
        <xdr:cNvPr id="417" name="n_2mainValue【港湾・漁港】&#10;有形固定資産減価償却率"/>
        <xdr:cNvSpPr txBox="1"/>
      </xdr:nvSpPr>
      <xdr:spPr>
        <a:xfrm>
          <a:off x="2738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18" name="n_3mainValue【港湾・漁港】&#10;有形固定資産減価償却率"/>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0" name="テキスト ボックス 429"/>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2" name="テキスト ボックス 43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34" name="テキスト ボックス 433"/>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6" name="テキスト ボックス 43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131973</xdr:rowOff>
    </xdr:from>
    <xdr:to>
      <xdr:col>54</xdr:col>
      <xdr:colOff>189865</xdr:colOff>
      <xdr:row>107</xdr:row>
      <xdr:rowOff>132885</xdr:rowOff>
    </xdr:to>
    <xdr:cxnSp macro="">
      <xdr:nvCxnSpPr>
        <xdr:cNvPr id="438" name="直線コネクタ 437"/>
        <xdr:cNvCxnSpPr/>
      </xdr:nvCxnSpPr>
      <xdr:spPr>
        <a:xfrm flipV="1">
          <a:off x="10476865" y="17276973"/>
          <a:ext cx="0" cy="120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136712</xdr:rowOff>
    </xdr:from>
    <xdr:ext cx="378565" cy="259045"/>
    <xdr:sp macro="" textlink="">
      <xdr:nvSpPr>
        <xdr:cNvPr id="439" name="【港湾・漁港】&#10;一人当たり有形固定資産（償却資産）額最小値テキスト"/>
        <xdr:cNvSpPr txBox="1"/>
      </xdr:nvSpPr>
      <xdr:spPr>
        <a:xfrm>
          <a:off x="10515600" y="184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132885</xdr:rowOff>
    </xdr:from>
    <xdr:to>
      <xdr:col>55</xdr:col>
      <xdr:colOff>88900</xdr:colOff>
      <xdr:row>107</xdr:row>
      <xdr:rowOff>132885</xdr:rowOff>
    </xdr:to>
    <xdr:cxnSp macro="">
      <xdr:nvCxnSpPr>
        <xdr:cNvPr id="440" name="直線コネクタ 439"/>
        <xdr:cNvCxnSpPr/>
      </xdr:nvCxnSpPr>
      <xdr:spPr>
        <a:xfrm>
          <a:off x="10388600" y="1847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78650</xdr:rowOff>
    </xdr:from>
    <xdr:ext cx="690189" cy="259045"/>
    <xdr:sp macro="" textlink="">
      <xdr:nvSpPr>
        <xdr:cNvPr id="441" name="【港湾・漁港】&#10;一人当たり有形固定資産（償却資産）額最大値テキスト"/>
        <xdr:cNvSpPr txBox="1"/>
      </xdr:nvSpPr>
      <xdr:spPr>
        <a:xfrm>
          <a:off x="10515600" y="1705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131973</xdr:rowOff>
    </xdr:from>
    <xdr:to>
      <xdr:col>55</xdr:col>
      <xdr:colOff>88900</xdr:colOff>
      <xdr:row>100</xdr:row>
      <xdr:rowOff>131973</xdr:rowOff>
    </xdr:to>
    <xdr:cxnSp macro="">
      <xdr:nvCxnSpPr>
        <xdr:cNvPr id="442" name="直線コネクタ 441"/>
        <xdr:cNvCxnSpPr/>
      </xdr:nvCxnSpPr>
      <xdr:spPr>
        <a:xfrm>
          <a:off x="10388600" y="1727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18353</xdr:rowOff>
    </xdr:from>
    <xdr:ext cx="690189" cy="259045"/>
    <xdr:sp macro="" textlink="">
      <xdr:nvSpPr>
        <xdr:cNvPr id="443" name="【港湾・漁港】&#10;一人当たり有形固定資産（償却資産）額平均値テキスト"/>
        <xdr:cNvSpPr txBox="1"/>
      </xdr:nvSpPr>
      <xdr:spPr>
        <a:xfrm>
          <a:off x="10515600" y="176777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166926</xdr:rowOff>
    </xdr:from>
    <xdr:to>
      <xdr:col>55</xdr:col>
      <xdr:colOff>50800</xdr:colOff>
      <xdr:row>104</xdr:row>
      <xdr:rowOff>97076</xdr:rowOff>
    </xdr:to>
    <xdr:sp macro="" textlink="">
      <xdr:nvSpPr>
        <xdr:cNvPr id="444" name="フローチャート: 判断 443"/>
        <xdr:cNvSpPr/>
      </xdr:nvSpPr>
      <xdr:spPr>
        <a:xfrm>
          <a:off x="10426700" y="178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126240</xdr:rowOff>
    </xdr:from>
    <xdr:to>
      <xdr:col>50</xdr:col>
      <xdr:colOff>165100</xdr:colOff>
      <xdr:row>105</xdr:row>
      <xdr:rowOff>56390</xdr:rowOff>
    </xdr:to>
    <xdr:sp macro="" textlink="">
      <xdr:nvSpPr>
        <xdr:cNvPr id="445" name="フローチャート: 判断 444"/>
        <xdr:cNvSpPr/>
      </xdr:nvSpPr>
      <xdr:spPr>
        <a:xfrm>
          <a:off x="95885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156573</xdr:rowOff>
    </xdr:from>
    <xdr:to>
      <xdr:col>46</xdr:col>
      <xdr:colOff>38100</xdr:colOff>
      <xdr:row>105</xdr:row>
      <xdr:rowOff>86723</xdr:rowOff>
    </xdr:to>
    <xdr:sp macro="" textlink="">
      <xdr:nvSpPr>
        <xdr:cNvPr id="446" name="フローチャート: 判断 445"/>
        <xdr:cNvSpPr/>
      </xdr:nvSpPr>
      <xdr:spPr>
        <a:xfrm>
          <a:off x="8699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50693</xdr:rowOff>
    </xdr:from>
    <xdr:to>
      <xdr:col>41</xdr:col>
      <xdr:colOff>101600</xdr:colOff>
      <xdr:row>104</xdr:row>
      <xdr:rowOff>152293</xdr:rowOff>
    </xdr:to>
    <xdr:sp macro="" textlink="">
      <xdr:nvSpPr>
        <xdr:cNvPr id="447" name="フローチャート: 判断 446"/>
        <xdr:cNvSpPr/>
      </xdr:nvSpPr>
      <xdr:spPr>
        <a:xfrm>
          <a:off x="7810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10781</xdr:rowOff>
    </xdr:from>
    <xdr:to>
      <xdr:col>36</xdr:col>
      <xdr:colOff>165100</xdr:colOff>
      <xdr:row>104</xdr:row>
      <xdr:rowOff>112381</xdr:rowOff>
    </xdr:to>
    <xdr:sp macro="" textlink="">
      <xdr:nvSpPr>
        <xdr:cNvPr id="448" name="フローチャート: 判断 447"/>
        <xdr:cNvSpPr/>
      </xdr:nvSpPr>
      <xdr:spPr>
        <a:xfrm>
          <a:off x="6921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162203</xdr:rowOff>
    </xdr:from>
    <xdr:to>
      <xdr:col>55</xdr:col>
      <xdr:colOff>50800</xdr:colOff>
      <xdr:row>107</xdr:row>
      <xdr:rowOff>92353</xdr:rowOff>
    </xdr:to>
    <xdr:sp macro="" textlink="">
      <xdr:nvSpPr>
        <xdr:cNvPr id="454" name="楕円 453"/>
        <xdr:cNvSpPr/>
      </xdr:nvSpPr>
      <xdr:spPr>
        <a:xfrm>
          <a:off x="10426700" y="183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77130</xdr:rowOff>
    </xdr:from>
    <xdr:ext cx="599010" cy="259045"/>
    <xdr:sp macro="" textlink="">
      <xdr:nvSpPr>
        <xdr:cNvPr id="455" name="【港湾・漁港】&#10;一人当たり有形固定資産（償却資産）額該当値テキスト"/>
        <xdr:cNvSpPr txBox="1"/>
      </xdr:nvSpPr>
      <xdr:spPr>
        <a:xfrm>
          <a:off x="10515600" y="182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18624</xdr:rowOff>
    </xdr:from>
    <xdr:to>
      <xdr:col>50</xdr:col>
      <xdr:colOff>165100</xdr:colOff>
      <xdr:row>107</xdr:row>
      <xdr:rowOff>120224</xdr:rowOff>
    </xdr:to>
    <xdr:sp macro="" textlink="">
      <xdr:nvSpPr>
        <xdr:cNvPr id="456" name="楕円 455"/>
        <xdr:cNvSpPr/>
      </xdr:nvSpPr>
      <xdr:spPr>
        <a:xfrm>
          <a:off x="9588500" y="183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41553</xdr:rowOff>
    </xdr:from>
    <xdr:to>
      <xdr:col>55</xdr:col>
      <xdr:colOff>0</xdr:colOff>
      <xdr:row>107</xdr:row>
      <xdr:rowOff>69424</xdr:rowOff>
    </xdr:to>
    <xdr:cxnSp macro="">
      <xdr:nvCxnSpPr>
        <xdr:cNvPr id="457" name="直線コネクタ 456"/>
        <xdr:cNvCxnSpPr/>
      </xdr:nvCxnSpPr>
      <xdr:spPr>
        <a:xfrm flipV="1">
          <a:off x="9639300" y="18386703"/>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47227</xdr:rowOff>
    </xdr:from>
    <xdr:to>
      <xdr:col>46</xdr:col>
      <xdr:colOff>38100</xdr:colOff>
      <xdr:row>107</xdr:row>
      <xdr:rowOff>148827</xdr:rowOff>
    </xdr:to>
    <xdr:sp macro="" textlink="">
      <xdr:nvSpPr>
        <xdr:cNvPr id="458" name="楕円 457"/>
        <xdr:cNvSpPr/>
      </xdr:nvSpPr>
      <xdr:spPr>
        <a:xfrm>
          <a:off x="8699500" y="1839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69424</xdr:rowOff>
    </xdr:from>
    <xdr:to>
      <xdr:col>50</xdr:col>
      <xdr:colOff>114300</xdr:colOff>
      <xdr:row>107</xdr:row>
      <xdr:rowOff>98027</xdr:rowOff>
    </xdr:to>
    <xdr:cxnSp macro="">
      <xdr:nvCxnSpPr>
        <xdr:cNvPr id="459" name="直線コネクタ 458"/>
        <xdr:cNvCxnSpPr/>
      </xdr:nvCxnSpPr>
      <xdr:spPr>
        <a:xfrm flipV="1">
          <a:off x="8750300" y="18414574"/>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67529</xdr:rowOff>
    </xdr:from>
    <xdr:to>
      <xdr:col>41</xdr:col>
      <xdr:colOff>101600</xdr:colOff>
      <xdr:row>107</xdr:row>
      <xdr:rowOff>169129</xdr:rowOff>
    </xdr:to>
    <xdr:sp macro="" textlink="">
      <xdr:nvSpPr>
        <xdr:cNvPr id="460" name="楕円 459"/>
        <xdr:cNvSpPr/>
      </xdr:nvSpPr>
      <xdr:spPr>
        <a:xfrm>
          <a:off x="7810500" y="184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98027</xdr:rowOff>
    </xdr:from>
    <xdr:to>
      <xdr:col>45</xdr:col>
      <xdr:colOff>177800</xdr:colOff>
      <xdr:row>107</xdr:row>
      <xdr:rowOff>118329</xdr:rowOff>
    </xdr:to>
    <xdr:cxnSp macro="">
      <xdr:nvCxnSpPr>
        <xdr:cNvPr id="461" name="直線コネクタ 460"/>
        <xdr:cNvCxnSpPr/>
      </xdr:nvCxnSpPr>
      <xdr:spPr>
        <a:xfrm flipV="1">
          <a:off x="7861300" y="18443177"/>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72917</xdr:rowOff>
    </xdr:from>
    <xdr:ext cx="599010" cy="259045"/>
    <xdr:sp macro="" textlink="">
      <xdr:nvSpPr>
        <xdr:cNvPr id="462" name="n_1aveValue【港湾・漁港】&#10;一人当たり有形固定資産（償却資産）額"/>
        <xdr:cNvSpPr txBox="1"/>
      </xdr:nvSpPr>
      <xdr:spPr>
        <a:xfrm>
          <a:off x="9327095" y="177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103250</xdr:rowOff>
    </xdr:from>
    <xdr:ext cx="599010" cy="259045"/>
    <xdr:sp macro="" textlink="">
      <xdr:nvSpPr>
        <xdr:cNvPr id="463" name="n_2aveValue【港湾・漁港】&#10;一人当たり有形固定資産（償却資産）額"/>
        <xdr:cNvSpPr txBox="1"/>
      </xdr:nvSpPr>
      <xdr:spPr>
        <a:xfrm>
          <a:off x="8450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168820</xdr:rowOff>
    </xdr:from>
    <xdr:ext cx="599010" cy="259045"/>
    <xdr:sp macro="" textlink="">
      <xdr:nvSpPr>
        <xdr:cNvPr id="464" name="n_3aveValue【港湾・漁港】&#10;一人当たり有形固定資産（償却資産）額"/>
        <xdr:cNvSpPr txBox="1"/>
      </xdr:nvSpPr>
      <xdr:spPr>
        <a:xfrm>
          <a:off x="7561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128908</xdr:rowOff>
    </xdr:from>
    <xdr:ext cx="690189" cy="259045"/>
    <xdr:sp macro="" textlink="">
      <xdr:nvSpPr>
        <xdr:cNvPr id="465" name="n_4aveValue【港湾・漁港】&#10;一人当たり有形固定資産（償却資産）額"/>
        <xdr:cNvSpPr txBox="1"/>
      </xdr:nvSpPr>
      <xdr:spPr>
        <a:xfrm>
          <a:off x="6627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111351</xdr:rowOff>
    </xdr:from>
    <xdr:ext cx="599010" cy="259045"/>
    <xdr:sp macro="" textlink="">
      <xdr:nvSpPr>
        <xdr:cNvPr id="466" name="n_1mainValue【港湾・漁港】&#10;一人当たり有形固定資産（償却資産）額"/>
        <xdr:cNvSpPr txBox="1"/>
      </xdr:nvSpPr>
      <xdr:spPr>
        <a:xfrm>
          <a:off x="9327095" y="1845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139954</xdr:rowOff>
    </xdr:from>
    <xdr:ext cx="534377" cy="259045"/>
    <xdr:sp macro="" textlink="">
      <xdr:nvSpPr>
        <xdr:cNvPr id="467" name="n_2mainValue【港湾・漁港】&#10;一人当たり有形固定資産（償却資産）額"/>
        <xdr:cNvSpPr txBox="1"/>
      </xdr:nvSpPr>
      <xdr:spPr>
        <a:xfrm>
          <a:off x="8483111" y="184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160256</xdr:rowOff>
    </xdr:from>
    <xdr:ext cx="534377" cy="259045"/>
    <xdr:sp macro="" textlink="">
      <xdr:nvSpPr>
        <xdr:cNvPr id="468" name="n_3mainValue【港湾・漁港】&#10;一人当たり有形固定資産（償却資産）額"/>
        <xdr:cNvSpPr txBox="1"/>
      </xdr:nvSpPr>
      <xdr:spPr>
        <a:xfrm>
          <a:off x="7594111" y="185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93" name="直線コネクタ 492"/>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96"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97" name="直線コネクタ 496"/>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98"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99" name="フローチャート: 判断 49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500" name="フローチャート: 判断 49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01" name="フローチャート: 判断 500"/>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02" name="フローチャート: 判断 501"/>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03" name="フローチャート: 判断 502"/>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509" name="楕円 508"/>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43832</xdr:rowOff>
    </xdr:from>
    <xdr:ext cx="405111" cy="259045"/>
    <xdr:sp macro="" textlink="">
      <xdr:nvSpPr>
        <xdr:cNvPr id="510" name="【認定こども園・幼稚園・保育所】&#10;有形固定資産減価償却率該当値テキスト"/>
        <xdr:cNvSpPr txBox="1"/>
      </xdr:nvSpPr>
      <xdr:spPr>
        <a:xfrm>
          <a:off x="16357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511" name="楕円 510"/>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116205</xdr:rowOff>
    </xdr:to>
    <xdr:cxnSp macro="">
      <xdr:nvCxnSpPr>
        <xdr:cNvPr id="512" name="直線コネクタ 511"/>
        <xdr:cNvCxnSpPr/>
      </xdr:nvCxnSpPr>
      <xdr:spPr>
        <a:xfrm>
          <a:off x="15481300" y="641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513" name="楕円 512"/>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37</xdr:row>
      <xdr:rowOff>76200</xdr:rowOff>
    </xdr:to>
    <xdr:cxnSp macro="">
      <xdr:nvCxnSpPr>
        <xdr:cNvPr id="514" name="直線コネクタ 513"/>
        <xdr:cNvCxnSpPr/>
      </xdr:nvCxnSpPr>
      <xdr:spPr>
        <a:xfrm>
          <a:off x="14592300" y="622744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515" name="楕円 514"/>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55245</xdr:rowOff>
    </xdr:to>
    <xdr:cxnSp macro="">
      <xdr:nvCxnSpPr>
        <xdr:cNvPr id="516" name="直線コネクタ 515"/>
        <xdr:cNvCxnSpPr/>
      </xdr:nvCxnSpPr>
      <xdr:spPr>
        <a:xfrm>
          <a:off x="13703300" y="618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51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518" name="n_2aveValue【認定こども園・幼稚園・保育所】&#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519" name="n_3aveValue【認定こども園・幼稚園・保育所】&#10;有形固定資産減価償却率"/>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2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521" name="n_1mainValue【認定こども園・幼稚園・保育所】&#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522" name="n_2mainValue【認定こども園・幼稚園・保育所】&#10;有形固定資産減価償却率"/>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523" name="n_3mainValue【認定こども園・幼稚園・保育所】&#10;有形固定資産減価償却率"/>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545" name="直線コネクタ 544"/>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546"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547" name="直線コネクタ 546"/>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548"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549" name="直線コネクタ 548"/>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550"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51" name="フローチャート: 判断 550"/>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552" name="フローチャート: 判断 551"/>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553" name="フローチャート: 判断 552"/>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54" name="フローチャート: 判断 553"/>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555" name="フローチャート: 判断 554"/>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561" name="楕円 560"/>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562" name="【認定こども園・幼稚園・保育所】&#10;一人当たり面積該当値テキスト"/>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119126</xdr:rowOff>
    </xdr:from>
    <xdr:to>
      <xdr:col>112</xdr:col>
      <xdr:colOff>38100</xdr:colOff>
      <xdr:row>40</xdr:row>
      <xdr:rowOff>49276</xdr:rowOff>
    </xdr:to>
    <xdr:sp macro="" textlink="">
      <xdr:nvSpPr>
        <xdr:cNvPr id="563" name="楕円 562"/>
        <xdr:cNvSpPr/>
      </xdr:nvSpPr>
      <xdr:spPr>
        <a:xfrm>
          <a:off x="21272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39</xdr:row>
      <xdr:rowOff>169926</xdr:rowOff>
    </xdr:to>
    <xdr:cxnSp macro="">
      <xdr:nvCxnSpPr>
        <xdr:cNvPr id="564" name="直線コネクタ 563"/>
        <xdr:cNvCxnSpPr/>
      </xdr:nvCxnSpPr>
      <xdr:spPr>
        <a:xfrm flipV="1">
          <a:off x="21323300" y="685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65" name="楕円 564"/>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169926</xdr:rowOff>
    </xdr:from>
    <xdr:to>
      <xdr:col>111</xdr:col>
      <xdr:colOff>177800</xdr:colOff>
      <xdr:row>40</xdr:row>
      <xdr:rowOff>76200</xdr:rowOff>
    </xdr:to>
    <xdr:cxnSp macro="">
      <xdr:nvCxnSpPr>
        <xdr:cNvPr id="566" name="直線コネクタ 565"/>
        <xdr:cNvCxnSpPr/>
      </xdr:nvCxnSpPr>
      <xdr:spPr>
        <a:xfrm flipV="1">
          <a:off x="20434300" y="6856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567" name="楕円 566"/>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78486</xdr:rowOff>
    </xdr:to>
    <xdr:cxnSp macro="">
      <xdr:nvCxnSpPr>
        <xdr:cNvPr id="568" name="直線コネクタ 567"/>
        <xdr:cNvCxnSpPr/>
      </xdr:nvCxnSpPr>
      <xdr:spPr>
        <a:xfrm flipV="1">
          <a:off x="19545300" y="69342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69"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70"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71"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72"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40403</xdr:rowOff>
    </xdr:from>
    <xdr:ext cx="469744" cy="259045"/>
    <xdr:sp macro="" textlink="">
      <xdr:nvSpPr>
        <xdr:cNvPr id="573" name="n_1main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74"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75" name="n_3mainValue【認定こども園・幼稚園・保育所】&#10;一人当たり面積"/>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8" name="テキスト ボックス 5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8" name="テキスト ボックス 5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602" name="直線コネクタ 601"/>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0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04" name="直線コネクタ 60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05"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06" name="直線コネクタ 60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607"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08" name="フローチャート: 判断 607"/>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09" name="フローチャート: 判断 608"/>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10" name="フローチャート: 判断 60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11" name="フローチャート: 判断 610"/>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2" name="フローチャート: 判断 61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618" name="楕円 617"/>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619"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20" name="楕円 619"/>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62</xdr:row>
      <xdr:rowOff>6531</xdr:rowOff>
    </xdr:to>
    <xdr:cxnSp macro="">
      <xdr:nvCxnSpPr>
        <xdr:cNvPr id="621" name="直線コネクタ 620"/>
        <xdr:cNvCxnSpPr/>
      </xdr:nvCxnSpPr>
      <xdr:spPr>
        <a:xfrm flipV="1">
          <a:off x="15481300" y="1046008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22" name="楕円 621"/>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6531</xdr:rowOff>
    </xdr:to>
    <xdr:cxnSp macro="">
      <xdr:nvCxnSpPr>
        <xdr:cNvPr id="623" name="直線コネクタ 622"/>
        <xdr:cNvCxnSpPr/>
      </xdr:nvCxnSpPr>
      <xdr:spPr>
        <a:xfrm>
          <a:off x="14592300" y="105809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24" name="楕円 623"/>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122465</xdr:rowOff>
    </xdr:to>
    <xdr:cxnSp macro="">
      <xdr:nvCxnSpPr>
        <xdr:cNvPr id="625" name="直線コネクタ 624"/>
        <xdr:cNvCxnSpPr/>
      </xdr:nvCxnSpPr>
      <xdr:spPr>
        <a:xfrm>
          <a:off x="13703300" y="10531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626"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27"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628"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29"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30"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31"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32" name="n_3mainValue【学校施設】&#10;有形固定資産減価償却率"/>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657" name="直線コネクタ 656"/>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658"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659" name="直線コネクタ 658"/>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660"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661" name="直線コネクタ 660"/>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662"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63" name="フローチャート: 判断 662"/>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64" name="フローチャート: 判断 663"/>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65" name="フローチャート: 判断 664"/>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66" name="フローチャート: 判断 665"/>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67" name="フローチャート: 判断 666"/>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57785</xdr:rowOff>
    </xdr:from>
    <xdr:to>
      <xdr:col>116</xdr:col>
      <xdr:colOff>114300</xdr:colOff>
      <xdr:row>62</xdr:row>
      <xdr:rowOff>159385</xdr:rowOff>
    </xdr:to>
    <xdr:sp macro="" textlink="">
      <xdr:nvSpPr>
        <xdr:cNvPr id="673" name="楕円 672"/>
        <xdr:cNvSpPr/>
      </xdr:nvSpPr>
      <xdr:spPr>
        <a:xfrm>
          <a:off x="22110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80662</xdr:rowOff>
    </xdr:from>
    <xdr:ext cx="469744" cy="259045"/>
    <xdr:sp macro="" textlink="">
      <xdr:nvSpPr>
        <xdr:cNvPr id="674" name="【学校施設】&#10;一人当たり面積該当値テキスト"/>
        <xdr:cNvSpPr txBox="1"/>
      </xdr:nvSpPr>
      <xdr:spPr>
        <a:xfrm>
          <a:off x="22199600" y="105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675" name="楕円 674"/>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108585</xdr:rowOff>
    </xdr:from>
    <xdr:to>
      <xdr:col>116</xdr:col>
      <xdr:colOff>63500</xdr:colOff>
      <xdr:row>62</xdr:row>
      <xdr:rowOff>118110</xdr:rowOff>
    </xdr:to>
    <xdr:cxnSp macro="">
      <xdr:nvCxnSpPr>
        <xdr:cNvPr id="676" name="直線コネクタ 675"/>
        <xdr:cNvCxnSpPr/>
      </xdr:nvCxnSpPr>
      <xdr:spPr>
        <a:xfrm flipV="1">
          <a:off x="21323300" y="107384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54166</xdr:rowOff>
    </xdr:from>
    <xdr:to>
      <xdr:col>107</xdr:col>
      <xdr:colOff>101600</xdr:colOff>
      <xdr:row>62</xdr:row>
      <xdr:rowOff>155766</xdr:rowOff>
    </xdr:to>
    <xdr:sp macro="" textlink="">
      <xdr:nvSpPr>
        <xdr:cNvPr id="677" name="楕円 676"/>
        <xdr:cNvSpPr/>
      </xdr:nvSpPr>
      <xdr:spPr>
        <a:xfrm>
          <a:off x="20383500" y="106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104966</xdr:rowOff>
    </xdr:from>
    <xdr:to>
      <xdr:col>111</xdr:col>
      <xdr:colOff>177800</xdr:colOff>
      <xdr:row>62</xdr:row>
      <xdr:rowOff>118110</xdr:rowOff>
    </xdr:to>
    <xdr:cxnSp macro="">
      <xdr:nvCxnSpPr>
        <xdr:cNvPr id="678" name="直線コネクタ 677"/>
        <xdr:cNvCxnSpPr/>
      </xdr:nvCxnSpPr>
      <xdr:spPr>
        <a:xfrm>
          <a:off x="20434300" y="1073486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679" name="楕円 678"/>
        <xdr:cNvSpPr/>
      </xdr:nvSpPr>
      <xdr:spPr>
        <a:xfrm>
          <a:off x="19494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85725</xdr:rowOff>
    </xdr:from>
    <xdr:to>
      <xdr:col>107</xdr:col>
      <xdr:colOff>50800</xdr:colOff>
      <xdr:row>62</xdr:row>
      <xdr:rowOff>104966</xdr:rowOff>
    </xdr:to>
    <xdr:cxnSp macro="">
      <xdr:nvCxnSpPr>
        <xdr:cNvPr id="680" name="直線コネクタ 679"/>
        <xdr:cNvCxnSpPr/>
      </xdr:nvCxnSpPr>
      <xdr:spPr>
        <a:xfrm>
          <a:off x="19545300" y="10715625"/>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81"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82"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83"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84"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13987</xdr:rowOff>
    </xdr:from>
    <xdr:ext cx="469744" cy="259045"/>
    <xdr:sp macro="" textlink="">
      <xdr:nvSpPr>
        <xdr:cNvPr id="685" name="n_1mainValue【学校施設】&#10;一人当たり面積"/>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843</xdr:rowOff>
    </xdr:from>
    <xdr:ext cx="469744" cy="259045"/>
    <xdr:sp macro="" textlink="">
      <xdr:nvSpPr>
        <xdr:cNvPr id="686" name="n_2mainValue【学校施設】&#10;一人当たり面積"/>
        <xdr:cNvSpPr txBox="1"/>
      </xdr:nvSpPr>
      <xdr:spPr>
        <a:xfrm>
          <a:off x="20199427" y="104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153052</xdr:rowOff>
    </xdr:from>
    <xdr:ext cx="469744" cy="259045"/>
    <xdr:sp macro="" textlink="">
      <xdr:nvSpPr>
        <xdr:cNvPr id="687" name="n_3mainValue【学校施設】&#10;一人当たり面積"/>
        <xdr:cNvSpPr txBox="1"/>
      </xdr:nvSpPr>
      <xdr:spPr>
        <a:xfrm>
          <a:off x="19310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8" name="テキスト ボックス 70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161289</xdr:rowOff>
    </xdr:from>
    <xdr:to>
      <xdr:col>85</xdr:col>
      <xdr:colOff>126364</xdr:colOff>
      <xdr:row>85</xdr:row>
      <xdr:rowOff>31750</xdr:rowOff>
    </xdr:to>
    <xdr:cxnSp macro="">
      <xdr:nvCxnSpPr>
        <xdr:cNvPr id="711" name="直線コネクタ 710"/>
        <xdr:cNvCxnSpPr/>
      </xdr:nvCxnSpPr>
      <xdr:spPr>
        <a:xfrm flipV="1">
          <a:off x="16318864" y="1336293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3" name="直線コネクタ 71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107966</xdr:rowOff>
    </xdr:from>
    <xdr:ext cx="340478" cy="259045"/>
    <xdr:sp macro="" textlink="">
      <xdr:nvSpPr>
        <xdr:cNvPr id="714" name="【児童館】&#10;有形固定資産減価償却率最大値テキスト"/>
        <xdr:cNvSpPr txBox="1"/>
      </xdr:nvSpPr>
      <xdr:spPr>
        <a:xfrm>
          <a:off x="16357600" y="13138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161289</xdr:rowOff>
    </xdr:from>
    <xdr:to>
      <xdr:col>86</xdr:col>
      <xdr:colOff>25400</xdr:colOff>
      <xdr:row>77</xdr:row>
      <xdr:rowOff>161289</xdr:rowOff>
    </xdr:to>
    <xdr:cxnSp macro="">
      <xdr:nvCxnSpPr>
        <xdr:cNvPr id="715" name="直線コネクタ 714"/>
        <xdr:cNvCxnSpPr/>
      </xdr:nvCxnSpPr>
      <xdr:spPr>
        <a:xfrm>
          <a:off x="16230600" y="1336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47007</xdr:rowOff>
    </xdr:from>
    <xdr:ext cx="405111" cy="259045"/>
    <xdr:sp macro="" textlink="">
      <xdr:nvSpPr>
        <xdr:cNvPr id="716" name="【児童館】&#10;有形固定資産減価償却率平均値テキスト"/>
        <xdr:cNvSpPr txBox="1"/>
      </xdr:nvSpPr>
      <xdr:spPr>
        <a:xfrm>
          <a:off x="16357600" y="13934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68580</xdr:rowOff>
    </xdr:from>
    <xdr:to>
      <xdr:col>85</xdr:col>
      <xdr:colOff>177800</xdr:colOff>
      <xdr:row>81</xdr:row>
      <xdr:rowOff>170180</xdr:rowOff>
    </xdr:to>
    <xdr:sp macro="" textlink="">
      <xdr:nvSpPr>
        <xdr:cNvPr id="717" name="フローチャート: 判断 716"/>
        <xdr:cNvSpPr/>
      </xdr:nvSpPr>
      <xdr:spPr>
        <a:xfrm>
          <a:off x="16268700" y="13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18" name="フローチャート: 判断 717"/>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121920</xdr:rowOff>
    </xdr:from>
    <xdr:to>
      <xdr:col>76</xdr:col>
      <xdr:colOff>165100</xdr:colOff>
      <xdr:row>83</xdr:row>
      <xdr:rowOff>52070</xdr:rowOff>
    </xdr:to>
    <xdr:sp macro="" textlink="">
      <xdr:nvSpPr>
        <xdr:cNvPr id="719" name="フローチャート: 判断 718"/>
        <xdr:cNvSpPr/>
      </xdr:nvSpPr>
      <xdr:spPr>
        <a:xfrm>
          <a:off x="14541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11430</xdr:rowOff>
    </xdr:from>
    <xdr:to>
      <xdr:col>72</xdr:col>
      <xdr:colOff>38100</xdr:colOff>
      <xdr:row>83</xdr:row>
      <xdr:rowOff>113030</xdr:rowOff>
    </xdr:to>
    <xdr:sp macro="" textlink="">
      <xdr:nvSpPr>
        <xdr:cNvPr id="720" name="フローチャート: 判断 719"/>
        <xdr:cNvSpPr/>
      </xdr:nvSpPr>
      <xdr:spPr>
        <a:xfrm>
          <a:off x="13652500" y="1424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152400</xdr:rowOff>
    </xdr:from>
    <xdr:to>
      <xdr:col>67</xdr:col>
      <xdr:colOff>101600</xdr:colOff>
      <xdr:row>83</xdr:row>
      <xdr:rowOff>82550</xdr:rowOff>
    </xdr:to>
    <xdr:sp macro="" textlink="">
      <xdr:nvSpPr>
        <xdr:cNvPr id="721" name="フローチャート: 判断 720"/>
        <xdr:cNvSpPr/>
      </xdr:nvSpPr>
      <xdr:spPr>
        <a:xfrm>
          <a:off x="12763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130811</xdr:rowOff>
    </xdr:from>
    <xdr:to>
      <xdr:col>85</xdr:col>
      <xdr:colOff>177800</xdr:colOff>
      <xdr:row>78</xdr:row>
      <xdr:rowOff>60961</xdr:rowOff>
    </xdr:to>
    <xdr:sp macro="" textlink="">
      <xdr:nvSpPr>
        <xdr:cNvPr id="727" name="楕円 726"/>
        <xdr:cNvSpPr/>
      </xdr:nvSpPr>
      <xdr:spPr>
        <a:xfrm>
          <a:off x="162687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63518</xdr:rowOff>
    </xdr:from>
    <xdr:ext cx="340478" cy="259045"/>
    <xdr:sp macro="" textlink="">
      <xdr:nvSpPr>
        <xdr:cNvPr id="728" name="【児童館】&#10;有形固定資産減価償却率該当値テキスト"/>
        <xdr:cNvSpPr txBox="1"/>
      </xdr:nvSpPr>
      <xdr:spPr>
        <a:xfrm>
          <a:off x="16357600" y="13265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29" name="楕円 728"/>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10161</xdr:rowOff>
    </xdr:to>
    <xdr:cxnSp macro="">
      <xdr:nvCxnSpPr>
        <xdr:cNvPr id="730" name="直線コネクタ 729"/>
        <xdr:cNvCxnSpPr/>
      </xdr:nvCxnSpPr>
      <xdr:spPr>
        <a:xfrm>
          <a:off x="15481300" y="1333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31" name="n_1aveValue【児童館】&#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32" name="n_2aveValue【児童館】&#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33"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34" name="n_4aveValue【児童館】&#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735" name="n_1mainValue【児童館】&#10;有形固定資産減価償却率"/>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6" name="直線コネクタ 7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7" name="テキスト ボックス 7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8" name="直線コネクタ 7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9" name="テキスト ボックス 7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0" name="直線コネクタ 7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1" name="テキスト ボックス 7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2" name="直線コネクタ 7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3" name="テキスト ボックス 7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4" name="直線コネクタ 7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5" name="テキスト ボックス 7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6" name="直線コネクタ 7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7" name="テキスト ボックス 7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761" name="直線コネクタ 760"/>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2"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3" name="直線コネクタ 76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764" name="【児童館】&#10;一人当たり面積最大値テキスト"/>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65" name="直線コネクタ 764"/>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766" name="【児童館】&#10;一人当たり面積平均値テキスト"/>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67" name="フローチャート: 判断 766"/>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768" name="フローチャート: 判断 767"/>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69" name="フローチャート: 判断 768"/>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70" name="フローチャート: 判断 769"/>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771" name="フローチャート: 判断 770"/>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777" name="楕円 776"/>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778" name="【児童館】&#10;一人当たり面積該当値テキスト"/>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779" name="楕円 778"/>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780" name="直線コネクタ 779"/>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81" name="n_1ave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82"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83" name="n_3aveValue【児童館】&#10;一人当たり面積"/>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84" name="n_4ave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785"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7" name="直線コネクタ 7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8" name="テキスト ボックス 79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9" name="直線コネクタ 7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0" name="テキスト ボックス 7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1" name="直線コネクタ 8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2" name="テキスト ボックス 8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3" name="直線コネクタ 8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4" name="テキスト ボックス 8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5" name="直線コネクタ 8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6" name="テキスト ボックス 8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8" name="テキスト ボックス 80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810" name="直線コネクタ 809"/>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11"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12" name="直線コネクタ 81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813"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814" name="直線コネクタ 813"/>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815"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16" name="フローチャート: 判断 815"/>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817" name="フローチャート: 判断 81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818" name="フローチャート: 判断 817"/>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19" name="フローチャート: 判断 81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820" name="フローチャート: 判断 819"/>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826" name="楕円 825"/>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827" name="【公民館】&#10;有形固定資産減価償却率該当値テキスト"/>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34925</xdr:rowOff>
    </xdr:from>
    <xdr:to>
      <xdr:col>81</xdr:col>
      <xdr:colOff>101600</xdr:colOff>
      <xdr:row>105</xdr:row>
      <xdr:rowOff>136525</xdr:rowOff>
    </xdr:to>
    <xdr:sp macro="" textlink="">
      <xdr:nvSpPr>
        <xdr:cNvPr id="828" name="楕円 827"/>
        <xdr:cNvSpPr/>
      </xdr:nvSpPr>
      <xdr:spPr>
        <a:xfrm>
          <a:off x="15430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85725</xdr:rowOff>
    </xdr:from>
    <xdr:to>
      <xdr:col>85</xdr:col>
      <xdr:colOff>127000</xdr:colOff>
      <xdr:row>105</xdr:row>
      <xdr:rowOff>108586</xdr:rowOff>
    </xdr:to>
    <xdr:cxnSp macro="">
      <xdr:nvCxnSpPr>
        <xdr:cNvPr id="829" name="直線コネクタ 828"/>
        <xdr:cNvCxnSpPr/>
      </xdr:nvCxnSpPr>
      <xdr:spPr>
        <a:xfrm>
          <a:off x="15481300" y="180879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30" name="楕円 829"/>
        <xdr:cNvSpPr/>
      </xdr:nvSpPr>
      <xdr:spPr>
        <a:xfrm>
          <a:off x="14541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85725</xdr:rowOff>
    </xdr:to>
    <xdr:cxnSp macro="">
      <xdr:nvCxnSpPr>
        <xdr:cNvPr id="831" name="直線コネクタ 830"/>
        <xdr:cNvCxnSpPr/>
      </xdr:nvCxnSpPr>
      <xdr:spPr>
        <a:xfrm>
          <a:off x="14592300" y="1805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32" name="楕円 831"/>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55245</xdr:rowOff>
    </xdr:to>
    <xdr:cxnSp macro="">
      <xdr:nvCxnSpPr>
        <xdr:cNvPr id="833" name="直線コネクタ 832"/>
        <xdr:cNvCxnSpPr/>
      </xdr:nvCxnSpPr>
      <xdr:spPr>
        <a:xfrm>
          <a:off x="13703300" y="18025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834"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835"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36"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837"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127652</xdr:rowOff>
    </xdr:from>
    <xdr:ext cx="405111" cy="259045"/>
    <xdr:sp macro="" textlink="">
      <xdr:nvSpPr>
        <xdr:cNvPr id="838" name="n_1mainValue【公民館】&#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39" name="n_2mainValue【公民館】&#10;有形固定資産減価償却率"/>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40" name="n_3mainValue【公民館】&#10;有形固定資産減価償却率"/>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1" name="直線コネクタ 8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2" name="テキスト ボックス 8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3" name="直線コネクタ 8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4" name="テキスト ボックス 8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5" name="直線コネクタ 8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6" name="テキスト ボックス 8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7" name="直線コネクタ 8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8" name="テキスト ボックス 8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9" name="直線コネクタ 8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0" name="テキスト ボックス 8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864" name="直線コネクタ 863"/>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865"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866" name="直線コネクタ 865"/>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867"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868" name="直線コネクタ 867"/>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869"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70" name="フローチャート: 判断 869"/>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871" name="フローチャート: 判断 870"/>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72" name="フローチャート: 判断 871"/>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73" name="フローチャート: 判断 872"/>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74" name="フローチャート: 判断 873"/>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106172</xdr:rowOff>
    </xdr:from>
    <xdr:to>
      <xdr:col>116</xdr:col>
      <xdr:colOff>114300</xdr:colOff>
      <xdr:row>107</xdr:row>
      <xdr:rowOff>36322</xdr:rowOff>
    </xdr:to>
    <xdr:sp macro="" textlink="">
      <xdr:nvSpPr>
        <xdr:cNvPr id="880" name="楕円 879"/>
        <xdr:cNvSpPr/>
      </xdr:nvSpPr>
      <xdr:spPr>
        <a:xfrm>
          <a:off x="221107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129049</xdr:rowOff>
    </xdr:from>
    <xdr:ext cx="469744" cy="259045"/>
    <xdr:sp macro="" textlink="">
      <xdr:nvSpPr>
        <xdr:cNvPr id="881" name="【公民館】&#10;一人当たり面積該当値テキスト"/>
        <xdr:cNvSpPr txBox="1"/>
      </xdr:nvSpPr>
      <xdr:spPr>
        <a:xfrm>
          <a:off x="22199600" y="181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110744</xdr:rowOff>
    </xdr:from>
    <xdr:to>
      <xdr:col>112</xdr:col>
      <xdr:colOff>38100</xdr:colOff>
      <xdr:row>107</xdr:row>
      <xdr:rowOff>40894</xdr:rowOff>
    </xdr:to>
    <xdr:sp macro="" textlink="">
      <xdr:nvSpPr>
        <xdr:cNvPr id="882" name="楕円 881"/>
        <xdr:cNvSpPr/>
      </xdr:nvSpPr>
      <xdr:spPr>
        <a:xfrm>
          <a:off x="21272500" y="182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156972</xdr:rowOff>
    </xdr:from>
    <xdr:to>
      <xdr:col>116</xdr:col>
      <xdr:colOff>63500</xdr:colOff>
      <xdr:row>106</xdr:row>
      <xdr:rowOff>161544</xdr:rowOff>
    </xdr:to>
    <xdr:cxnSp macro="">
      <xdr:nvCxnSpPr>
        <xdr:cNvPr id="883" name="直線コネクタ 882"/>
        <xdr:cNvCxnSpPr/>
      </xdr:nvCxnSpPr>
      <xdr:spPr>
        <a:xfrm flipV="1">
          <a:off x="21323300" y="183306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113792</xdr:rowOff>
    </xdr:from>
    <xdr:to>
      <xdr:col>107</xdr:col>
      <xdr:colOff>101600</xdr:colOff>
      <xdr:row>107</xdr:row>
      <xdr:rowOff>43942</xdr:rowOff>
    </xdr:to>
    <xdr:sp macro="" textlink="">
      <xdr:nvSpPr>
        <xdr:cNvPr id="884" name="楕円 883"/>
        <xdr:cNvSpPr/>
      </xdr:nvSpPr>
      <xdr:spPr>
        <a:xfrm>
          <a:off x="203835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161544</xdr:rowOff>
    </xdr:from>
    <xdr:to>
      <xdr:col>111</xdr:col>
      <xdr:colOff>177800</xdr:colOff>
      <xdr:row>106</xdr:row>
      <xdr:rowOff>164592</xdr:rowOff>
    </xdr:to>
    <xdr:cxnSp macro="">
      <xdr:nvCxnSpPr>
        <xdr:cNvPr id="885" name="直線コネクタ 884"/>
        <xdr:cNvCxnSpPr/>
      </xdr:nvCxnSpPr>
      <xdr:spPr>
        <a:xfrm flipV="1">
          <a:off x="20434300" y="183352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886" name="楕円 885"/>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164592</xdr:rowOff>
    </xdr:from>
    <xdr:to>
      <xdr:col>107</xdr:col>
      <xdr:colOff>50800</xdr:colOff>
      <xdr:row>106</xdr:row>
      <xdr:rowOff>169926</xdr:rowOff>
    </xdr:to>
    <xdr:cxnSp macro="">
      <xdr:nvCxnSpPr>
        <xdr:cNvPr id="887" name="直線コネクタ 886"/>
        <xdr:cNvCxnSpPr/>
      </xdr:nvCxnSpPr>
      <xdr:spPr>
        <a:xfrm flipV="1">
          <a:off x="19545300" y="183382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888" name="n_1aveValue【公民館】&#10;一人当たり面積"/>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89" name="n_2ave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890" name="n_3ave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91"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57421</xdr:rowOff>
    </xdr:from>
    <xdr:ext cx="469744" cy="259045"/>
    <xdr:sp macro="" textlink="">
      <xdr:nvSpPr>
        <xdr:cNvPr id="892" name="n_1mainValue【公民館】&#10;一人当たり面積"/>
        <xdr:cNvSpPr txBox="1"/>
      </xdr:nvSpPr>
      <xdr:spPr>
        <a:xfrm>
          <a:off x="2107572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60469</xdr:rowOff>
    </xdr:from>
    <xdr:ext cx="469744" cy="259045"/>
    <xdr:sp macro="" textlink="">
      <xdr:nvSpPr>
        <xdr:cNvPr id="893" name="n_2mainValue【公民館】&#10;一人当たり面積"/>
        <xdr:cNvSpPr txBox="1"/>
      </xdr:nvSpPr>
      <xdr:spPr>
        <a:xfrm>
          <a:off x="20199427"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65803</xdr:rowOff>
    </xdr:from>
    <xdr:ext cx="469744" cy="259045"/>
    <xdr:sp macro="" textlink="">
      <xdr:nvSpPr>
        <xdr:cNvPr id="894" name="n_3mainValue【公民館】&#10;一人当たり面積"/>
        <xdr:cNvSpPr txBox="1"/>
      </xdr:nvSpPr>
      <xdr:spPr>
        <a:xfrm>
          <a:off x="19310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類似団体と比較して有形固定資産減価償却率が特に高くなっているのが公営住宅，道路である。</a:t>
          </a:r>
          <a:endParaRPr lang="ja-JP" altLang="ja-JP" sz="1400">
            <a:effectLst/>
          </a:endParaRPr>
        </a:p>
        <a:p>
          <a:r>
            <a:rPr kumimoji="1" lang="ja-JP" altLang="ja-JP" sz="1100">
              <a:solidFill>
                <a:schemeClr val="dk1"/>
              </a:solidFill>
              <a:effectLst/>
              <a:latin typeface="+mn-lt"/>
              <a:ea typeface="+mn-ea"/>
              <a:cs typeface="+mn-cs"/>
            </a:rPr>
            <a:t>　公営住宅については，公共施設等総合管理計画及び公営住宅等長寿命化計画に基づき，適正な管理を図っていく。</a:t>
          </a:r>
          <a:endParaRPr lang="ja-JP" altLang="ja-JP" sz="1400">
            <a:effectLst/>
          </a:endParaRPr>
        </a:p>
        <a:p>
          <a:r>
            <a:rPr kumimoji="1" lang="ja-JP" altLang="ja-JP" sz="1100">
              <a:solidFill>
                <a:schemeClr val="dk1"/>
              </a:solidFill>
              <a:effectLst/>
              <a:latin typeface="+mn-lt"/>
              <a:ea typeface="+mn-ea"/>
              <a:cs typeface="+mn-cs"/>
            </a:rPr>
            <a:t>　学校施設は老朽化が進んでいるため，公共施設等管理計画に基づき，施設の長寿命化を図っていく。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2"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3"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4"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5" name="n_4ave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6"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7"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8"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0" name="直線コネクタ 109"/>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1"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2" name="直線コネクタ 111"/>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3"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4" name="直線コネクタ 113"/>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5" name="【図書館】&#10;一人当たり面積平均値テキスト"/>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6" name="フローチャート: 判断 115"/>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7" name="フローチャート: 判断 116"/>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8" name="フローチャート: 判断 117"/>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9" name="フローチャート: 判断 118"/>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0" name="フローチャート: 判断 119"/>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6" name="楕円 125"/>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102633</xdr:rowOff>
    </xdr:from>
    <xdr:ext cx="469744" cy="259045"/>
    <xdr:sp macro="" textlink="">
      <xdr:nvSpPr>
        <xdr:cNvPr id="127" name="【図書館】&#10;一人当たり面積該当値テキスト"/>
        <xdr:cNvSpPr txBox="1"/>
      </xdr:nvSpPr>
      <xdr:spPr>
        <a:xfrm>
          <a:off x="10515600" y="67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20828</xdr:rowOff>
    </xdr:from>
    <xdr:to>
      <xdr:col>50</xdr:col>
      <xdr:colOff>165100</xdr:colOff>
      <xdr:row>40</xdr:row>
      <xdr:rowOff>122428</xdr:rowOff>
    </xdr:to>
    <xdr:sp macro="" textlink="">
      <xdr:nvSpPr>
        <xdr:cNvPr id="128" name="楕円 127"/>
        <xdr:cNvSpPr/>
      </xdr:nvSpPr>
      <xdr:spPr>
        <a:xfrm>
          <a:off x="9588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71628</xdr:rowOff>
    </xdr:to>
    <xdr:cxnSp macro="">
      <xdr:nvCxnSpPr>
        <xdr:cNvPr id="129" name="直線コネクタ 128"/>
        <xdr:cNvCxnSpPr/>
      </xdr:nvCxnSpPr>
      <xdr:spPr>
        <a:xfrm flipV="1">
          <a:off x="9639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20828</xdr:rowOff>
    </xdr:from>
    <xdr:to>
      <xdr:col>46</xdr:col>
      <xdr:colOff>38100</xdr:colOff>
      <xdr:row>40</xdr:row>
      <xdr:rowOff>122428</xdr:rowOff>
    </xdr:to>
    <xdr:sp macro="" textlink="">
      <xdr:nvSpPr>
        <xdr:cNvPr id="130" name="楕円 129"/>
        <xdr:cNvSpPr/>
      </xdr:nvSpPr>
      <xdr:spPr>
        <a:xfrm>
          <a:off x="869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71628</xdr:rowOff>
    </xdr:from>
    <xdr:to>
      <xdr:col>50</xdr:col>
      <xdr:colOff>114300</xdr:colOff>
      <xdr:row>40</xdr:row>
      <xdr:rowOff>71628</xdr:rowOff>
    </xdr:to>
    <xdr:cxnSp macro="">
      <xdr:nvCxnSpPr>
        <xdr:cNvPr id="131" name="直線コネクタ 130"/>
        <xdr:cNvCxnSpPr/>
      </xdr:nvCxnSpPr>
      <xdr:spPr>
        <a:xfrm>
          <a:off x="8750300" y="692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2" name="楕円 131"/>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71628</xdr:rowOff>
    </xdr:from>
    <xdr:to>
      <xdr:col>45</xdr:col>
      <xdr:colOff>177800</xdr:colOff>
      <xdr:row>40</xdr:row>
      <xdr:rowOff>76200</xdr:rowOff>
    </xdr:to>
    <xdr:cxnSp macro="">
      <xdr:nvCxnSpPr>
        <xdr:cNvPr id="133" name="直線コネクタ 132"/>
        <xdr:cNvCxnSpPr/>
      </xdr:nvCxnSpPr>
      <xdr:spPr>
        <a:xfrm flipV="1">
          <a:off x="7861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4" name="n_1aveValue【図書館】&#10;一人当たり面積"/>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35" name="n_2ave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36" name="n_3aveValue【図書館】&#10;一人当たり面積"/>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7"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113555</xdr:rowOff>
    </xdr:from>
    <xdr:ext cx="469744" cy="259045"/>
    <xdr:sp macro="" textlink="">
      <xdr:nvSpPr>
        <xdr:cNvPr id="138" name="n_1mainValue【図書館】&#10;一人当たり面積"/>
        <xdr:cNvSpPr txBox="1"/>
      </xdr:nvSpPr>
      <xdr:spPr>
        <a:xfrm>
          <a:off x="9391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113555</xdr:rowOff>
    </xdr:from>
    <xdr:ext cx="469744" cy="259045"/>
    <xdr:sp macro="" textlink="">
      <xdr:nvSpPr>
        <xdr:cNvPr id="139" name="n_2mainValue【図書館】&#10;一人当たり面積"/>
        <xdr:cNvSpPr txBox="1"/>
      </xdr:nvSpPr>
      <xdr:spPr>
        <a:xfrm>
          <a:off x="8515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65" name="直線コネクタ 164"/>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68"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69" name="直線コネクタ 168"/>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170"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1" name="フローチャート: 判断 170"/>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2" name="フローチャート: 判断 171"/>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3" name="フローチャート: 判断 172"/>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4" name="フローチャート: 判断 173"/>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5" name="フローチャート: 判断 174"/>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81" name="楕円 180"/>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82" name="【体育館・プール】&#10;有形固定資産減価償却率該当値テキスト"/>
        <xdr:cNvSpPr txBox="1"/>
      </xdr:nvSpPr>
      <xdr:spPr>
        <a:xfrm>
          <a:off x="4673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3" name="楕円 182"/>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28575</xdr:rowOff>
    </xdr:to>
    <xdr:cxnSp macro="">
      <xdr:nvCxnSpPr>
        <xdr:cNvPr id="184" name="直線コネクタ 183"/>
        <xdr:cNvCxnSpPr/>
      </xdr:nvCxnSpPr>
      <xdr:spPr>
        <a:xfrm>
          <a:off x="3797300" y="10620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85" name="楕円 184"/>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161925</xdr:rowOff>
    </xdr:to>
    <xdr:cxnSp macro="">
      <xdr:nvCxnSpPr>
        <xdr:cNvPr id="186" name="直線コネクタ 185"/>
        <xdr:cNvCxnSpPr/>
      </xdr:nvCxnSpPr>
      <xdr:spPr>
        <a:xfrm>
          <a:off x="2908300" y="10582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34925</xdr:rowOff>
    </xdr:from>
    <xdr:to>
      <xdr:col>10</xdr:col>
      <xdr:colOff>165100</xdr:colOff>
      <xdr:row>61</xdr:row>
      <xdr:rowOff>136525</xdr:rowOff>
    </xdr:to>
    <xdr:sp macro="" textlink="">
      <xdr:nvSpPr>
        <xdr:cNvPr id="187" name="楕円 186"/>
        <xdr:cNvSpPr/>
      </xdr:nvSpPr>
      <xdr:spPr>
        <a:xfrm>
          <a:off x="196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85725</xdr:rowOff>
    </xdr:from>
    <xdr:to>
      <xdr:col>15</xdr:col>
      <xdr:colOff>50800</xdr:colOff>
      <xdr:row>61</xdr:row>
      <xdr:rowOff>123825</xdr:rowOff>
    </xdr:to>
    <xdr:cxnSp macro="">
      <xdr:nvCxnSpPr>
        <xdr:cNvPr id="188" name="直線コネクタ 187"/>
        <xdr:cNvCxnSpPr/>
      </xdr:nvCxnSpPr>
      <xdr:spPr>
        <a:xfrm>
          <a:off x="2019300" y="1054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9"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0"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1"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2"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193"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94" name="n_2mainValue【体育館・プー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127652</xdr:rowOff>
    </xdr:from>
    <xdr:ext cx="405111" cy="259045"/>
    <xdr:sp macro="" textlink="">
      <xdr:nvSpPr>
        <xdr:cNvPr id="195" name="n_3mainValue【体育館・プール】&#10;有形固定資産減価償却率"/>
        <xdr:cNvSpPr txBox="1"/>
      </xdr:nvSpPr>
      <xdr:spPr>
        <a:xfrm>
          <a:off x="1816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6" name="直線コネクタ 2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7" name="テキスト ボックス 2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15" name="直線コネクタ 214"/>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16"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17" name="直線コネクタ 216"/>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18"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19" name="直線コネクタ 218"/>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20"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21" name="フローチャート: 判断 220"/>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22" name="フローチャート: 判断 221"/>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23" name="フローチャート: 判断 222"/>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24" name="フローチャート: 判断 223"/>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25" name="フローチャート: 判断 224"/>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153797</xdr:rowOff>
    </xdr:from>
    <xdr:to>
      <xdr:col>55</xdr:col>
      <xdr:colOff>50800</xdr:colOff>
      <xdr:row>61</xdr:row>
      <xdr:rowOff>83947</xdr:rowOff>
    </xdr:to>
    <xdr:sp macro="" textlink="">
      <xdr:nvSpPr>
        <xdr:cNvPr id="231" name="楕円 230"/>
        <xdr:cNvSpPr/>
      </xdr:nvSpPr>
      <xdr:spPr>
        <a:xfrm>
          <a:off x="10426700"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5224</xdr:rowOff>
    </xdr:from>
    <xdr:ext cx="469744" cy="259045"/>
    <xdr:sp macro="" textlink="">
      <xdr:nvSpPr>
        <xdr:cNvPr id="232" name="【体育館・プール】&#10;一人当たり面積該当値テキスト"/>
        <xdr:cNvSpPr txBox="1"/>
      </xdr:nvSpPr>
      <xdr:spPr>
        <a:xfrm>
          <a:off x="10515600" y="102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158369</xdr:rowOff>
    </xdr:from>
    <xdr:to>
      <xdr:col>50</xdr:col>
      <xdr:colOff>165100</xdr:colOff>
      <xdr:row>61</xdr:row>
      <xdr:rowOff>88519</xdr:rowOff>
    </xdr:to>
    <xdr:sp macro="" textlink="">
      <xdr:nvSpPr>
        <xdr:cNvPr id="233" name="楕円 232"/>
        <xdr:cNvSpPr/>
      </xdr:nvSpPr>
      <xdr:spPr>
        <a:xfrm>
          <a:off x="9588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33147</xdr:rowOff>
    </xdr:from>
    <xdr:to>
      <xdr:col>55</xdr:col>
      <xdr:colOff>0</xdr:colOff>
      <xdr:row>61</xdr:row>
      <xdr:rowOff>37719</xdr:rowOff>
    </xdr:to>
    <xdr:cxnSp macro="">
      <xdr:nvCxnSpPr>
        <xdr:cNvPr id="234" name="直線コネクタ 233"/>
        <xdr:cNvCxnSpPr/>
      </xdr:nvCxnSpPr>
      <xdr:spPr>
        <a:xfrm flipV="1">
          <a:off x="9639300" y="104915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161798</xdr:rowOff>
    </xdr:from>
    <xdr:to>
      <xdr:col>46</xdr:col>
      <xdr:colOff>38100</xdr:colOff>
      <xdr:row>61</xdr:row>
      <xdr:rowOff>91948</xdr:rowOff>
    </xdr:to>
    <xdr:sp macro="" textlink="">
      <xdr:nvSpPr>
        <xdr:cNvPr id="235" name="楕円 234"/>
        <xdr:cNvSpPr/>
      </xdr:nvSpPr>
      <xdr:spPr>
        <a:xfrm>
          <a:off x="8699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37719</xdr:rowOff>
    </xdr:from>
    <xdr:to>
      <xdr:col>50</xdr:col>
      <xdr:colOff>114300</xdr:colOff>
      <xdr:row>61</xdr:row>
      <xdr:rowOff>41148</xdr:rowOff>
    </xdr:to>
    <xdr:cxnSp macro="">
      <xdr:nvCxnSpPr>
        <xdr:cNvPr id="236" name="直線コネクタ 235"/>
        <xdr:cNvCxnSpPr/>
      </xdr:nvCxnSpPr>
      <xdr:spPr>
        <a:xfrm flipV="1">
          <a:off x="8750300" y="104961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167513</xdr:rowOff>
    </xdr:from>
    <xdr:to>
      <xdr:col>41</xdr:col>
      <xdr:colOff>101600</xdr:colOff>
      <xdr:row>61</xdr:row>
      <xdr:rowOff>97663</xdr:rowOff>
    </xdr:to>
    <xdr:sp macro="" textlink="">
      <xdr:nvSpPr>
        <xdr:cNvPr id="237" name="楕円 236"/>
        <xdr:cNvSpPr/>
      </xdr:nvSpPr>
      <xdr:spPr>
        <a:xfrm>
          <a:off x="7810500" y="10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41148</xdr:rowOff>
    </xdr:from>
    <xdr:to>
      <xdr:col>45</xdr:col>
      <xdr:colOff>177800</xdr:colOff>
      <xdr:row>61</xdr:row>
      <xdr:rowOff>46863</xdr:rowOff>
    </xdr:to>
    <xdr:cxnSp macro="">
      <xdr:nvCxnSpPr>
        <xdr:cNvPr id="238" name="直線コネクタ 237"/>
        <xdr:cNvCxnSpPr/>
      </xdr:nvCxnSpPr>
      <xdr:spPr>
        <a:xfrm flipV="1">
          <a:off x="7861300" y="104995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239"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240"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241"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42"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105046</xdr:rowOff>
    </xdr:from>
    <xdr:ext cx="469744" cy="259045"/>
    <xdr:sp macro="" textlink="">
      <xdr:nvSpPr>
        <xdr:cNvPr id="243" name="n_1mainValue【体育館・プール】&#10;一人当たり面積"/>
        <xdr:cNvSpPr txBox="1"/>
      </xdr:nvSpPr>
      <xdr:spPr>
        <a:xfrm>
          <a:off x="93917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108475</xdr:rowOff>
    </xdr:from>
    <xdr:ext cx="469744" cy="259045"/>
    <xdr:sp macro="" textlink="">
      <xdr:nvSpPr>
        <xdr:cNvPr id="244" name="n_2mainValue【体育館・プール】&#10;一人当たり面積"/>
        <xdr:cNvSpPr txBox="1"/>
      </xdr:nvSpPr>
      <xdr:spPr>
        <a:xfrm>
          <a:off x="8515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114190</xdr:rowOff>
    </xdr:from>
    <xdr:ext cx="469744" cy="259045"/>
    <xdr:sp macro="" textlink="">
      <xdr:nvSpPr>
        <xdr:cNvPr id="245" name="n_3mainValue【体育館・プール】&#10;一人当たり面積"/>
        <xdr:cNvSpPr txBox="1"/>
      </xdr:nvSpPr>
      <xdr:spPr>
        <a:xfrm>
          <a:off x="7626427" y="102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68" name="直線コネクタ 267"/>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71"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72" name="直線コネクタ 271"/>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73"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74" name="フローチャート: 判断 273"/>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75" name="フローチャート: 判断 274"/>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76" name="フローチャート: 判断 275"/>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77" name="フローチャート: 判断 276"/>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78" name="フローチャート: 判断 277"/>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129032</xdr:rowOff>
    </xdr:from>
    <xdr:to>
      <xdr:col>24</xdr:col>
      <xdr:colOff>114300</xdr:colOff>
      <xdr:row>80</xdr:row>
      <xdr:rowOff>59182</xdr:rowOff>
    </xdr:to>
    <xdr:sp macro="" textlink="">
      <xdr:nvSpPr>
        <xdr:cNvPr id="284" name="楕円 283"/>
        <xdr:cNvSpPr/>
      </xdr:nvSpPr>
      <xdr:spPr>
        <a:xfrm>
          <a:off x="4584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151909</xdr:rowOff>
    </xdr:from>
    <xdr:ext cx="405111" cy="259045"/>
    <xdr:sp macro="" textlink="">
      <xdr:nvSpPr>
        <xdr:cNvPr id="285" name="【福祉施設】&#10;有形固定資産減価償却率該当値テキスト"/>
        <xdr:cNvSpPr txBox="1"/>
      </xdr:nvSpPr>
      <xdr:spPr>
        <a:xfrm>
          <a:off x="4673600" y="1352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117602</xdr:rowOff>
    </xdr:from>
    <xdr:to>
      <xdr:col>20</xdr:col>
      <xdr:colOff>38100</xdr:colOff>
      <xdr:row>80</xdr:row>
      <xdr:rowOff>47752</xdr:rowOff>
    </xdr:to>
    <xdr:sp macro="" textlink="">
      <xdr:nvSpPr>
        <xdr:cNvPr id="286" name="楕円 285"/>
        <xdr:cNvSpPr/>
      </xdr:nvSpPr>
      <xdr:spPr>
        <a:xfrm>
          <a:off x="3746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168402</xdr:rowOff>
    </xdr:from>
    <xdr:to>
      <xdr:col>24</xdr:col>
      <xdr:colOff>63500</xdr:colOff>
      <xdr:row>80</xdr:row>
      <xdr:rowOff>8382</xdr:rowOff>
    </xdr:to>
    <xdr:cxnSp macro="">
      <xdr:nvCxnSpPr>
        <xdr:cNvPr id="287" name="直線コネクタ 286"/>
        <xdr:cNvCxnSpPr/>
      </xdr:nvCxnSpPr>
      <xdr:spPr>
        <a:xfrm>
          <a:off x="3797300" y="137129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76454</xdr:rowOff>
    </xdr:from>
    <xdr:to>
      <xdr:col>15</xdr:col>
      <xdr:colOff>101600</xdr:colOff>
      <xdr:row>80</xdr:row>
      <xdr:rowOff>6604</xdr:rowOff>
    </xdr:to>
    <xdr:sp macro="" textlink="">
      <xdr:nvSpPr>
        <xdr:cNvPr id="288" name="楕円 287"/>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127254</xdr:rowOff>
    </xdr:from>
    <xdr:to>
      <xdr:col>19</xdr:col>
      <xdr:colOff>177800</xdr:colOff>
      <xdr:row>79</xdr:row>
      <xdr:rowOff>168402</xdr:rowOff>
    </xdr:to>
    <xdr:cxnSp macro="">
      <xdr:nvCxnSpPr>
        <xdr:cNvPr id="289" name="直線コネクタ 288"/>
        <xdr:cNvCxnSpPr/>
      </xdr:nvCxnSpPr>
      <xdr:spPr>
        <a:xfrm>
          <a:off x="2908300" y="13671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290" name="楕円 289"/>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127254</xdr:rowOff>
    </xdr:to>
    <xdr:cxnSp macro="">
      <xdr:nvCxnSpPr>
        <xdr:cNvPr id="291" name="直線コネクタ 290"/>
        <xdr:cNvCxnSpPr/>
      </xdr:nvCxnSpPr>
      <xdr:spPr>
        <a:xfrm>
          <a:off x="2019300" y="136283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92"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93"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94"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9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64279</xdr:rowOff>
    </xdr:from>
    <xdr:ext cx="405111" cy="259045"/>
    <xdr:sp macro="" textlink="">
      <xdr:nvSpPr>
        <xdr:cNvPr id="296" name="n_1mainValue【福祉施設】&#10;有形固定資産減価償却率"/>
        <xdr:cNvSpPr txBox="1"/>
      </xdr:nvSpPr>
      <xdr:spPr>
        <a:xfrm>
          <a:off x="35820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297" name="n_2mainValue【福祉施設】&#10;有形固定資産減価償却率"/>
        <xdr:cNvSpPr txBox="1"/>
      </xdr:nvSpPr>
      <xdr:spPr>
        <a:xfrm>
          <a:off x="2705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298" name="n_3mainValue【福祉施設】&#10;有形固定資産減価償却率"/>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24" name="直線コネクタ 323"/>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25"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26" name="直線コネクタ 325"/>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2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28" name="直線コネクタ 32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329"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30" name="フローチャート: 判断 329"/>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31" name="フローチャート: 判断 330"/>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32" name="フローチャート: 判断 331"/>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33" name="フローチャート: 判断 332"/>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34" name="フローチャート: 判断 333"/>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40" name="楕円 339"/>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158766</xdr:rowOff>
    </xdr:from>
    <xdr:ext cx="469744" cy="259045"/>
    <xdr:sp macro="" textlink="">
      <xdr:nvSpPr>
        <xdr:cNvPr id="341" name="【福祉施設】&#10;一人当たり面積該当値テキスト"/>
        <xdr:cNvSpPr txBox="1"/>
      </xdr:nvSpPr>
      <xdr:spPr>
        <a:xfrm>
          <a:off x="10515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122827</xdr:rowOff>
    </xdr:from>
    <xdr:to>
      <xdr:col>50</xdr:col>
      <xdr:colOff>165100</xdr:colOff>
      <xdr:row>84</xdr:row>
      <xdr:rowOff>52977</xdr:rowOff>
    </xdr:to>
    <xdr:sp macro="" textlink="">
      <xdr:nvSpPr>
        <xdr:cNvPr id="342" name="楕円 341"/>
        <xdr:cNvSpPr/>
      </xdr:nvSpPr>
      <xdr:spPr>
        <a:xfrm>
          <a:off x="9588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xdr:rowOff>
    </xdr:from>
    <xdr:to>
      <xdr:col>55</xdr:col>
      <xdr:colOff>0</xdr:colOff>
      <xdr:row>84</xdr:row>
      <xdr:rowOff>15239</xdr:rowOff>
    </xdr:to>
    <xdr:cxnSp macro="">
      <xdr:nvCxnSpPr>
        <xdr:cNvPr id="343" name="直線コネクタ 342"/>
        <xdr:cNvCxnSpPr/>
      </xdr:nvCxnSpPr>
      <xdr:spPr>
        <a:xfrm>
          <a:off x="9639300" y="144039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127726</xdr:rowOff>
    </xdr:from>
    <xdr:to>
      <xdr:col>46</xdr:col>
      <xdr:colOff>38100</xdr:colOff>
      <xdr:row>84</xdr:row>
      <xdr:rowOff>57876</xdr:rowOff>
    </xdr:to>
    <xdr:sp macro="" textlink="">
      <xdr:nvSpPr>
        <xdr:cNvPr id="344" name="楕円 343"/>
        <xdr:cNvSpPr/>
      </xdr:nvSpPr>
      <xdr:spPr>
        <a:xfrm>
          <a:off x="8699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xdr:rowOff>
    </xdr:from>
    <xdr:to>
      <xdr:col>50</xdr:col>
      <xdr:colOff>114300</xdr:colOff>
      <xdr:row>84</xdr:row>
      <xdr:rowOff>7076</xdr:rowOff>
    </xdr:to>
    <xdr:cxnSp macro="">
      <xdr:nvCxnSpPr>
        <xdr:cNvPr id="345" name="直線コネクタ 344"/>
        <xdr:cNvCxnSpPr/>
      </xdr:nvCxnSpPr>
      <xdr:spPr>
        <a:xfrm flipV="1">
          <a:off x="8750300" y="1440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134257</xdr:rowOff>
    </xdr:from>
    <xdr:to>
      <xdr:col>41</xdr:col>
      <xdr:colOff>101600</xdr:colOff>
      <xdr:row>84</xdr:row>
      <xdr:rowOff>64407</xdr:rowOff>
    </xdr:to>
    <xdr:sp macro="" textlink="">
      <xdr:nvSpPr>
        <xdr:cNvPr id="346" name="楕円 345"/>
        <xdr:cNvSpPr/>
      </xdr:nvSpPr>
      <xdr:spPr>
        <a:xfrm>
          <a:off x="7810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7076</xdr:rowOff>
    </xdr:from>
    <xdr:to>
      <xdr:col>45</xdr:col>
      <xdr:colOff>177800</xdr:colOff>
      <xdr:row>84</xdr:row>
      <xdr:rowOff>13607</xdr:rowOff>
    </xdr:to>
    <xdr:cxnSp macro="">
      <xdr:nvCxnSpPr>
        <xdr:cNvPr id="347" name="直線コネクタ 346"/>
        <xdr:cNvCxnSpPr/>
      </xdr:nvCxnSpPr>
      <xdr:spPr>
        <a:xfrm flipV="1">
          <a:off x="7861300" y="144088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48"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89825</xdr:rowOff>
    </xdr:from>
    <xdr:ext cx="469744" cy="259045"/>
    <xdr:sp macro="" textlink="">
      <xdr:nvSpPr>
        <xdr:cNvPr id="349" name="n_2aveValue【福祉施設】&#10;一人当たり面積"/>
        <xdr:cNvSpPr txBox="1"/>
      </xdr:nvSpPr>
      <xdr:spPr>
        <a:xfrm>
          <a:off x="8515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50" name="n_3aveValue【福祉施設】&#10;一人当たり面積"/>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51"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69504</xdr:rowOff>
    </xdr:from>
    <xdr:ext cx="469744" cy="259045"/>
    <xdr:sp macro="" textlink="">
      <xdr:nvSpPr>
        <xdr:cNvPr id="352" name="n_1mainValue【福祉施設】&#10;一人当たり面積"/>
        <xdr:cNvSpPr txBox="1"/>
      </xdr:nvSpPr>
      <xdr:spPr>
        <a:xfrm>
          <a:off x="9391727" y="141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74403</xdr:rowOff>
    </xdr:from>
    <xdr:ext cx="469744" cy="259045"/>
    <xdr:sp macro="" textlink="">
      <xdr:nvSpPr>
        <xdr:cNvPr id="353" name="n_2mainValue【福祉施設】&#10;一人当たり面積"/>
        <xdr:cNvSpPr txBox="1"/>
      </xdr:nvSpPr>
      <xdr:spPr>
        <a:xfrm>
          <a:off x="8515427" y="141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80934</xdr:rowOff>
    </xdr:from>
    <xdr:ext cx="469744" cy="259045"/>
    <xdr:sp macro="" textlink="">
      <xdr:nvSpPr>
        <xdr:cNvPr id="354" name="n_3mainValue【福祉施設】&#10;一人当たり面積"/>
        <xdr:cNvSpPr txBox="1"/>
      </xdr:nvSpPr>
      <xdr:spPr>
        <a:xfrm>
          <a:off x="7626427" y="1413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6" name="直線コネクタ 36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67" name="テキスト ボックス 366"/>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8" name="直線コネクタ 36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9" name="テキスト ボックス 36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0" name="直線コネクタ 36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1" name="テキスト ボックス 37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2" name="直線コネクタ 37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3" name="テキスト ボックス 37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5" name="テキスト ボックス 37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77" name="直線コネクタ 376"/>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78"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79" name="直線コネクタ 37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80"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81" name="直線コネクタ 380"/>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382" name="【市民会館】&#10;有形固定資産減価償却率平均値テキスト"/>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383" name="フローチャート: 判断 382"/>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384" name="フローチャート: 判断 383"/>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385" name="フローチャート: 判断 384"/>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386" name="フローチャート: 判断 385"/>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387" name="フローチャート: 判断 386"/>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68835</xdr:rowOff>
    </xdr:from>
    <xdr:to>
      <xdr:col>24</xdr:col>
      <xdr:colOff>114300</xdr:colOff>
      <xdr:row>104</xdr:row>
      <xdr:rowOff>170435</xdr:rowOff>
    </xdr:to>
    <xdr:sp macro="" textlink="">
      <xdr:nvSpPr>
        <xdr:cNvPr id="393" name="楕円 392"/>
        <xdr:cNvSpPr/>
      </xdr:nvSpPr>
      <xdr:spPr>
        <a:xfrm>
          <a:off x="4584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47262</xdr:rowOff>
    </xdr:from>
    <xdr:ext cx="405111" cy="259045"/>
    <xdr:sp macro="" textlink="">
      <xdr:nvSpPr>
        <xdr:cNvPr id="394" name="【市民会館】&#10;有形固定資産減価償却率該当値テキスト"/>
        <xdr:cNvSpPr txBox="1"/>
      </xdr:nvSpPr>
      <xdr:spPr>
        <a:xfrm>
          <a:off x="4673600" y="1787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23113</xdr:rowOff>
    </xdr:from>
    <xdr:to>
      <xdr:col>20</xdr:col>
      <xdr:colOff>38100</xdr:colOff>
      <xdr:row>104</xdr:row>
      <xdr:rowOff>124713</xdr:rowOff>
    </xdr:to>
    <xdr:sp macro="" textlink="">
      <xdr:nvSpPr>
        <xdr:cNvPr id="395" name="楕円 394"/>
        <xdr:cNvSpPr/>
      </xdr:nvSpPr>
      <xdr:spPr>
        <a:xfrm>
          <a:off x="3746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73913</xdr:rowOff>
    </xdr:from>
    <xdr:to>
      <xdr:col>24</xdr:col>
      <xdr:colOff>63500</xdr:colOff>
      <xdr:row>104</xdr:row>
      <xdr:rowOff>119635</xdr:rowOff>
    </xdr:to>
    <xdr:cxnSp macro="">
      <xdr:nvCxnSpPr>
        <xdr:cNvPr id="396" name="直線コネクタ 395"/>
        <xdr:cNvCxnSpPr/>
      </xdr:nvCxnSpPr>
      <xdr:spPr>
        <a:xfrm>
          <a:off x="3797300" y="179047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397" name="楕円 396"/>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73913</xdr:rowOff>
    </xdr:to>
    <xdr:cxnSp macro="">
      <xdr:nvCxnSpPr>
        <xdr:cNvPr id="398" name="直線コネクタ 397"/>
        <xdr:cNvCxnSpPr/>
      </xdr:nvCxnSpPr>
      <xdr:spPr>
        <a:xfrm>
          <a:off x="2908300" y="1786128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107696</xdr:rowOff>
    </xdr:from>
    <xdr:to>
      <xdr:col>10</xdr:col>
      <xdr:colOff>165100</xdr:colOff>
      <xdr:row>104</xdr:row>
      <xdr:rowOff>37846</xdr:rowOff>
    </xdr:to>
    <xdr:sp macro="" textlink="">
      <xdr:nvSpPr>
        <xdr:cNvPr id="399" name="楕円 398"/>
        <xdr:cNvSpPr/>
      </xdr:nvSpPr>
      <xdr:spPr>
        <a:xfrm>
          <a:off x="1968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158496</xdr:rowOff>
    </xdr:from>
    <xdr:to>
      <xdr:col>15</xdr:col>
      <xdr:colOff>50800</xdr:colOff>
      <xdr:row>104</xdr:row>
      <xdr:rowOff>30480</xdr:rowOff>
    </xdr:to>
    <xdr:cxnSp macro="">
      <xdr:nvCxnSpPr>
        <xdr:cNvPr id="400" name="直線コネクタ 399"/>
        <xdr:cNvCxnSpPr/>
      </xdr:nvCxnSpPr>
      <xdr:spPr>
        <a:xfrm>
          <a:off x="2019300" y="178178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01"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402"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03"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404"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115840</xdr:rowOff>
    </xdr:from>
    <xdr:ext cx="405111" cy="259045"/>
    <xdr:sp macro="" textlink="">
      <xdr:nvSpPr>
        <xdr:cNvPr id="405" name="n_1mainValue【市民会館】&#10;有形固定資産減価償却率"/>
        <xdr:cNvSpPr txBox="1"/>
      </xdr:nvSpPr>
      <xdr:spPr>
        <a:xfrm>
          <a:off x="35820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406" name="n_2mainValue【市民会館】&#10;有形固定資産減価償却率"/>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28973</xdr:rowOff>
    </xdr:from>
    <xdr:ext cx="405111" cy="259045"/>
    <xdr:sp macro="" textlink="">
      <xdr:nvSpPr>
        <xdr:cNvPr id="407" name="n_3mainValue【市民会館】&#10;有形固定資産減価償却率"/>
        <xdr:cNvSpPr txBox="1"/>
      </xdr:nvSpPr>
      <xdr:spPr>
        <a:xfrm>
          <a:off x="18167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8" name="直線コネクタ 41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9" name="テキスト ボックス 41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0" name="直線コネクタ 41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1" name="テキスト ボックス 42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2" name="直線コネクタ 42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3" name="テキスト ボックス 42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4" name="直線コネクタ 42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5" name="テキスト ボックス 42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6" name="直線コネクタ 42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7" name="テキスト ボックス 42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8" name="直線コネクタ 42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9" name="テキスト ボックス 42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33" name="直線コネクタ 432"/>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34"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35" name="直線コネクタ 434"/>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6"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7" name="直線コネクタ 436"/>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38"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39" name="フローチャート: 判断 438"/>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40" name="フローチャート: 判断 439"/>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41" name="フローチャート: 判断 440"/>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42" name="フローチャート: 判断 441"/>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43" name="フローチャート: 判断 442"/>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95613</xdr:rowOff>
    </xdr:from>
    <xdr:to>
      <xdr:col>55</xdr:col>
      <xdr:colOff>50800</xdr:colOff>
      <xdr:row>100</xdr:row>
      <xdr:rowOff>25763</xdr:rowOff>
    </xdr:to>
    <xdr:sp macro="" textlink="">
      <xdr:nvSpPr>
        <xdr:cNvPr id="449" name="楕円 448"/>
        <xdr:cNvSpPr/>
      </xdr:nvSpPr>
      <xdr:spPr>
        <a:xfrm>
          <a:off x="104267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10540</xdr:rowOff>
    </xdr:from>
    <xdr:ext cx="469744" cy="259045"/>
    <xdr:sp macro="" textlink="">
      <xdr:nvSpPr>
        <xdr:cNvPr id="450" name="【市民会館】&#10;一人当たり面積該当値テキスト"/>
        <xdr:cNvSpPr txBox="1"/>
      </xdr:nvSpPr>
      <xdr:spPr>
        <a:xfrm>
          <a:off x="10515600" y="1698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118473</xdr:rowOff>
    </xdr:from>
    <xdr:to>
      <xdr:col>50</xdr:col>
      <xdr:colOff>165100</xdr:colOff>
      <xdr:row>100</xdr:row>
      <xdr:rowOff>48623</xdr:rowOff>
    </xdr:to>
    <xdr:sp macro="" textlink="">
      <xdr:nvSpPr>
        <xdr:cNvPr id="451" name="楕円 450"/>
        <xdr:cNvSpPr/>
      </xdr:nvSpPr>
      <xdr:spPr>
        <a:xfrm>
          <a:off x="9588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146413</xdr:rowOff>
    </xdr:from>
    <xdr:to>
      <xdr:col>55</xdr:col>
      <xdr:colOff>0</xdr:colOff>
      <xdr:row>99</xdr:row>
      <xdr:rowOff>169273</xdr:rowOff>
    </xdr:to>
    <xdr:cxnSp macro="">
      <xdr:nvCxnSpPr>
        <xdr:cNvPr id="452" name="直線コネクタ 451"/>
        <xdr:cNvCxnSpPr/>
      </xdr:nvCxnSpPr>
      <xdr:spPr>
        <a:xfrm flipV="1">
          <a:off x="9639300" y="171199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134801</xdr:rowOff>
    </xdr:from>
    <xdr:to>
      <xdr:col>46</xdr:col>
      <xdr:colOff>38100</xdr:colOff>
      <xdr:row>100</xdr:row>
      <xdr:rowOff>64951</xdr:rowOff>
    </xdr:to>
    <xdr:sp macro="" textlink="">
      <xdr:nvSpPr>
        <xdr:cNvPr id="453" name="楕円 452"/>
        <xdr:cNvSpPr/>
      </xdr:nvSpPr>
      <xdr:spPr>
        <a:xfrm>
          <a:off x="8699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169273</xdr:rowOff>
    </xdr:from>
    <xdr:to>
      <xdr:col>50</xdr:col>
      <xdr:colOff>114300</xdr:colOff>
      <xdr:row>100</xdr:row>
      <xdr:rowOff>14151</xdr:rowOff>
    </xdr:to>
    <xdr:cxnSp macro="">
      <xdr:nvCxnSpPr>
        <xdr:cNvPr id="454" name="直線コネクタ 453"/>
        <xdr:cNvCxnSpPr/>
      </xdr:nvCxnSpPr>
      <xdr:spPr>
        <a:xfrm flipV="1">
          <a:off x="8750300" y="17142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167458</xdr:rowOff>
    </xdr:from>
    <xdr:to>
      <xdr:col>41</xdr:col>
      <xdr:colOff>101600</xdr:colOff>
      <xdr:row>100</xdr:row>
      <xdr:rowOff>97608</xdr:rowOff>
    </xdr:to>
    <xdr:sp macro="" textlink="">
      <xdr:nvSpPr>
        <xdr:cNvPr id="455" name="楕円 454"/>
        <xdr:cNvSpPr/>
      </xdr:nvSpPr>
      <xdr:spPr>
        <a:xfrm>
          <a:off x="7810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14151</xdr:rowOff>
    </xdr:from>
    <xdr:to>
      <xdr:col>45</xdr:col>
      <xdr:colOff>177800</xdr:colOff>
      <xdr:row>100</xdr:row>
      <xdr:rowOff>46808</xdr:rowOff>
    </xdr:to>
    <xdr:cxnSp macro="">
      <xdr:nvCxnSpPr>
        <xdr:cNvPr id="456" name="直線コネクタ 455"/>
        <xdr:cNvCxnSpPr/>
      </xdr:nvCxnSpPr>
      <xdr:spPr>
        <a:xfrm flipV="1">
          <a:off x="7861300" y="17159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8726</xdr:rowOff>
    </xdr:from>
    <xdr:ext cx="469744" cy="259045"/>
    <xdr:sp macro="" textlink="">
      <xdr:nvSpPr>
        <xdr:cNvPr id="457" name="n_1aveValue【市民会館】&#10;一人当たり面積"/>
        <xdr:cNvSpPr txBox="1"/>
      </xdr:nvSpPr>
      <xdr:spPr>
        <a:xfrm>
          <a:off x="9391727" y="18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458" name="n_2aveValue【市民会館】&#10;一人当たり面積"/>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69141</xdr:rowOff>
    </xdr:from>
    <xdr:ext cx="469744" cy="259045"/>
    <xdr:sp macro="" textlink="">
      <xdr:nvSpPr>
        <xdr:cNvPr id="459" name="n_3aveValue【市民会館】&#10;一人当たり面積"/>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60" name="n_4aveValue【市民会館】&#10;一人当たり面積"/>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65150</xdr:rowOff>
    </xdr:from>
    <xdr:ext cx="469744" cy="259045"/>
    <xdr:sp macro="" textlink="">
      <xdr:nvSpPr>
        <xdr:cNvPr id="461" name="n_1mainValue【市民会館】&#10;一人当たり面積"/>
        <xdr:cNvSpPr txBox="1"/>
      </xdr:nvSpPr>
      <xdr:spPr>
        <a:xfrm>
          <a:off x="9391727" y="168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81478</xdr:rowOff>
    </xdr:from>
    <xdr:ext cx="469744" cy="259045"/>
    <xdr:sp macro="" textlink="">
      <xdr:nvSpPr>
        <xdr:cNvPr id="462" name="n_2mainValue【市民会館】&#10;一人当たり面積"/>
        <xdr:cNvSpPr txBox="1"/>
      </xdr:nvSpPr>
      <xdr:spPr>
        <a:xfrm>
          <a:off x="85154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114135</xdr:rowOff>
    </xdr:from>
    <xdr:ext cx="469744" cy="259045"/>
    <xdr:sp macro="" textlink="">
      <xdr:nvSpPr>
        <xdr:cNvPr id="463" name="n_3mainValue【市民会館】&#10;一人当たり面積"/>
        <xdr:cNvSpPr txBox="1"/>
      </xdr:nvSpPr>
      <xdr:spPr>
        <a:xfrm>
          <a:off x="7626427" y="169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04" name="直線コネクタ 503"/>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5"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6" name="直線コネクタ 505"/>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07"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08" name="直線コネクタ 507"/>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09"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10" name="フローチャート: 判断 509"/>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11" name="フローチャート: 判断 510"/>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12" name="フローチャート: 判断 511"/>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13" name="フローチャート: 判断 512"/>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14" name="フローチャート: 判断 513"/>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520" name="楕円 519"/>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104792</xdr:rowOff>
    </xdr:from>
    <xdr:ext cx="405111" cy="259045"/>
    <xdr:sp macro="" textlink="">
      <xdr:nvSpPr>
        <xdr:cNvPr id="521" name="【保健センター・保健所】&#10;有形固定資産減価償却率該当値テキスト"/>
        <xdr:cNvSpPr txBox="1"/>
      </xdr:nvSpPr>
      <xdr:spPr>
        <a:xfrm>
          <a:off x="16357600"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522" name="楕円 521"/>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59</xdr:row>
      <xdr:rowOff>5715</xdr:rowOff>
    </xdr:to>
    <xdr:cxnSp macro="">
      <xdr:nvCxnSpPr>
        <xdr:cNvPr id="523" name="直線コネクタ 522"/>
        <xdr:cNvCxnSpPr/>
      </xdr:nvCxnSpPr>
      <xdr:spPr>
        <a:xfrm>
          <a:off x="15481300" y="10083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50165</xdr:rowOff>
    </xdr:from>
    <xdr:to>
      <xdr:col>76</xdr:col>
      <xdr:colOff>165100</xdr:colOff>
      <xdr:row>58</xdr:row>
      <xdr:rowOff>151765</xdr:rowOff>
    </xdr:to>
    <xdr:sp macro="" textlink="">
      <xdr:nvSpPr>
        <xdr:cNvPr id="524" name="楕円 523"/>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100965</xdr:rowOff>
    </xdr:from>
    <xdr:to>
      <xdr:col>81</xdr:col>
      <xdr:colOff>50800</xdr:colOff>
      <xdr:row>58</xdr:row>
      <xdr:rowOff>139065</xdr:rowOff>
    </xdr:to>
    <xdr:cxnSp macro="">
      <xdr:nvCxnSpPr>
        <xdr:cNvPr id="525" name="直線コネクタ 524"/>
        <xdr:cNvCxnSpPr/>
      </xdr:nvCxnSpPr>
      <xdr:spPr>
        <a:xfrm>
          <a:off x="14592300" y="1004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526" name="楕円 525"/>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58</xdr:row>
      <xdr:rowOff>100965</xdr:rowOff>
    </xdr:to>
    <xdr:cxnSp macro="">
      <xdr:nvCxnSpPr>
        <xdr:cNvPr id="527" name="直線コネクタ 526"/>
        <xdr:cNvCxnSpPr/>
      </xdr:nvCxnSpPr>
      <xdr:spPr>
        <a:xfrm>
          <a:off x="13703300" y="10006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28"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29"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30"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31"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9542</xdr:rowOff>
    </xdr:from>
    <xdr:ext cx="405111" cy="259045"/>
    <xdr:sp macro="" textlink="">
      <xdr:nvSpPr>
        <xdr:cNvPr id="532" name="n_1main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142892</xdr:rowOff>
    </xdr:from>
    <xdr:ext cx="405111" cy="259045"/>
    <xdr:sp macro="" textlink="">
      <xdr:nvSpPr>
        <xdr:cNvPr id="533" name="n_2mainValue【保健センター・保健所】&#10;有形固定資産減価償却率"/>
        <xdr:cNvSpPr txBox="1"/>
      </xdr:nvSpPr>
      <xdr:spPr>
        <a:xfrm>
          <a:off x="14389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104792</xdr:rowOff>
    </xdr:from>
    <xdr:ext cx="405111" cy="259045"/>
    <xdr:sp macro="" textlink="">
      <xdr:nvSpPr>
        <xdr:cNvPr id="534" name="n_3mainValue【保健センター・保健所】&#10;有形固定資産減価償却率"/>
        <xdr:cNvSpPr txBox="1"/>
      </xdr:nvSpPr>
      <xdr:spPr>
        <a:xfrm>
          <a:off x="13500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60" name="直線コネクタ 559"/>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61"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62" name="直線コネクタ 561"/>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63"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64" name="直線コネクタ 563"/>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139899</xdr:rowOff>
    </xdr:from>
    <xdr:ext cx="469744" cy="259045"/>
    <xdr:sp macro="" textlink="">
      <xdr:nvSpPr>
        <xdr:cNvPr id="565" name="【保健センター・保健所】&#10;一人当たり面積平均値テキスト"/>
        <xdr:cNvSpPr txBox="1"/>
      </xdr:nvSpPr>
      <xdr:spPr>
        <a:xfrm>
          <a:off x="22199600" y="10769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66" name="フローチャート: 判断 565"/>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67" name="フローチャート: 判断 566"/>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8" name="フローチャート: 判断 567"/>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69" name="フローチャート: 判断 568"/>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70" name="フローチャート: 判断 569"/>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136978</xdr:rowOff>
    </xdr:from>
    <xdr:to>
      <xdr:col>116</xdr:col>
      <xdr:colOff>114300</xdr:colOff>
      <xdr:row>63</xdr:row>
      <xdr:rowOff>67128</xdr:rowOff>
    </xdr:to>
    <xdr:sp macro="" textlink="">
      <xdr:nvSpPr>
        <xdr:cNvPr id="576" name="楕円 575"/>
        <xdr:cNvSpPr/>
      </xdr:nvSpPr>
      <xdr:spPr>
        <a:xfrm>
          <a:off x="22110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159855</xdr:rowOff>
    </xdr:from>
    <xdr:ext cx="469744" cy="259045"/>
    <xdr:sp macro="" textlink="">
      <xdr:nvSpPr>
        <xdr:cNvPr id="577" name="【保健センター・保健所】&#10;一人当たり面積該当値テキスト"/>
        <xdr:cNvSpPr txBox="1"/>
      </xdr:nvSpPr>
      <xdr:spPr>
        <a:xfrm>
          <a:off x="22199600" y="106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578" name="楕円 577"/>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16328</xdr:rowOff>
    </xdr:from>
    <xdr:to>
      <xdr:col>116</xdr:col>
      <xdr:colOff>63500</xdr:colOff>
      <xdr:row>63</xdr:row>
      <xdr:rowOff>21227</xdr:rowOff>
    </xdr:to>
    <xdr:cxnSp macro="">
      <xdr:nvCxnSpPr>
        <xdr:cNvPr id="579" name="直線コネクタ 578"/>
        <xdr:cNvCxnSpPr/>
      </xdr:nvCxnSpPr>
      <xdr:spPr>
        <a:xfrm flipV="1">
          <a:off x="21323300" y="1081767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80" name="楕円 579"/>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22860</xdr:rowOff>
    </xdr:to>
    <xdr:cxnSp macro="">
      <xdr:nvCxnSpPr>
        <xdr:cNvPr id="581" name="直線コネクタ 580"/>
        <xdr:cNvCxnSpPr/>
      </xdr:nvCxnSpPr>
      <xdr:spPr>
        <a:xfrm flipV="1">
          <a:off x="20434300" y="108225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148409</xdr:rowOff>
    </xdr:from>
    <xdr:to>
      <xdr:col>102</xdr:col>
      <xdr:colOff>165100</xdr:colOff>
      <xdr:row>63</xdr:row>
      <xdr:rowOff>78559</xdr:rowOff>
    </xdr:to>
    <xdr:sp macro="" textlink="">
      <xdr:nvSpPr>
        <xdr:cNvPr id="582" name="楕円 581"/>
        <xdr:cNvSpPr/>
      </xdr:nvSpPr>
      <xdr:spPr>
        <a:xfrm>
          <a:off x="19494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27759</xdr:rowOff>
    </xdr:to>
    <xdr:cxnSp macro="">
      <xdr:nvCxnSpPr>
        <xdr:cNvPr id="583" name="直線コネクタ 582"/>
        <xdr:cNvCxnSpPr/>
      </xdr:nvCxnSpPr>
      <xdr:spPr>
        <a:xfrm flipV="1">
          <a:off x="19545300" y="108242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68053</xdr:rowOff>
    </xdr:from>
    <xdr:ext cx="469744" cy="259045"/>
    <xdr:sp macro="" textlink="">
      <xdr:nvSpPr>
        <xdr:cNvPr id="584" name="n_1aveValue【保健センター・保健所】&#10;一人当たり面積"/>
        <xdr:cNvSpPr txBox="1"/>
      </xdr:nvSpPr>
      <xdr:spPr>
        <a:xfrm>
          <a:off x="210757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85" name="n_2ave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130101</xdr:rowOff>
    </xdr:from>
    <xdr:ext cx="469744" cy="259045"/>
    <xdr:sp macro="" textlink="">
      <xdr:nvSpPr>
        <xdr:cNvPr id="586" name="n_3aveValue【保健センター・保健所】&#10;一人当たり面積"/>
        <xdr:cNvSpPr txBox="1"/>
      </xdr:nvSpPr>
      <xdr:spPr>
        <a:xfrm>
          <a:off x="19310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87"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88554</xdr:rowOff>
    </xdr:from>
    <xdr:ext cx="469744" cy="259045"/>
    <xdr:sp macro="" textlink="">
      <xdr:nvSpPr>
        <xdr:cNvPr id="588" name="n_1mainValue【保健センター・保健所】&#10;一人当たり面積"/>
        <xdr:cNvSpPr txBox="1"/>
      </xdr:nvSpPr>
      <xdr:spPr>
        <a:xfrm>
          <a:off x="210757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589" name="n_2mainValue【保健センター・保健所】&#10;一人当たり面積"/>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95086</xdr:rowOff>
    </xdr:from>
    <xdr:ext cx="469744" cy="259045"/>
    <xdr:sp macro="" textlink="">
      <xdr:nvSpPr>
        <xdr:cNvPr id="590" name="n_3mainValue【保健センター・保健所】&#10;一人当たり面積"/>
        <xdr:cNvSpPr txBox="1"/>
      </xdr:nvSpPr>
      <xdr:spPr>
        <a:xfrm>
          <a:off x="19310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16" name="直線コネクタ 615"/>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19"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20" name="直線コネクタ 619"/>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621"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22" name="フローチャート: 判断 621"/>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3" name="フローチャート: 判断 622"/>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24" name="フローチャート: 判断 623"/>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25" name="フローチャート: 判断 624"/>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26" name="フローチャート: 判断 625"/>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632" name="楕円 631"/>
        <xdr:cNvSpPr/>
      </xdr:nvSpPr>
      <xdr:spPr>
        <a:xfrm>
          <a:off x="16268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633" name="【消防施設】&#10;有形固定資産減価償却率該当値テキスト"/>
        <xdr:cNvSpPr txBox="1"/>
      </xdr:nvSpPr>
      <xdr:spPr>
        <a:xfrm>
          <a:off x="16357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634" name="楕円 633"/>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80</xdr:row>
      <xdr:rowOff>36468</xdr:rowOff>
    </xdr:to>
    <xdr:cxnSp macro="">
      <xdr:nvCxnSpPr>
        <xdr:cNvPr id="635" name="直線コネクタ 634"/>
        <xdr:cNvCxnSpPr/>
      </xdr:nvCxnSpPr>
      <xdr:spPr>
        <a:xfrm>
          <a:off x="15481300" y="13665926"/>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636" name="楕円 635"/>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80</xdr:row>
      <xdr:rowOff>126274</xdr:rowOff>
    </xdr:to>
    <xdr:cxnSp macro="">
      <xdr:nvCxnSpPr>
        <xdr:cNvPr id="637" name="直線コネクタ 636"/>
        <xdr:cNvCxnSpPr/>
      </xdr:nvCxnSpPr>
      <xdr:spPr>
        <a:xfrm flipV="1">
          <a:off x="14592300" y="136659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638" name="楕円 637"/>
        <xdr:cNvSpPr/>
      </xdr:nvSpPr>
      <xdr:spPr>
        <a:xfrm>
          <a:off x="13652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101781</xdr:rowOff>
    </xdr:from>
    <xdr:to>
      <xdr:col>76</xdr:col>
      <xdr:colOff>114300</xdr:colOff>
      <xdr:row>80</xdr:row>
      <xdr:rowOff>126274</xdr:rowOff>
    </xdr:to>
    <xdr:cxnSp macro="">
      <xdr:nvCxnSpPr>
        <xdr:cNvPr id="639" name="直線コネクタ 638"/>
        <xdr:cNvCxnSpPr/>
      </xdr:nvCxnSpPr>
      <xdr:spPr>
        <a:xfrm>
          <a:off x="13703300" y="138177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40"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41"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42"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43"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644"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645" name="n_2mainValue【消防施設】&#10;有形固定資産減価償却率"/>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646" name="n_3mainValue【消防施設】&#10;有形固定資産減価償却率"/>
        <xdr:cNvSpPr txBox="1"/>
      </xdr:nvSpPr>
      <xdr:spPr>
        <a:xfrm>
          <a:off x="13500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72" name="直線コネクタ 671"/>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73"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74" name="直線コネクタ 673"/>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75"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76" name="直線コネクタ 675"/>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677" name="【消防施設】&#10;一人当たり面積平均値テキスト"/>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78" name="フローチャート: 判断 677"/>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79" name="フローチャート: 判断 678"/>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80" name="フローチャート: 判断 679"/>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81" name="フローチャート: 判断 680"/>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82" name="フローチャート: 判断 681"/>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145687</xdr:rowOff>
    </xdr:from>
    <xdr:to>
      <xdr:col>116</xdr:col>
      <xdr:colOff>114300</xdr:colOff>
      <xdr:row>78</xdr:row>
      <xdr:rowOff>75837</xdr:rowOff>
    </xdr:to>
    <xdr:sp macro="" textlink="">
      <xdr:nvSpPr>
        <xdr:cNvPr id="688" name="楕円 687"/>
        <xdr:cNvSpPr/>
      </xdr:nvSpPr>
      <xdr:spPr>
        <a:xfrm>
          <a:off x="22110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98714</xdr:rowOff>
    </xdr:from>
    <xdr:ext cx="469744" cy="259045"/>
    <xdr:sp macro="" textlink="">
      <xdr:nvSpPr>
        <xdr:cNvPr id="689" name="【消防施設】&#10;一人当たり面積該当値テキスト"/>
        <xdr:cNvSpPr txBox="1"/>
      </xdr:nvSpPr>
      <xdr:spPr>
        <a:xfrm>
          <a:off x="22199600" y="1330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165281</xdr:rowOff>
    </xdr:from>
    <xdr:to>
      <xdr:col>112</xdr:col>
      <xdr:colOff>38100</xdr:colOff>
      <xdr:row>78</xdr:row>
      <xdr:rowOff>95431</xdr:rowOff>
    </xdr:to>
    <xdr:sp macro="" textlink="">
      <xdr:nvSpPr>
        <xdr:cNvPr id="690" name="楕円 689"/>
        <xdr:cNvSpPr/>
      </xdr:nvSpPr>
      <xdr:spPr>
        <a:xfrm>
          <a:off x="21272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25037</xdr:rowOff>
    </xdr:from>
    <xdr:to>
      <xdr:col>116</xdr:col>
      <xdr:colOff>63500</xdr:colOff>
      <xdr:row>78</xdr:row>
      <xdr:rowOff>44631</xdr:rowOff>
    </xdr:to>
    <xdr:cxnSp macro="">
      <xdr:nvCxnSpPr>
        <xdr:cNvPr id="691" name="直線コネクタ 690"/>
        <xdr:cNvCxnSpPr/>
      </xdr:nvCxnSpPr>
      <xdr:spPr>
        <a:xfrm flipV="1">
          <a:off x="21323300" y="133981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88537</xdr:rowOff>
    </xdr:from>
    <xdr:to>
      <xdr:col>107</xdr:col>
      <xdr:colOff>101600</xdr:colOff>
      <xdr:row>81</xdr:row>
      <xdr:rowOff>18687</xdr:rowOff>
    </xdr:to>
    <xdr:sp macro="" textlink="">
      <xdr:nvSpPr>
        <xdr:cNvPr id="692" name="楕円 691"/>
        <xdr:cNvSpPr/>
      </xdr:nvSpPr>
      <xdr:spPr>
        <a:xfrm>
          <a:off x="20383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44631</xdr:rowOff>
    </xdr:from>
    <xdr:to>
      <xdr:col>111</xdr:col>
      <xdr:colOff>177800</xdr:colOff>
      <xdr:row>80</xdr:row>
      <xdr:rowOff>139337</xdr:rowOff>
    </xdr:to>
    <xdr:cxnSp macro="">
      <xdr:nvCxnSpPr>
        <xdr:cNvPr id="693" name="直線コネクタ 692"/>
        <xdr:cNvCxnSpPr/>
      </xdr:nvCxnSpPr>
      <xdr:spPr>
        <a:xfrm flipV="1">
          <a:off x="20434300" y="13417731"/>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134257</xdr:rowOff>
    </xdr:from>
    <xdr:to>
      <xdr:col>102</xdr:col>
      <xdr:colOff>165100</xdr:colOff>
      <xdr:row>81</xdr:row>
      <xdr:rowOff>64407</xdr:rowOff>
    </xdr:to>
    <xdr:sp macro="" textlink="">
      <xdr:nvSpPr>
        <xdr:cNvPr id="694" name="楕円 693"/>
        <xdr:cNvSpPr/>
      </xdr:nvSpPr>
      <xdr:spPr>
        <a:xfrm>
          <a:off x="19494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139337</xdr:rowOff>
    </xdr:from>
    <xdr:to>
      <xdr:col>107</xdr:col>
      <xdr:colOff>50800</xdr:colOff>
      <xdr:row>81</xdr:row>
      <xdr:rowOff>13607</xdr:rowOff>
    </xdr:to>
    <xdr:cxnSp macro="">
      <xdr:nvCxnSpPr>
        <xdr:cNvPr id="695" name="直線コネクタ 694"/>
        <xdr:cNvCxnSpPr/>
      </xdr:nvCxnSpPr>
      <xdr:spPr>
        <a:xfrm flipV="1">
          <a:off x="19545300" y="138553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696" name="n_1aveValue【消防施設】&#10;一人当たり面積"/>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697" name="n_2aveValue【消防施設】&#10;一人当たり面積"/>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698" name="n_3aveValue【消防施設】&#10;一人当たり面積"/>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99"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111958</xdr:rowOff>
    </xdr:from>
    <xdr:ext cx="469744" cy="259045"/>
    <xdr:sp macro="" textlink="">
      <xdr:nvSpPr>
        <xdr:cNvPr id="700" name="n_1mainValue【消防施設】&#10;一人当たり面積"/>
        <xdr:cNvSpPr txBox="1"/>
      </xdr:nvSpPr>
      <xdr:spPr>
        <a:xfrm>
          <a:off x="21075727" y="131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35214</xdr:rowOff>
    </xdr:from>
    <xdr:ext cx="469744" cy="259045"/>
    <xdr:sp macro="" textlink="">
      <xdr:nvSpPr>
        <xdr:cNvPr id="701" name="n_2mainValue【消防施設】&#10;一人当たり面積"/>
        <xdr:cNvSpPr txBox="1"/>
      </xdr:nvSpPr>
      <xdr:spPr>
        <a:xfrm>
          <a:off x="20199427" y="135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80934</xdr:rowOff>
    </xdr:from>
    <xdr:ext cx="469744" cy="259045"/>
    <xdr:sp macro="" textlink="">
      <xdr:nvSpPr>
        <xdr:cNvPr id="702" name="n_3mainValue【消防施設】&#10;一人当たり面積"/>
        <xdr:cNvSpPr txBox="1"/>
      </xdr:nvSpPr>
      <xdr:spPr>
        <a:xfrm>
          <a:off x="19310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28" name="直線コネクタ 727"/>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29"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30" name="直線コネクタ 729"/>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31"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2" name="直線コネクタ 731"/>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733"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34" name="フローチャート: 判断 733"/>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35" name="フローチャート: 判断 73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36" name="フローチャート: 判断 735"/>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37" name="フローチャート: 判断 736"/>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38" name="フローチャート: 判断 737"/>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744" name="楕円 743"/>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745" name="【庁舎】&#10;有形固定資産減価償却率該当値テキスト"/>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746" name="楕円 745"/>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113756</xdr:rowOff>
    </xdr:to>
    <xdr:cxnSp macro="">
      <xdr:nvCxnSpPr>
        <xdr:cNvPr id="747" name="直線コネクタ 746"/>
        <xdr:cNvCxnSpPr/>
      </xdr:nvCxnSpPr>
      <xdr:spPr>
        <a:xfrm>
          <a:off x="15481300" y="182694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748" name="楕円 747"/>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95794</xdr:rowOff>
    </xdr:to>
    <xdr:cxnSp macro="">
      <xdr:nvCxnSpPr>
        <xdr:cNvPr id="749" name="直線コネクタ 748"/>
        <xdr:cNvCxnSpPr/>
      </xdr:nvCxnSpPr>
      <xdr:spPr>
        <a:xfrm>
          <a:off x="14592300" y="1823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154395</xdr:rowOff>
    </xdr:from>
    <xdr:to>
      <xdr:col>72</xdr:col>
      <xdr:colOff>38100</xdr:colOff>
      <xdr:row>106</xdr:row>
      <xdr:rowOff>84545</xdr:rowOff>
    </xdr:to>
    <xdr:sp macro="" textlink="">
      <xdr:nvSpPr>
        <xdr:cNvPr id="750" name="楕円 749"/>
        <xdr:cNvSpPr/>
      </xdr:nvSpPr>
      <xdr:spPr>
        <a:xfrm>
          <a:off x="1365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33745</xdr:rowOff>
    </xdr:from>
    <xdr:to>
      <xdr:col>76</xdr:col>
      <xdr:colOff>114300</xdr:colOff>
      <xdr:row>106</xdr:row>
      <xdr:rowOff>64770</xdr:rowOff>
    </xdr:to>
    <xdr:cxnSp macro="">
      <xdr:nvCxnSpPr>
        <xdr:cNvPr id="751" name="直線コネクタ 750"/>
        <xdr:cNvCxnSpPr/>
      </xdr:nvCxnSpPr>
      <xdr:spPr>
        <a:xfrm>
          <a:off x="13703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52"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753"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754"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55"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756" name="n_1mainValue【庁舎】&#10;有形固定資産減価償却率"/>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757"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75672</xdr:rowOff>
    </xdr:from>
    <xdr:ext cx="405111" cy="259045"/>
    <xdr:sp macro="" textlink="">
      <xdr:nvSpPr>
        <xdr:cNvPr id="758" name="n_3mainValue【庁舎】&#10;有形固定資産減価償却率"/>
        <xdr:cNvSpPr txBox="1"/>
      </xdr:nvSpPr>
      <xdr:spPr>
        <a:xfrm>
          <a:off x="13500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84" name="直線コネクタ 783"/>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85"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86" name="直線コネクタ 785"/>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87"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88" name="直線コネクタ 78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789"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90" name="フローチャート: 判断 789"/>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91" name="フローチャート: 判断 790"/>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92" name="フローチャート: 判断 791"/>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93" name="フローチャート: 判断 792"/>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94" name="フローチャート: 判断 793"/>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800" name="楕円 799"/>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801"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48805</xdr:rowOff>
    </xdr:from>
    <xdr:to>
      <xdr:col>112</xdr:col>
      <xdr:colOff>38100</xdr:colOff>
      <xdr:row>105</xdr:row>
      <xdr:rowOff>150405</xdr:rowOff>
    </xdr:to>
    <xdr:sp macro="" textlink="">
      <xdr:nvSpPr>
        <xdr:cNvPr id="802" name="楕円 801"/>
        <xdr:cNvSpPr/>
      </xdr:nvSpPr>
      <xdr:spPr>
        <a:xfrm>
          <a:off x="21272500" y="18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99605</xdr:rowOff>
    </xdr:to>
    <xdr:cxnSp macro="">
      <xdr:nvCxnSpPr>
        <xdr:cNvPr id="803" name="直線コネクタ 802"/>
        <xdr:cNvCxnSpPr/>
      </xdr:nvCxnSpPr>
      <xdr:spPr>
        <a:xfrm flipV="1">
          <a:off x="21323300" y="18093145"/>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54248</xdr:rowOff>
    </xdr:from>
    <xdr:to>
      <xdr:col>107</xdr:col>
      <xdr:colOff>101600</xdr:colOff>
      <xdr:row>105</xdr:row>
      <xdr:rowOff>155848</xdr:rowOff>
    </xdr:to>
    <xdr:sp macro="" textlink="">
      <xdr:nvSpPr>
        <xdr:cNvPr id="804" name="楕円 803"/>
        <xdr:cNvSpPr/>
      </xdr:nvSpPr>
      <xdr:spPr>
        <a:xfrm>
          <a:off x="203835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99605</xdr:rowOff>
    </xdr:from>
    <xdr:to>
      <xdr:col>111</xdr:col>
      <xdr:colOff>177800</xdr:colOff>
      <xdr:row>105</xdr:row>
      <xdr:rowOff>105048</xdr:rowOff>
    </xdr:to>
    <xdr:cxnSp macro="">
      <xdr:nvCxnSpPr>
        <xdr:cNvPr id="805" name="直線コネクタ 804"/>
        <xdr:cNvCxnSpPr/>
      </xdr:nvCxnSpPr>
      <xdr:spPr>
        <a:xfrm flipV="1">
          <a:off x="20434300" y="1810185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64044</xdr:rowOff>
    </xdr:from>
    <xdr:to>
      <xdr:col>102</xdr:col>
      <xdr:colOff>165100</xdr:colOff>
      <xdr:row>105</xdr:row>
      <xdr:rowOff>165644</xdr:rowOff>
    </xdr:to>
    <xdr:sp macro="" textlink="">
      <xdr:nvSpPr>
        <xdr:cNvPr id="806" name="楕円 805"/>
        <xdr:cNvSpPr/>
      </xdr:nvSpPr>
      <xdr:spPr>
        <a:xfrm>
          <a:off x="19494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105048</xdr:rowOff>
    </xdr:from>
    <xdr:to>
      <xdr:col>107</xdr:col>
      <xdr:colOff>50800</xdr:colOff>
      <xdr:row>105</xdr:row>
      <xdr:rowOff>114844</xdr:rowOff>
    </xdr:to>
    <xdr:cxnSp macro="">
      <xdr:nvCxnSpPr>
        <xdr:cNvPr id="807" name="直線コネクタ 806"/>
        <xdr:cNvCxnSpPr/>
      </xdr:nvCxnSpPr>
      <xdr:spPr>
        <a:xfrm flipV="1">
          <a:off x="19545300" y="18107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808"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809"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810"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11"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166932</xdr:rowOff>
    </xdr:from>
    <xdr:ext cx="469744" cy="259045"/>
    <xdr:sp macro="" textlink="">
      <xdr:nvSpPr>
        <xdr:cNvPr id="812" name="n_1mainValue【庁舎】&#10;一人当たり面積"/>
        <xdr:cNvSpPr txBox="1"/>
      </xdr:nvSpPr>
      <xdr:spPr>
        <a:xfrm>
          <a:off x="21075727" y="178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925</xdr:rowOff>
    </xdr:from>
    <xdr:ext cx="469744" cy="259045"/>
    <xdr:sp macro="" textlink="">
      <xdr:nvSpPr>
        <xdr:cNvPr id="813" name="n_2mainValue【庁舎】&#10;一人当たり面積"/>
        <xdr:cNvSpPr txBox="1"/>
      </xdr:nvSpPr>
      <xdr:spPr>
        <a:xfrm>
          <a:off x="20199427"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10721</xdr:rowOff>
    </xdr:from>
    <xdr:ext cx="469744" cy="259045"/>
    <xdr:sp macro="" textlink="">
      <xdr:nvSpPr>
        <xdr:cNvPr id="814" name="n_3mainValue【庁舎】&#10;一人当たり面積"/>
        <xdr:cNvSpPr txBox="1"/>
      </xdr:nvSpPr>
      <xdr:spPr>
        <a:xfrm>
          <a:off x="19310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類似団体と比較して有形固定資産減価償却率が特に低くなっているのが消防施設である。</a:t>
          </a:r>
          <a:endParaRPr lang="ja-JP" altLang="ja-JP" sz="1400">
            <a:effectLst/>
          </a:endParaRPr>
        </a:p>
        <a:p>
          <a:r>
            <a:rPr kumimoji="1" lang="ja-JP" altLang="ja-JP" sz="1100">
              <a:solidFill>
                <a:schemeClr val="dk1"/>
              </a:solidFill>
              <a:effectLst/>
              <a:latin typeface="+mn-lt"/>
              <a:ea typeface="+mn-ea"/>
              <a:cs typeface="+mn-cs"/>
            </a:rPr>
            <a:t>　非常備消防の消防施設や耐震性貯水槽等を新たに整備したことによるものと考えられる。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有形固定資産減価償却率が特に高くなっているのが，図書館，体育館・プールである。</a:t>
          </a:r>
          <a:endParaRPr lang="ja-JP" altLang="ja-JP" sz="1400">
            <a:effectLst/>
          </a:endParaRPr>
        </a:p>
        <a:p>
          <a:r>
            <a:rPr kumimoji="1" lang="ja-JP" altLang="ja-JP" sz="1100">
              <a:solidFill>
                <a:schemeClr val="dk1"/>
              </a:solidFill>
              <a:effectLst/>
              <a:latin typeface="+mn-lt"/>
              <a:ea typeface="+mn-ea"/>
              <a:cs typeface="+mn-cs"/>
            </a:rPr>
            <a:t>　老朽化した施設については，公共施設等総合管理計画に基づき，予防保全型の修繕に切替え，施設の長寿命化を図っていく。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に加え，町内に中心となる産業が少ないこと等により，財政基盤が弱く，類似団体平均を下回っている。このことから人件費の削減や投資的経費，維持補修費の抑制等，歳出の徹底的な見直しを実施するとともに，地方税の徴収率向上・滞納額圧縮等の取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経常収支比率は，類似団体との差は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ポイントとなっており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地方税や</a:t>
          </a:r>
          <a:r>
            <a:rPr kumimoji="1" lang="ja-JP" altLang="ja-JP" sz="1100">
              <a:solidFill>
                <a:schemeClr val="dk1"/>
              </a:solidFill>
              <a:effectLst/>
              <a:latin typeface="+mn-lt"/>
              <a:ea typeface="+mn-ea"/>
              <a:cs typeface="+mn-cs"/>
            </a:rPr>
            <a:t>地方交付税が若干減少したこと</a:t>
          </a:r>
          <a:r>
            <a:rPr kumimoji="1" lang="ja-JP" altLang="en-US" sz="1100">
              <a:solidFill>
                <a:schemeClr val="dk1"/>
              </a:solidFill>
              <a:effectLst/>
              <a:latin typeface="+mn-lt"/>
              <a:ea typeface="+mn-ea"/>
              <a:cs typeface="+mn-cs"/>
            </a:rPr>
            <a:t>や大型事業により公債費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増加したことが</a:t>
          </a:r>
          <a:r>
            <a:rPr kumimoji="1" lang="ja-JP" altLang="ja-JP" sz="1100">
              <a:solidFill>
                <a:schemeClr val="dk1"/>
              </a:solidFill>
              <a:effectLst/>
              <a:latin typeface="+mn-lt"/>
              <a:ea typeface="+mn-ea"/>
              <a:cs typeface="+mn-cs"/>
            </a:rPr>
            <a:t>影響していると考えられる。今後は再度全ての事業の優先度を厳しく点検し，優先度の低い事務事業については，計画的に廃止・縮小を進め，経常経費の削減を図る。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144463</xdr:rowOff>
    </xdr:to>
    <xdr:cxnSp macro="">
      <xdr:nvCxnSpPr>
        <xdr:cNvPr id="130" name="直線コネクタ 129"/>
        <xdr:cNvCxnSpPr/>
      </xdr:nvCxnSpPr>
      <xdr:spPr>
        <a:xfrm>
          <a:off x="4114800" y="10801032"/>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62</xdr:row>
      <xdr:rowOff>171132</xdr:rowOff>
    </xdr:to>
    <xdr:cxnSp macro="">
      <xdr:nvCxnSpPr>
        <xdr:cNvPr id="133" name="直線コネクタ 132"/>
        <xdr:cNvCxnSpPr/>
      </xdr:nvCxnSpPr>
      <xdr:spPr>
        <a:xfrm>
          <a:off x="3225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171132</xdr:rowOff>
    </xdr:to>
    <xdr:cxnSp macro="">
      <xdr:nvCxnSpPr>
        <xdr:cNvPr id="136" name="直線コネクタ 135"/>
        <xdr:cNvCxnSpPr/>
      </xdr:nvCxnSpPr>
      <xdr:spPr>
        <a:xfrm>
          <a:off x="2336800" y="1069848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68580</xdr:rowOff>
    </xdr:to>
    <xdr:cxnSp macro="">
      <xdr:nvCxnSpPr>
        <xdr:cNvPr id="139" name="直線コネクタ 138"/>
        <xdr:cNvCxnSpPr/>
      </xdr:nvCxnSpPr>
      <xdr:spPr>
        <a:xfrm>
          <a:off x="1447800" y="1054163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9" name="楕円 148"/>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50" name="財政構造の弾力性該当値テキスト"/>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51" name="楕円 150"/>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52" name="テキスト ボックス 151"/>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3" name="楕円 152"/>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54" name="テキスト ボックス 153"/>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7" name="楕円 156"/>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8" name="テキスト ボックス 157"/>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決算額が類似団体平均を上回っているのは，主に物件費を要因としており，特に商工費に係る賃金や需用費が多いためである。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a:t>
          </a:r>
          <a:r>
            <a:rPr kumimoji="1" lang="ja-JP" altLang="en-US" sz="1100">
              <a:solidFill>
                <a:schemeClr val="dk1"/>
              </a:solidFill>
              <a:effectLst/>
              <a:latin typeface="+mn-lt"/>
              <a:ea typeface="+mn-ea"/>
              <a:cs typeface="+mn-cs"/>
            </a:rPr>
            <a:t>ことによる臨時職員数の増加等の</a:t>
          </a:r>
          <a:r>
            <a:rPr kumimoji="1" lang="ja-JP" altLang="ja-JP" sz="1100">
              <a:solidFill>
                <a:schemeClr val="dk1"/>
              </a:solidFill>
              <a:effectLst/>
              <a:latin typeface="+mn-lt"/>
              <a:ea typeface="+mn-ea"/>
              <a:cs typeface="+mn-cs"/>
            </a:rPr>
            <a:t>影響が大きい。また，人件費では，養護老人ホームを直営で行っているため類似団体平均と比較して職員数が多いことや退職手当組合負担金が多いことも要因の一つとなっている。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11240</xdr:rowOff>
    </xdr:from>
    <xdr:to>
      <xdr:col>23</xdr:col>
      <xdr:colOff>133350</xdr:colOff>
      <xdr:row>85</xdr:row>
      <xdr:rowOff>18478</xdr:rowOff>
    </xdr:to>
    <xdr:cxnSp macro="">
      <xdr:nvCxnSpPr>
        <xdr:cNvPr id="191" name="直線コネクタ 190"/>
        <xdr:cNvCxnSpPr/>
      </xdr:nvCxnSpPr>
      <xdr:spPr>
        <a:xfrm>
          <a:off x="4114800" y="14584490"/>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11240</xdr:rowOff>
    </xdr:from>
    <xdr:to>
      <xdr:col>19</xdr:col>
      <xdr:colOff>133350</xdr:colOff>
      <xdr:row>85</xdr:row>
      <xdr:rowOff>31818</xdr:rowOff>
    </xdr:to>
    <xdr:cxnSp macro="">
      <xdr:nvCxnSpPr>
        <xdr:cNvPr id="194" name="直線コネクタ 193"/>
        <xdr:cNvCxnSpPr/>
      </xdr:nvCxnSpPr>
      <xdr:spPr>
        <a:xfrm flipV="1">
          <a:off x="3225800" y="14584490"/>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156070</xdr:rowOff>
    </xdr:from>
    <xdr:to>
      <xdr:col>15</xdr:col>
      <xdr:colOff>82550</xdr:colOff>
      <xdr:row>85</xdr:row>
      <xdr:rowOff>31818</xdr:rowOff>
    </xdr:to>
    <xdr:cxnSp macro="">
      <xdr:nvCxnSpPr>
        <xdr:cNvPr id="197" name="直線コネクタ 196"/>
        <xdr:cNvCxnSpPr/>
      </xdr:nvCxnSpPr>
      <xdr:spPr>
        <a:xfrm>
          <a:off x="2336800" y="14557870"/>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123509</xdr:rowOff>
    </xdr:from>
    <xdr:to>
      <xdr:col>11</xdr:col>
      <xdr:colOff>31750</xdr:colOff>
      <xdr:row>84</xdr:row>
      <xdr:rowOff>156070</xdr:rowOff>
    </xdr:to>
    <xdr:cxnSp macro="">
      <xdr:nvCxnSpPr>
        <xdr:cNvPr id="200" name="直線コネクタ 199"/>
        <xdr:cNvCxnSpPr/>
      </xdr:nvCxnSpPr>
      <xdr:spPr>
        <a:xfrm>
          <a:off x="1447800" y="14525309"/>
          <a:ext cx="889000" cy="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17370</xdr:rowOff>
    </xdr:from>
    <xdr:ext cx="762000" cy="259045"/>
    <xdr:sp macro="" textlink="">
      <xdr:nvSpPr>
        <xdr:cNvPr id="202" name="テキスト ボックス 201"/>
        <xdr:cNvSpPr txBox="1"/>
      </xdr:nvSpPr>
      <xdr:spPr>
        <a:xfrm>
          <a:off x="1955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139128</xdr:rowOff>
    </xdr:from>
    <xdr:to>
      <xdr:col>23</xdr:col>
      <xdr:colOff>184150</xdr:colOff>
      <xdr:row>85</xdr:row>
      <xdr:rowOff>69278</xdr:rowOff>
    </xdr:to>
    <xdr:sp macro="" textlink="">
      <xdr:nvSpPr>
        <xdr:cNvPr id="210" name="楕円 209"/>
        <xdr:cNvSpPr/>
      </xdr:nvSpPr>
      <xdr:spPr>
        <a:xfrm>
          <a:off x="4902200" y="145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111205</xdr:rowOff>
    </xdr:from>
    <xdr:ext cx="762000" cy="259045"/>
    <xdr:sp macro="" textlink="">
      <xdr:nvSpPr>
        <xdr:cNvPr id="211" name="人件費・物件費等の状況該当値テキスト"/>
        <xdr:cNvSpPr txBox="1"/>
      </xdr:nvSpPr>
      <xdr:spPr>
        <a:xfrm>
          <a:off x="5041900" y="145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131890</xdr:rowOff>
    </xdr:from>
    <xdr:to>
      <xdr:col>19</xdr:col>
      <xdr:colOff>184150</xdr:colOff>
      <xdr:row>85</xdr:row>
      <xdr:rowOff>62040</xdr:rowOff>
    </xdr:to>
    <xdr:sp macro="" textlink="">
      <xdr:nvSpPr>
        <xdr:cNvPr id="212" name="楕円 211"/>
        <xdr:cNvSpPr/>
      </xdr:nvSpPr>
      <xdr:spPr>
        <a:xfrm>
          <a:off x="40640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46817</xdr:rowOff>
    </xdr:from>
    <xdr:ext cx="736600" cy="259045"/>
    <xdr:sp macro="" textlink="">
      <xdr:nvSpPr>
        <xdr:cNvPr id="213" name="テキスト ボックス 212"/>
        <xdr:cNvSpPr txBox="1"/>
      </xdr:nvSpPr>
      <xdr:spPr>
        <a:xfrm>
          <a:off x="3733800" y="1462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152468</xdr:rowOff>
    </xdr:from>
    <xdr:to>
      <xdr:col>15</xdr:col>
      <xdr:colOff>133350</xdr:colOff>
      <xdr:row>85</xdr:row>
      <xdr:rowOff>82618</xdr:rowOff>
    </xdr:to>
    <xdr:sp macro="" textlink="">
      <xdr:nvSpPr>
        <xdr:cNvPr id="214" name="楕円 213"/>
        <xdr:cNvSpPr/>
      </xdr:nvSpPr>
      <xdr:spPr>
        <a:xfrm>
          <a:off x="3175000" y="145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67395</xdr:rowOff>
    </xdr:from>
    <xdr:ext cx="762000" cy="259045"/>
    <xdr:sp macro="" textlink="">
      <xdr:nvSpPr>
        <xdr:cNvPr id="215" name="テキスト ボックス 214"/>
        <xdr:cNvSpPr txBox="1"/>
      </xdr:nvSpPr>
      <xdr:spPr>
        <a:xfrm>
          <a:off x="2844800" y="1464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105270</xdr:rowOff>
    </xdr:from>
    <xdr:to>
      <xdr:col>11</xdr:col>
      <xdr:colOff>82550</xdr:colOff>
      <xdr:row>85</xdr:row>
      <xdr:rowOff>35420</xdr:rowOff>
    </xdr:to>
    <xdr:sp macro="" textlink="">
      <xdr:nvSpPr>
        <xdr:cNvPr id="216" name="楕円 215"/>
        <xdr:cNvSpPr/>
      </xdr:nvSpPr>
      <xdr:spPr>
        <a:xfrm>
          <a:off x="2286000" y="145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20197</xdr:rowOff>
    </xdr:from>
    <xdr:ext cx="762000" cy="259045"/>
    <xdr:sp macro="" textlink="">
      <xdr:nvSpPr>
        <xdr:cNvPr id="217" name="テキスト ボックス 216"/>
        <xdr:cNvSpPr txBox="1"/>
      </xdr:nvSpPr>
      <xdr:spPr>
        <a:xfrm>
          <a:off x="1955800" y="145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72709</xdr:rowOff>
    </xdr:from>
    <xdr:to>
      <xdr:col>7</xdr:col>
      <xdr:colOff>31750</xdr:colOff>
      <xdr:row>85</xdr:row>
      <xdr:rowOff>2859</xdr:rowOff>
    </xdr:to>
    <xdr:sp macro="" textlink="">
      <xdr:nvSpPr>
        <xdr:cNvPr id="218" name="楕円 217"/>
        <xdr:cNvSpPr/>
      </xdr:nvSpPr>
      <xdr:spPr>
        <a:xfrm>
          <a:off x="1397000" y="144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159086</xdr:rowOff>
    </xdr:from>
    <xdr:ext cx="762000" cy="259045"/>
    <xdr:sp macro="" textlink="">
      <xdr:nvSpPr>
        <xdr:cNvPr id="219" name="テキスト ボックス 218"/>
        <xdr:cNvSpPr txBox="1"/>
      </xdr:nvSpPr>
      <xdr:spPr>
        <a:xfrm>
          <a:off x="1066800" y="1456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ポイント下</a:t>
          </a:r>
          <a:r>
            <a:rPr kumimoji="1" lang="ja-JP" altLang="ja-JP" sz="1100">
              <a:solidFill>
                <a:schemeClr val="dk1"/>
              </a:solidFill>
              <a:effectLst/>
              <a:latin typeface="+mn-lt"/>
              <a:ea typeface="+mn-ea"/>
              <a:cs typeface="+mn-cs"/>
            </a:rPr>
            <a:t>回っており，差が前年度より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狭まった。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年度から実施している給与構造見直しにより，給与水準の引き下げを図るとともに，級別職分類の適正な運用を実施し，給与の適正化に引き続き努める。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84364</xdr:rowOff>
    </xdr:to>
    <xdr:cxnSp macro="">
      <xdr:nvCxnSpPr>
        <xdr:cNvPr id="255" name="直線コネクタ 254"/>
        <xdr:cNvCxnSpPr/>
      </xdr:nvCxnSpPr>
      <xdr:spPr>
        <a:xfrm flipV="1">
          <a:off x="16179800" y="1465670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58" name="直線コネクタ 257"/>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49893</xdr:rowOff>
    </xdr:to>
    <xdr:cxnSp macro="">
      <xdr:nvCxnSpPr>
        <xdr:cNvPr id="261" name="直線コネクタ 260"/>
        <xdr:cNvCxnSpPr/>
      </xdr:nvCxnSpPr>
      <xdr:spPr>
        <a:xfrm>
          <a:off x="14401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4" name="直線コネクタ 263"/>
        <xdr:cNvCxnSpPr/>
      </xdr:nvCxnSpPr>
      <xdr:spPr>
        <a:xfrm flipV="1">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人上回っており，主な要因として老人ホームを直営で行っていることにより職員数が多くなっていることがあげられる。平成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当初，早期退職者が多く，想定よりも早いペースで職員数が減少したが，福祉事務所の設置や権限移譲等で事務量が増加しているため，行政の円滑な遂行に必要な職員数は確保していく必要がある。令和２年度の定年退職者が例年より多くなるが，採用数の平準化を図り，令和３年４月からの本庁支所方式への移行による組織の見直し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114300</xdr:rowOff>
    </xdr:to>
    <xdr:cxnSp macro="">
      <xdr:nvCxnSpPr>
        <xdr:cNvPr id="318" name="直線コネクタ 317"/>
        <xdr:cNvCxnSpPr/>
      </xdr:nvCxnSpPr>
      <xdr:spPr>
        <a:xfrm>
          <a:off x="16179800" y="10879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78105</xdr:rowOff>
    </xdr:from>
    <xdr:to>
      <xdr:col>77</xdr:col>
      <xdr:colOff>44450</xdr:colOff>
      <xdr:row>63</xdr:row>
      <xdr:rowOff>87489</xdr:rowOff>
    </xdr:to>
    <xdr:cxnSp macro="">
      <xdr:nvCxnSpPr>
        <xdr:cNvPr id="321" name="直線コネクタ 320"/>
        <xdr:cNvCxnSpPr/>
      </xdr:nvCxnSpPr>
      <xdr:spPr>
        <a:xfrm flipV="1">
          <a:off x="15290800" y="1087945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86148</xdr:rowOff>
    </xdr:from>
    <xdr:to>
      <xdr:col>72</xdr:col>
      <xdr:colOff>203200</xdr:colOff>
      <xdr:row>63</xdr:row>
      <xdr:rowOff>87489</xdr:rowOff>
    </xdr:to>
    <xdr:cxnSp macro="">
      <xdr:nvCxnSpPr>
        <xdr:cNvPr id="324" name="直線コネクタ 323"/>
        <xdr:cNvCxnSpPr/>
      </xdr:nvCxnSpPr>
      <xdr:spPr>
        <a:xfrm>
          <a:off x="14401800" y="1088749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86148</xdr:rowOff>
    </xdr:to>
    <xdr:cxnSp macro="">
      <xdr:nvCxnSpPr>
        <xdr:cNvPr id="327" name="直線コネクタ 326"/>
        <xdr:cNvCxnSpPr/>
      </xdr:nvCxnSpPr>
      <xdr:spPr>
        <a:xfrm>
          <a:off x="13512800" y="1084326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7" name="楕円 336"/>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38" name="定員管理の状況該当値テキスト"/>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39" name="楕円 338"/>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113682</xdr:rowOff>
    </xdr:from>
    <xdr:ext cx="736600" cy="259045"/>
    <xdr:sp macro="" textlink="">
      <xdr:nvSpPr>
        <xdr:cNvPr id="340" name="テキスト ボックス 339"/>
        <xdr:cNvSpPr txBox="1"/>
      </xdr:nvSpPr>
      <xdr:spPr>
        <a:xfrm>
          <a:off x="15798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36689</xdr:rowOff>
    </xdr:from>
    <xdr:to>
      <xdr:col>73</xdr:col>
      <xdr:colOff>44450</xdr:colOff>
      <xdr:row>63</xdr:row>
      <xdr:rowOff>138289</xdr:rowOff>
    </xdr:to>
    <xdr:sp macro="" textlink="">
      <xdr:nvSpPr>
        <xdr:cNvPr id="341" name="楕円 340"/>
        <xdr:cNvSpPr/>
      </xdr:nvSpPr>
      <xdr:spPr>
        <a:xfrm>
          <a:off x="15240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123066</xdr:rowOff>
    </xdr:from>
    <xdr:ext cx="762000" cy="259045"/>
    <xdr:sp macro="" textlink="">
      <xdr:nvSpPr>
        <xdr:cNvPr id="342" name="テキスト ボックス 341"/>
        <xdr:cNvSpPr txBox="1"/>
      </xdr:nvSpPr>
      <xdr:spPr>
        <a:xfrm>
          <a:off x="14909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35348</xdr:rowOff>
    </xdr:from>
    <xdr:to>
      <xdr:col>68</xdr:col>
      <xdr:colOff>203200</xdr:colOff>
      <xdr:row>63</xdr:row>
      <xdr:rowOff>136948</xdr:rowOff>
    </xdr:to>
    <xdr:sp macro="" textlink="">
      <xdr:nvSpPr>
        <xdr:cNvPr id="343" name="楕円 342"/>
        <xdr:cNvSpPr/>
      </xdr:nvSpPr>
      <xdr:spPr>
        <a:xfrm>
          <a:off x="14351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121725</xdr:rowOff>
    </xdr:from>
    <xdr:ext cx="762000" cy="259045"/>
    <xdr:sp macro="" textlink="">
      <xdr:nvSpPr>
        <xdr:cNvPr id="344" name="テキスト ボックス 343"/>
        <xdr:cNvSpPr txBox="1"/>
      </xdr:nvSpPr>
      <xdr:spPr>
        <a:xfrm>
          <a:off x="14020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6" name="テキスト ボックス 345"/>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交付税算入率の高い借入のみを行うことにより，年次的に健全化が図られている。今後とも総合振興計画，過疎計画等各種計画に基づく事業計画の見直し等を行い，起債依存度の高い事業をできるだけ見直す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110772</xdr:rowOff>
    </xdr:from>
    <xdr:to>
      <xdr:col>81</xdr:col>
      <xdr:colOff>44450</xdr:colOff>
      <xdr:row>39</xdr:row>
      <xdr:rowOff>137583</xdr:rowOff>
    </xdr:to>
    <xdr:cxnSp macro="">
      <xdr:nvCxnSpPr>
        <xdr:cNvPr id="381" name="直線コネクタ 380"/>
        <xdr:cNvCxnSpPr/>
      </xdr:nvCxnSpPr>
      <xdr:spPr>
        <a:xfrm>
          <a:off x="16179800" y="67973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110772</xdr:rowOff>
    </xdr:from>
    <xdr:to>
      <xdr:col>77</xdr:col>
      <xdr:colOff>44450</xdr:colOff>
      <xdr:row>39</xdr:row>
      <xdr:rowOff>137583</xdr:rowOff>
    </xdr:to>
    <xdr:cxnSp macro="">
      <xdr:nvCxnSpPr>
        <xdr:cNvPr id="384" name="直線コネクタ 383"/>
        <xdr:cNvCxnSpPr/>
      </xdr:nvCxnSpPr>
      <xdr:spPr>
        <a:xfrm flipV="1">
          <a:off x="15290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6350</xdr:rowOff>
    </xdr:to>
    <xdr:cxnSp macro="">
      <xdr:nvCxnSpPr>
        <xdr:cNvPr id="387" name="直線コネクタ 386"/>
        <xdr:cNvCxnSpPr/>
      </xdr:nvCxnSpPr>
      <xdr:spPr>
        <a:xfrm flipV="1">
          <a:off x="14401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113595</xdr:rowOff>
    </xdr:to>
    <xdr:cxnSp macro="">
      <xdr:nvCxnSpPr>
        <xdr:cNvPr id="390" name="直線コネクタ 389"/>
        <xdr:cNvCxnSpPr/>
      </xdr:nvCxnSpPr>
      <xdr:spPr>
        <a:xfrm flipV="1">
          <a:off x="13512800" y="686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59972</xdr:rowOff>
    </xdr:from>
    <xdr:to>
      <xdr:col>77</xdr:col>
      <xdr:colOff>95250</xdr:colOff>
      <xdr:row>39</xdr:row>
      <xdr:rowOff>161572</xdr:rowOff>
    </xdr:to>
    <xdr:sp macro="" textlink="">
      <xdr:nvSpPr>
        <xdr:cNvPr id="402" name="楕円 401"/>
        <xdr:cNvSpPr/>
      </xdr:nvSpPr>
      <xdr:spPr>
        <a:xfrm>
          <a:off x="16129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299</xdr:rowOff>
    </xdr:from>
    <xdr:ext cx="736600" cy="259045"/>
    <xdr:sp macro="" textlink="">
      <xdr:nvSpPr>
        <xdr:cNvPr id="403" name="テキスト ボックス 402"/>
        <xdr:cNvSpPr txBox="1"/>
      </xdr:nvSpPr>
      <xdr:spPr>
        <a:xfrm>
          <a:off x="15798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8" name="楕円 407"/>
        <xdr:cNvSpPr/>
      </xdr:nvSpPr>
      <xdr:spPr>
        <a:xfrm>
          <a:off x="13462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409" name="テキスト ボックス 408"/>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将来負担比率は，類似団体平均を大きく下回っているものの，平成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年度からは増加傾向にある。類似団体平均を下回る主な要因として，平成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年の合併以降，財政調整基金及び減債基金への積立てを行ってきたこと，交付税算入率の高い地方債の借入のみしか行っていないことがあげられる。将来負担比率の増加については，特に</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鷹巣診療所建設や</a:t>
          </a:r>
          <a:r>
            <a:rPr kumimoji="1" lang="ja-JP" altLang="ja-JP" sz="1100">
              <a:solidFill>
                <a:schemeClr val="dk1"/>
              </a:solidFill>
              <a:effectLst/>
              <a:latin typeface="+mn-lt"/>
              <a:ea typeface="+mn-ea"/>
              <a:cs typeface="+mn-cs"/>
            </a:rPr>
            <a:t>スマイルプラン事業等のため基金積立額よりも取崩額が多く，充当可能基金が減少したことが主な要因である。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25866</xdr:rowOff>
    </xdr:from>
    <xdr:to>
      <xdr:col>81</xdr:col>
      <xdr:colOff>44450</xdr:colOff>
      <xdr:row>14</xdr:row>
      <xdr:rowOff>99060</xdr:rowOff>
    </xdr:to>
    <xdr:cxnSp macro="">
      <xdr:nvCxnSpPr>
        <xdr:cNvPr id="443" name="直線コネクタ 442"/>
        <xdr:cNvCxnSpPr/>
      </xdr:nvCxnSpPr>
      <xdr:spPr>
        <a:xfrm>
          <a:off x="16179800" y="2426166"/>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146643</xdr:rowOff>
    </xdr:from>
    <xdr:to>
      <xdr:col>77</xdr:col>
      <xdr:colOff>44450</xdr:colOff>
      <xdr:row>14</xdr:row>
      <xdr:rowOff>25866</xdr:rowOff>
    </xdr:to>
    <xdr:cxnSp macro="">
      <xdr:nvCxnSpPr>
        <xdr:cNvPr id="446" name="直線コネクタ 445"/>
        <xdr:cNvCxnSpPr/>
      </xdr:nvCxnSpPr>
      <xdr:spPr>
        <a:xfrm>
          <a:off x="15290800" y="237549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8" name="テキスト ボックス 447"/>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9" name="フローチャート: 判断 448"/>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0" name="テキスト ボックス 449"/>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51" name="フローチャート: 判断 450"/>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2" name="テキスト ボックス 451"/>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3" name="フローチャート: 判断 452"/>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4" name="テキスト ボックス 453"/>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0" name="楕円 459"/>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64787</xdr:rowOff>
    </xdr:from>
    <xdr:ext cx="762000" cy="259045"/>
    <xdr:sp macro="" textlink="">
      <xdr:nvSpPr>
        <xdr:cNvPr id="461" name="将来負担の状況該当値テキスト"/>
        <xdr:cNvSpPr txBox="1"/>
      </xdr:nvSpPr>
      <xdr:spPr>
        <a:xfrm>
          <a:off x="17106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146516</xdr:rowOff>
    </xdr:from>
    <xdr:to>
      <xdr:col>77</xdr:col>
      <xdr:colOff>95250</xdr:colOff>
      <xdr:row>14</xdr:row>
      <xdr:rowOff>76666</xdr:rowOff>
    </xdr:to>
    <xdr:sp macro="" textlink="">
      <xdr:nvSpPr>
        <xdr:cNvPr id="462" name="楕円 461"/>
        <xdr:cNvSpPr/>
      </xdr:nvSpPr>
      <xdr:spPr>
        <a:xfrm>
          <a:off x="16129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86843</xdr:rowOff>
    </xdr:from>
    <xdr:ext cx="736600" cy="259045"/>
    <xdr:sp macro="" textlink="">
      <xdr:nvSpPr>
        <xdr:cNvPr id="463" name="テキスト ボックス 462"/>
        <xdr:cNvSpPr txBox="1"/>
      </xdr:nvSpPr>
      <xdr:spPr>
        <a:xfrm>
          <a:off x="15798800" y="214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95843</xdr:rowOff>
    </xdr:from>
    <xdr:to>
      <xdr:col>73</xdr:col>
      <xdr:colOff>44450</xdr:colOff>
      <xdr:row>14</xdr:row>
      <xdr:rowOff>25993</xdr:rowOff>
    </xdr:to>
    <xdr:sp macro="" textlink="">
      <xdr:nvSpPr>
        <xdr:cNvPr id="464" name="楕円 463"/>
        <xdr:cNvSpPr/>
      </xdr:nvSpPr>
      <xdr:spPr>
        <a:xfrm>
          <a:off x="15240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36170</xdr:rowOff>
    </xdr:from>
    <xdr:ext cx="762000" cy="259045"/>
    <xdr:sp macro="" textlink="">
      <xdr:nvSpPr>
        <xdr:cNvPr id="465" name="テキスト ボックス 464"/>
        <xdr:cNvSpPr txBox="1"/>
      </xdr:nvSpPr>
      <xdr:spPr>
        <a:xfrm>
          <a:off x="14909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66" name="楕円 465"/>
        <xdr:cNvSpPr/>
      </xdr:nvSpPr>
      <xdr:spPr>
        <a:xfrm>
          <a:off x="13462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67" name="テキスト ボックス 466"/>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と比較して多いものの，計画的な職員数の削減等により，人件費に係る経常収支比率が類似団体と比較して同水準に改善されつつある。今後も引き続き定員適正化計画に掲げた取組みを実施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105228</xdr:rowOff>
    </xdr:to>
    <xdr:cxnSp macro="">
      <xdr:nvCxnSpPr>
        <xdr:cNvPr id="68" name="直線コネクタ 67"/>
        <xdr:cNvCxnSpPr/>
      </xdr:nvCxnSpPr>
      <xdr:spPr>
        <a:xfrm>
          <a:off x="3987800" y="6587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72572</xdr:rowOff>
    </xdr:from>
    <xdr:to>
      <xdr:col>19</xdr:col>
      <xdr:colOff>187325</xdr:colOff>
      <xdr:row>38</xdr:row>
      <xdr:rowOff>83457</xdr:rowOff>
    </xdr:to>
    <xdr:cxnSp macro="">
      <xdr:nvCxnSpPr>
        <xdr:cNvPr id="71" name="直線コネクタ 70"/>
        <xdr:cNvCxnSpPr/>
      </xdr:nvCxnSpPr>
      <xdr:spPr>
        <a:xfrm flipV="1">
          <a:off x="3098800" y="6587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83457</xdr:rowOff>
    </xdr:to>
    <xdr:cxnSp macro="">
      <xdr:nvCxnSpPr>
        <xdr:cNvPr id="74" name="直線コネクタ 73"/>
        <xdr:cNvCxnSpPr/>
      </xdr:nvCxnSpPr>
      <xdr:spPr>
        <a:xfrm>
          <a:off x="2209800" y="656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50800</xdr:rowOff>
    </xdr:to>
    <xdr:cxnSp macro="">
      <xdr:nvCxnSpPr>
        <xdr:cNvPr id="77" name="直線コネクタ 76"/>
        <xdr:cNvCxnSpPr/>
      </xdr:nvCxnSpPr>
      <xdr:spPr>
        <a:xfrm>
          <a:off x="1320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90" name="テキスト ボックス 89"/>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32657</xdr:rowOff>
    </xdr:from>
    <xdr:to>
      <xdr:col>15</xdr:col>
      <xdr:colOff>149225</xdr:colOff>
      <xdr:row>38</xdr:row>
      <xdr:rowOff>134257</xdr:rowOff>
    </xdr:to>
    <xdr:sp macro="" textlink="">
      <xdr:nvSpPr>
        <xdr:cNvPr id="91" name="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4" name="テキスト ボックス 93"/>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類似団体平均と比較して物件費の比率が高いのは，特に商工費に係る賃金や需用費が多いためである。観光施設の管理を直営で行っていることに加え，指定管理に出していた温泉センター椿の湯も平成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年度から直営になった影響が大きい。前年度より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の空調整備による電気代等の</a:t>
          </a:r>
          <a:r>
            <a:rPr kumimoji="1" lang="ja-JP" altLang="ja-JP" sz="1100">
              <a:solidFill>
                <a:schemeClr val="dk1"/>
              </a:solidFill>
              <a:effectLst/>
              <a:latin typeface="+mn-lt"/>
              <a:ea typeface="+mn-ea"/>
              <a:cs typeface="+mn-cs"/>
            </a:rPr>
            <a:t>影響</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105229</xdr:rowOff>
    </xdr:to>
    <xdr:cxnSp macro="">
      <xdr:nvCxnSpPr>
        <xdr:cNvPr id="131" name="直線コネクタ 130"/>
        <xdr:cNvCxnSpPr/>
      </xdr:nvCxnSpPr>
      <xdr:spPr>
        <a:xfrm>
          <a:off x="15671800" y="3104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29029</xdr:rowOff>
    </xdr:to>
    <xdr:cxnSp macro="">
      <xdr:nvCxnSpPr>
        <xdr:cNvPr id="134" name="直線コネクタ 133"/>
        <xdr:cNvCxnSpPr/>
      </xdr:nvCxnSpPr>
      <xdr:spPr>
        <a:xfrm flipV="1">
          <a:off x="14782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29029</xdr:rowOff>
    </xdr:to>
    <xdr:cxnSp macro="">
      <xdr:nvCxnSpPr>
        <xdr:cNvPr id="137" name="直線コネクタ 136"/>
        <xdr:cNvCxnSpPr/>
      </xdr:nvCxnSpPr>
      <xdr:spPr>
        <a:xfrm>
          <a:off x="13893800" y="30062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91621</xdr:rowOff>
    </xdr:to>
    <xdr:cxnSp macro="">
      <xdr:nvCxnSpPr>
        <xdr:cNvPr id="140" name="直線コネクタ 139"/>
        <xdr:cNvCxnSpPr/>
      </xdr:nvCxnSpPr>
      <xdr:spPr>
        <a:xfrm>
          <a:off x="13004800" y="2886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50" name="楕円 149"/>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51"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52" name="楕円 151"/>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53" name="テキスト ボックス 152"/>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4" name="楕円 153"/>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5" name="テキスト ボックス 154"/>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6" name="楕円 155"/>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7" name="テキスト ボックス 156"/>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9" name="テキスト ボックス 158"/>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扶助費に係る経常収支比率が類似団体を大きく上回っている要因として，本町は平成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年度より福祉事務所を設置していることがあげられる。平成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年度から増加傾向にあったのは，臨時福祉給付金等事業の実施に加え，</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ども医療費助成事業の対象が高校生まで拡大されたことが影響している。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，ほぼ同水準で推移している。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子ども医療費助成事業</a:t>
          </a:r>
          <a:r>
            <a:rPr kumimoji="1" lang="ja-JP" altLang="ja-JP" sz="1100">
              <a:solidFill>
                <a:schemeClr val="dk1"/>
              </a:solidFill>
              <a:effectLst/>
              <a:latin typeface="+mn-lt"/>
              <a:ea typeface="+mn-ea"/>
              <a:cs typeface="+mn-cs"/>
            </a:rPr>
            <a:t>の適正化等に</a:t>
          </a:r>
          <a:r>
            <a:rPr kumimoji="1" lang="ja-JP" altLang="en-US" sz="1100">
              <a:solidFill>
                <a:schemeClr val="dk1"/>
              </a:solidFill>
              <a:effectLst/>
              <a:latin typeface="+mn-lt"/>
              <a:ea typeface="+mn-ea"/>
              <a:cs typeface="+mn-cs"/>
            </a:rPr>
            <a:t>より扶助費の抑制に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58</xdr:row>
      <xdr:rowOff>127000</xdr:rowOff>
    </xdr:to>
    <xdr:cxnSp macro="">
      <xdr:nvCxnSpPr>
        <xdr:cNvPr id="194" name="直線コネクタ 193"/>
        <xdr:cNvCxnSpPr/>
      </xdr:nvCxnSpPr>
      <xdr:spPr>
        <a:xfrm>
          <a:off x="3987800" y="100547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53522</xdr:rowOff>
    </xdr:to>
    <xdr:cxnSp macro="">
      <xdr:nvCxnSpPr>
        <xdr:cNvPr id="197" name="直線コネクタ 196"/>
        <xdr:cNvCxnSpPr/>
      </xdr:nvCxnSpPr>
      <xdr:spPr>
        <a:xfrm flipV="1">
          <a:off x="3098800" y="10054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53522</xdr:rowOff>
    </xdr:to>
    <xdr:cxnSp macro="">
      <xdr:nvCxnSpPr>
        <xdr:cNvPr id="200" name="直線コネクタ 199"/>
        <xdr:cNvCxnSpPr/>
      </xdr:nvCxnSpPr>
      <xdr:spPr>
        <a:xfrm>
          <a:off x="2209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143328</xdr:rowOff>
    </xdr:to>
    <xdr:cxnSp macro="">
      <xdr:nvCxnSpPr>
        <xdr:cNvPr id="203" name="直線コネクタ 202"/>
        <xdr:cNvCxnSpPr/>
      </xdr:nvCxnSpPr>
      <xdr:spPr>
        <a:xfrm>
          <a:off x="1320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7" name="楕円 216"/>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8" name="テキスト ボックス 217"/>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9" name="楕円 218"/>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20" name="テキスト ボックス 219"/>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その他に係る経常収支比率が類似団体平均を下回っているのは，公営企業への繰出金が比較的少額であることが主な要因である。今後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123190</xdr:rowOff>
    </xdr:to>
    <xdr:cxnSp macro="">
      <xdr:nvCxnSpPr>
        <xdr:cNvPr id="255" name="直線コネクタ 254"/>
        <xdr:cNvCxnSpPr/>
      </xdr:nvCxnSpPr>
      <xdr:spPr>
        <a:xfrm>
          <a:off x="15671800" y="953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123190</xdr:rowOff>
    </xdr:to>
    <xdr:cxnSp macro="">
      <xdr:nvCxnSpPr>
        <xdr:cNvPr id="258" name="直線コネクタ 257"/>
        <xdr:cNvCxnSpPr/>
      </xdr:nvCxnSpPr>
      <xdr:spPr>
        <a:xfrm flipV="1">
          <a:off x="14782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61" name="直線コネクタ 260"/>
        <xdr:cNvCxnSpPr/>
      </xdr:nvCxnSpPr>
      <xdr:spPr>
        <a:xfrm flipV="1">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138430</xdr:rowOff>
    </xdr:to>
    <xdr:cxnSp macro="">
      <xdr:nvCxnSpPr>
        <xdr:cNvPr id="264" name="直線コネクタ 263"/>
        <xdr:cNvCxnSpPr/>
      </xdr:nvCxnSpPr>
      <xdr:spPr>
        <a:xfrm>
          <a:off x="13004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4" name="楕円 27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5"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6" name="楕円 27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7" name="テキスト ボックス 27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8" name="楕円 27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9" name="テキスト ボックス 27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80" name="楕円 27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81" name="テキスト ボックス 28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82" name="楕円 28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83" name="テキスト ボックス 28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66040</xdr:rowOff>
    </xdr:to>
    <xdr:cxnSp macro="">
      <xdr:nvCxnSpPr>
        <xdr:cNvPr id="316" name="直線コネクタ 315"/>
        <xdr:cNvCxnSpPr/>
      </xdr:nvCxnSpPr>
      <xdr:spPr>
        <a:xfrm flipV="1">
          <a:off x="15671800" y="586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27940</xdr:rowOff>
    </xdr:from>
    <xdr:to>
      <xdr:col>78</xdr:col>
      <xdr:colOff>69850</xdr:colOff>
      <xdr:row>34</xdr:row>
      <xdr:rowOff>66040</xdr:rowOff>
    </xdr:to>
    <xdr:cxnSp macro="">
      <xdr:nvCxnSpPr>
        <xdr:cNvPr id="319" name="直線コネクタ 318"/>
        <xdr:cNvCxnSpPr/>
      </xdr:nvCxnSpPr>
      <xdr:spPr>
        <a:xfrm>
          <a:off x="14782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50800</xdr:rowOff>
    </xdr:to>
    <xdr:cxnSp macro="">
      <xdr:nvCxnSpPr>
        <xdr:cNvPr id="322" name="直線コネクタ 321"/>
        <xdr:cNvCxnSpPr/>
      </xdr:nvCxnSpPr>
      <xdr:spPr>
        <a:xfrm flipV="1">
          <a:off x="13893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50800</xdr:rowOff>
    </xdr:to>
    <xdr:cxnSp macro="">
      <xdr:nvCxnSpPr>
        <xdr:cNvPr id="325" name="直線コネクタ 324"/>
        <xdr:cNvCxnSpPr/>
      </xdr:nvCxnSpPr>
      <xdr:spPr>
        <a:xfrm>
          <a:off x="13004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5" name="楕円 334"/>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36"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7" name="楕円 336"/>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8" name="テキスト ボックス 337"/>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9" name="楕円 338"/>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40" name="テキスト ボックス 339"/>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41" name="楕円 340"/>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2" name="テキスト ボックス 341"/>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43" name="楕円 342"/>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4" name="テキスト ボックス 343"/>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社会基盤整備事業を積極的に行い，その際に地方債を活用したことに伴い，地方債残高が増加した。地方債の元利償還金が膨らんでおり，公債費にかかる経常収支比率は類似団体平均を</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121286</xdr:rowOff>
    </xdr:from>
    <xdr:to>
      <xdr:col>24</xdr:col>
      <xdr:colOff>25400</xdr:colOff>
      <xdr:row>80</xdr:row>
      <xdr:rowOff>29845</xdr:rowOff>
    </xdr:to>
    <xdr:cxnSp macro="">
      <xdr:nvCxnSpPr>
        <xdr:cNvPr id="373" name="直線コネクタ 372"/>
        <xdr:cNvCxnSpPr/>
      </xdr:nvCxnSpPr>
      <xdr:spPr>
        <a:xfrm>
          <a:off x="3987800" y="136658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86995</xdr:rowOff>
    </xdr:from>
    <xdr:to>
      <xdr:col>19</xdr:col>
      <xdr:colOff>187325</xdr:colOff>
      <xdr:row>79</xdr:row>
      <xdr:rowOff>121286</xdr:rowOff>
    </xdr:to>
    <xdr:cxnSp macro="">
      <xdr:nvCxnSpPr>
        <xdr:cNvPr id="376" name="直線コネクタ 375"/>
        <xdr:cNvCxnSpPr/>
      </xdr:nvCxnSpPr>
      <xdr:spPr>
        <a:xfrm>
          <a:off x="3098800" y="13631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64136</xdr:rowOff>
    </xdr:from>
    <xdr:to>
      <xdr:col>15</xdr:col>
      <xdr:colOff>98425</xdr:colOff>
      <xdr:row>79</xdr:row>
      <xdr:rowOff>86995</xdr:rowOff>
    </xdr:to>
    <xdr:cxnSp macro="">
      <xdr:nvCxnSpPr>
        <xdr:cNvPr id="379" name="直線コネクタ 378"/>
        <xdr:cNvCxnSpPr/>
      </xdr:nvCxnSpPr>
      <xdr:spPr>
        <a:xfrm>
          <a:off x="2209800" y="136086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58420</xdr:rowOff>
    </xdr:from>
    <xdr:to>
      <xdr:col>11</xdr:col>
      <xdr:colOff>9525</xdr:colOff>
      <xdr:row>79</xdr:row>
      <xdr:rowOff>64136</xdr:rowOff>
    </xdr:to>
    <xdr:cxnSp macro="">
      <xdr:nvCxnSpPr>
        <xdr:cNvPr id="382" name="直線コネクタ 381"/>
        <xdr:cNvCxnSpPr/>
      </xdr:nvCxnSpPr>
      <xdr:spPr>
        <a:xfrm>
          <a:off x="1320800" y="13602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150495</xdr:rowOff>
    </xdr:from>
    <xdr:to>
      <xdr:col>24</xdr:col>
      <xdr:colOff>76200</xdr:colOff>
      <xdr:row>80</xdr:row>
      <xdr:rowOff>80645</xdr:rowOff>
    </xdr:to>
    <xdr:sp macro="" textlink="">
      <xdr:nvSpPr>
        <xdr:cNvPr id="392" name="楕円 391"/>
        <xdr:cNvSpPr/>
      </xdr:nvSpPr>
      <xdr:spPr>
        <a:xfrm>
          <a:off x="47752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59072</xdr:rowOff>
    </xdr:from>
    <xdr:ext cx="762000" cy="259045"/>
    <xdr:sp macro="" textlink="">
      <xdr:nvSpPr>
        <xdr:cNvPr id="393" name="公債費該当値テキスト"/>
        <xdr:cNvSpPr txBox="1"/>
      </xdr:nvSpPr>
      <xdr:spPr>
        <a:xfrm>
          <a:off x="4914900" y="1360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70486</xdr:rowOff>
    </xdr:from>
    <xdr:to>
      <xdr:col>20</xdr:col>
      <xdr:colOff>38100</xdr:colOff>
      <xdr:row>80</xdr:row>
      <xdr:rowOff>636</xdr:rowOff>
    </xdr:to>
    <xdr:sp macro="" textlink="">
      <xdr:nvSpPr>
        <xdr:cNvPr id="394" name="楕円 393"/>
        <xdr:cNvSpPr/>
      </xdr:nvSpPr>
      <xdr:spPr>
        <a:xfrm>
          <a:off x="3937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156863</xdr:rowOff>
    </xdr:from>
    <xdr:ext cx="736600" cy="259045"/>
    <xdr:sp macro="" textlink="">
      <xdr:nvSpPr>
        <xdr:cNvPr id="395" name="テキスト ボックス 394"/>
        <xdr:cNvSpPr txBox="1"/>
      </xdr:nvSpPr>
      <xdr:spPr>
        <a:xfrm>
          <a:off x="3606800" y="1370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36195</xdr:rowOff>
    </xdr:from>
    <xdr:to>
      <xdr:col>15</xdr:col>
      <xdr:colOff>149225</xdr:colOff>
      <xdr:row>79</xdr:row>
      <xdr:rowOff>137795</xdr:rowOff>
    </xdr:to>
    <xdr:sp macro="" textlink="">
      <xdr:nvSpPr>
        <xdr:cNvPr id="396" name="楕円 395"/>
        <xdr:cNvSpPr/>
      </xdr:nvSpPr>
      <xdr:spPr>
        <a:xfrm>
          <a:off x="3048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122572</xdr:rowOff>
    </xdr:from>
    <xdr:ext cx="762000" cy="259045"/>
    <xdr:sp macro="" textlink="">
      <xdr:nvSpPr>
        <xdr:cNvPr id="397" name="テキスト ボックス 396"/>
        <xdr:cNvSpPr txBox="1"/>
      </xdr:nvSpPr>
      <xdr:spPr>
        <a:xfrm>
          <a:off x="2717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13336</xdr:rowOff>
    </xdr:from>
    <xdr:to>
      <xdr:col>11</xdr:col>
      <xdr:colOff>60325</xdr:colOff>
      <xdr:row>79</xdr:row>
      <xdr:rowOff>114936</xdr:rowOff>
    </xdr:to>
    <xdr:sp macro="" textlink="">
      <xdr:nvSpPr>
        <xdr:cNvPr id="398" name="楕円 397"/>
        <xdr:cNvSpPr/>
      </xdr:nvSpPr>
      <xdr:spPr>
        <a:xfrm>
          <a:off x="2159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99713</xdr:rowOff>
    </xdr:from>
    <xdr:ext cx="762000" cy="259045"/>
    <xdr:sp macro="" textlink="">
      <xdr:nvSpPr>
        <xdr:cNvPr id="399" name="テキスト ボックス 398"/>
        <xdr:cNvSpPr txBox="1"/>
      </xdr:nvSpPr>
      <xdr:spPr>
        <a:xfrm>
          <a:off x="1828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xdr:rowOff>
    </xdr:from>
    <xdr:to>
      <xdr:col>6</xdr:col>
      <xdr:colOff>171450</xdr:colOff>
      <xdr:row>79</xdr:row>
      <xdr:rowOff>109220</xdr:rowOff>
    </xdr:to>
    <xdr:sp macro="" textlink="">
      <xdr:nvSpPr>
        <xdr:cNvPr id="400" name="楕円 399"/>
        <xdr:cNvSpPr/>
      </xdr:nvSpPr>
      <xdr:spPr>
        <a:xfrm>
          <a:off x="1270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93997</xdr:rowOff>
    </xdr:from>
    <xdr:ext cx="762000" cy="259045"/>
    <xdr:sp macro="" textlink="">
      <xdr:nvSpPr>
        <xdr:cNvPr id="401" name="テキスト ボックス 400"/>
        <xdr:cNvSpPr txBox="1"/>
      </xdr:nvSpPr>
      <xdr:spPr>
        <a:xfrm>
          <a:off x="939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a:t>
          </a:r>
          <a:r>
            <a:rPr kumimoji="1" lang="ja-JP" altLang="en-US" sz="1100">
              <a:solidFill>
                <a:schemeClr val="dk1"/>
              </a:solidFill>
              <a:effectLst/>
              <a:latin typeface="+mn-lt"/>
              <a:ea typeface="+mn-ea"/>
              <a:cs typeface="+mn-cs"/>
            </a:rPr>
            <a:t>補助費や維持管理費等の支出を抑制したことにより，類似団体平均を下回っているものの，小・中学校電気代等物件費の増により，今年は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ポイント増加している。</a:t>
          </a:r>
          <a:r>
            <a:rPr kumimoji="1" lang="ja-JP" altLang="ja-JP" sz="1100">
              <a:solidFill>
                <a:schemeClr val="dk1"/>
              </a:solidFill>
              <a:effectLst/>
              <a:latin typeface="+mn-lt"/>
              <a:ea typeface="+mn-ea"/>
              <a:cs typeface="+mn-cs"/>
            </a:rPr>
            <a:t>今後は補助費や繰出金等の支出をさらに抑制し，減少傾向となるように努める。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81280</xdr:rowOff>
    </xdr:to>
    <xdr:cxnSp macro="">
      <xdr:nvCxnSpPr>
        <xdr:cNvPr id="430" name="直線コネクタ 429"/>
        <xdr:cNvCxnSpPr/>
      </xdr:nvCxnSpPr>
      <xdr:spPr>
        <a:xfrm>
          <a:off x="15671800" y="12882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1"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58420</xdr:rowOff>
    </xdr:to>
    <xdr:cxnSp macro="">
      <xdr:nvCxnSpPr>
        <xdr:cNvPr id="433" name="直線コネクタ 432"/>
        <xdr:cNvCxnSpPr/>
      </xdr:nvCxnSpPr>
      <xdr:spPr>
        <a:xfrm flipV="1">
          <a:off x="14782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155575</xdr:rowOff>
    </xdr:from>
    <xdr:to>
      <xdr:col>73</xdr:col>
      <xdr:colOff>180975</xdr:colOff>
      <xdr:row>75</xdr:row>
      <xdr:rowOff>58420</xdr:rowOff>
    </xdr:to>
    <xdr:cxnSp macro="">
      <xdr:nvCxnSpPr>
        <xdr:cNvPr id="436" name="直線コネクタ 435"/>
        <xdr:cNvCxnSpPr/>
      </xdr:nvCxnSpPr>
      <xdr:spPr>
        <a:xfrm>
          <a:off x="13893800" y="128428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155575</xdr:rowOff>
    </xdr:to>
    <xdr:cxnSp macro="">
      <xdr:nvCxnSpPr>
        <xdr:cNvPr id="439" name="直線コネクタ 438"/>
        <xdr:cNvCxnSpPr/>
      </xdr:nvCxnSpPr>
      <xdr:spPr>
        <a:xfrm>
          <a:off x="13004800" y="12700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9" name="楕円 448"/>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50"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1" name="楕円 450"/>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2" name="テキスト ボックス 451"/>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xdr:rowOff>
    </xdr:from>
    <xdr:to>
      <xdr:col>74</xdr:col>
      <xdr:colOff>31750</xdr:colOff>
      <xdr:row>75</xdr:row>
      <xdr:rowOff>109220</xdr:rowOff>
    </xdr:to>
    <xdr:sp macro="" textlink="">
      <xdr:nvSpPr>
        <xdr:cNvPr id="453" name="楕円 452"/>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119397</xdr:rowOff>
    </xdr:from>
    <xdr:ext cx="762000" cy="259045"/>
    <xdr:sp macro="" textlink="">
      <xdr:nvSpPr>
        <xdr:cNvPr id="454" name="テキスト ボックス 453"/>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104775</xdr:rowOff>
    </xdr:from>
    <xdr:to>
      <xdr:col>69</xdr:col>
      <xdr:colOff>142875</xdr:colOff>
      <xdr:row>75</xdr:row>
      <xdr:rowOff>34925</xdr:rowOff>
    </xdr:to>
    <xdr:sp macro="" textlink="">
      <xdr:nvSpPr>
        <xdr:cNvPr id="455" name="楕円 454"/>
        <xdr:cNvSpPr/>
      </xdr:nvSpPr>
      <xdr:spPr>
        <a:xfrm>
          <a:off x="13843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45102</xdr:rowOff>
    </xdr:from>
    <xdr:ext cx="762000" cy="259045"/>
    <xdr:sp macro="" textlink="">
      <xdr:nvSpPr>
        <xdr:cNvPr id="456" name="テキスト ボックス 455"/>
        <xdr:cNvSpPr txBox="1"/>
      </xdr:nvSpPr>
      <xdr:spPr>
        <a:xfrm>
          <a:off x="13512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57" name="楕円 456"/>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58" name="テキスト ボックス 457"/>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64351</xdr:rowOff>
    </xdr:from>
    <xdr:to>
      <xdr:col>29</xdr:col>
      <xdr:colOff>127000</xdr:colOff>
      <xdr:row>15</xdr:row>
      <xdr:rowOff>69583</xdr:rowOff>
    </xdr:to>
    <xdr:cxnSp macro="">
      <xdr:nvCxnSpPr>
        <xdr:cNvPr id="50" name="直線コネクタ 49"/>
        <xdr:cNvCxnSpPr/>
      </xdr:nvCxnSpPr>
      <xdr:spPr bwMode="auto">
        <a:xfrm flipV="1">
          <a:off x="5003800" y="2683726"/>
          <a:ext cx="647700" cy="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69583</xdr:rowOff>
    </xdr:from>
    <xdr:to>
      <xdr:col>26</xdr:col>
      <xdr:colOff>50800</xdr:colOff>
      <xdr:row>15</xdr:row>
      <xdr:rowOff>125578</xdr:rowOff>
    </xdr:to>
    <xdr:cxnSp macro="">
      <xdr:nvCxnSpPr>
        <xdr:cNvPr id="53" name="直線コネクタ 52"/>
        <xdr:cNvCxnSpPr/>
      </xdr:nvCxnSpPr>
      <xdr:spPr bwMode="auto">
        <a:xfrm flipV="1">
          <a:off x="4305300" y="2688958"/>
          <a:ext cx="698500" cy="5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125578</xdr:rowOff>
    </xdr:from>
    <xdr:to>
      <xdr:col>22</xdr:col>
      <xdr:colOff>114300</xdr:colOff>
      <xdr:row>15</xdr:row>
      <xdr:rowOff>157455</xdr:rowOff>
    </xdr:to>
    <xdr:cxnSp macro="">
      <xdr:nvCxnSpPr>
        <xdr:cNvPr id="56" name="直線コネクタ 55"/>
        <xdr:cNvCxnSpPr/>
      </xdr:nvCxnSpPr>
      <xdr:spPr bwMode="auto">
        <a:xfrm flipV="1">
          <a:off x="3606800" y="2744953"/>
          <a:ext cx="698500" cy="3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157455</xdr:rowOff>
    </xdr:from>
    <xdr:to>
      <xdr:col>18</xdr:col>
      <xdr:colOff>177800</xdr:colOff>
      <xdr:row>16</xdr:row>
      <xdr:rowOff>80137</xdr:rowOff>
    </xdr:to>
    <xdr:cxnSp macro="">
      <xdr:nvCxnSpPr>
        <xdr:cNvPr id="59" name="直線コネクタ 58"/>
        <xdr:cNvCxnSpPr/>
      </xdr:nvCxnSpPr>
      <xdr:spPr bwMode="auto">
        <a:xfrm flipV="1">
          <a:off x="2908300" y="2776830"/>
          <a:ext cx="698500" cy="9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13551</xdr:rowOff>
    </xdr:from>
    <xdr:to>
      <xdr:col>29</xdr:col>
      <xdr:colOff>177800</xdr:colOff>
      <xdr:row>15</xdr:row>
      <xdr:rowOff>115151</xdr:rowOff>
    </xdr:to>
    <xdr:sp macro="" textlink="">
      <xdr:nvSpPr>
        <xdr:cNvPr id="69" name="楕円 68"/>
        <xdr:cNvSpPr/>
      </xdr:nvSpPr>
      <xdr:spPr bwMode="auto">
        <a:xfrm>
          <a:off x="5600700" y="26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30078</xdr:rowOff>
    </xdr:from>
    <xdr:ext cx="762000" cy="259045"/>
    <xdr:sp macro="" textlink="">
      <xdr:nvSpPr>
        <xdr:cNvPr id="70" name="人口1人当たり決算額の推移該当値テキスト130"/>
        <xdr:cNvSpPr txBox="1"/>
      </xdr:nvSpPr>
      <xdr:spPr>
        <a:xfrm>
          <a:off x="5740400" y="247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18783</xdr:rowOff>
    </xdr:from>
    <xdr:to>
      <xdr:col>26</xdr:col>
      <xdr:colOff>101600</xdr:colOff>
      <xdr:row>15</xdr:row>
      <xdr:rowOff>120383</xdr:rowOff>
    </xdr:to>
    <xdr:sp macro="" textlink="">
      <xdr:nvSpPr>
        <xdr:cNvPr id="71" name="楕円 70"/>
        <xdr:cNvSpPr/>
      </xdr:nvSpPr>
      <xdr:spPr bwMode="auto">
        <a:xfrm>
          <a:off x="4953000" y="26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130560</xdr:rowOff>
    </xdr:from>
    <xdr:ext cx="736600" cy="259045"/>
    <xdr:sp macro="" textlink="">
      <xdr:nvSpPr>
        <xdr:cNvPr id="72" name="テキスト ボックス 71"/>
        <xdr:cNvSpPr txBox="1"/>
      </xdr:nvSpPr>
      <xdr:spPr>
        <a:xfrm>
          <a:off x="4622800" y="240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74778</xdr:rowOff>
    </xdr:from>
    <xdr:to>
      <xdr:col>22</xdr:col>
      <xdr:colOff>165100</xdr:colOff>
      <xdr:row>16</xdr:row>
      <xdr:rowOff>4928</xdr:rowOff>
    </xdr:to>
    <xdr:sp macro="" textlink="">
      <xdr:nvSpPr>
        <xdr:cNvPr id="73" name="楕円 72"/>
        <xdr:cNvSpPr/>
      </xdr:nvSpPr>
      <xdr:spPr bwMode="auto">
        <a:xfrm>
          <a:off x="4254500" y="269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15105</xdr:rowOff>
    </xdr:from>
    <xdr:ext cx="762000" cy="259045"/>
    <xdr:sp macro="" textlink="">
      <xdr:nvSpPr>
        <xdr:cNvPr id="74" name="テキスト ボックス 73"/>
        <xdr:cNvSpPr txBox="1"/>
      </xdr:nvSpPr>
      <xdr:spPr>
        <a:xfrm>
          <a:off x="3924300" y="246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106655</xdr:rowOff>
    </xdr:from>
    <xdr:to>
      <xdr:col>19</xdr:col>
      <xdr:colOff>38100</xdr:colOff>
      <xdr:row>16</xdr:row>
      <xdr:rowOff>36805</xdr:rowOff>
    </xdr:to>
    <xdr:sp macro="" textlink="">
      <xdr:nvSpPr>
        <xdr:cNvPr id="75" name="楕円 74"/>
        <xdr:cNvSpPr/>
      </xdr:nvSpPr>
      <xdr:spPr bwMode="auto">
        <a:xfrm>
          <a:off x="3556000" y="272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46982</xdr:rowOff>
    </xdr:from>
    <xdr:ext cx="762000" cy="259045"/>
    <xdr:sp macro="" textlink="">
      <xdr:nvSpPr>
        <xdr:cNvPr id="76" name="テキスト ボックス 75"/>
        <xdr:cNvSpPr txBox="1"/>
      </xdr:nvSpPr>
      <xdr:spPr>
        <a:xfrm>
          <a:off x="3225800" y="24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29337</xdr:rowOff>
    </xdr:from>
    <xdr:to>
      <xdr:col>15</xdr:col>
      <xdr:colOff>101600</xdr:colOff>
      <xdr:row>16</xdr:row>
      <xdr:rowOff>130937</xdr:rowOff>
    </xdr:to>
    <xdr:sp macro="" textlink="">
      <xdr:nvSpPr>
        <xdr:cNvPr id="77" name="楕円 76"/>
        <xdr:cNvSpPr/>
      </xdr:nvSpPr>
      <xdr:spPr bwMode="auto">
        <a:xfrm>
          <a:off x="2857500" y="282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141114</xdr:rowOff>
    </xdr:from>
    <xdr:ext cx="762000" cy="259045"/>
    <xdr:sp macro="" textlink="">
      <xdr:nvSpPr>
        <xdr:cNvPr id="78" name="テキスト ボックス 77"/>
        <xdr:cNvSpPr txBox="1"/>
      </xdr:nvSpPr>
      <xdr:spPr>
        <a:xfrm>
          <a:off x="2527300" y="25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282829</xdr:rowOff>
    </xdr:from>
    <xdr:to>
      <xdr:col>29</xdr:col>
      <xdr:colOff>127000</xdr:colOff>
      <xdr:row>36</xdr:row>
      <xdr:rowOff>6661</xdr:rowOff>
    </xdr:to>
    <xdr:cxnSp macro="">
      <xdr:nvCxnSpPr>
        <xdr:cNvPr id="112" name="直線コネクタ 111"/>
        <xdr:cNvCxnSpPr/>
      </xdr:nvCxnSpPr>
      <xdr:spPr bwMode="auto">
        <a:xfrm flipV="1">
          <a:off x="5003800" y="6893179"/>
          <a:ext cx="647700" cy="6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267606</xdr:rowOff>
    </xdr:from>
    <xdr:ext cx="762000" cy="259045"/>
    <xdr:sp macro="" textlink="">
      <xdr:nvSpPr>
        <xdr:cNvPr id="113" name="人口1人当たり決算額の推移平均値テキスト445"/>
        <xdr:cNvSpPr txBox="1"/>
      </xdr:nvSpPr>
      <xdr:spPr>
        <a:xfrm>
          <a:off x="5740400" y="6877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6661</xdr:rowOff>
    </xdr:from>
    <xdr:to>
      <xdr:col>26</xdr:col>
      <xdr:colOff>50800</xdr:colOff>
      <xdr:row>36</xdr:row>
      <xdr:rowOff>21120</xdr:rowOff>
    </xdr:to>
    <xdr:cxnSp macro="">
      <xdr:nvCxnSpPr>
        <xdr:cNvPr id="115" name="直線コネクタ 114"/>
        <xdr:cNvCxnSpPr/>
      </xdr:nvCxnSpPr>
      <xdr:spPr bwMode="auto">
        <a:xfrm flipV="1">
          <a:off x="4305300" y="6959911"/>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342208</xdr:rowOff>
    </xdr:from>
    <xdr:to>
      <xdr:col>22</xdr:col>
      <xdr:colOff>114300</xdr:colOff>
      <xdr:row>36</xdr:row>
      <xdr:rowOff>21120</xdr:rowOff>
    </xdr:to>
    <xdr:cxnSp macro="">
      <xdr:nvCxnSpPr>
        <xdr:cNvPr id="118" name="直線コネクタ 117"/>
        <xdr:cNvCxnSpPr/>
      </xdr:nvCxnSpPr>
      <xdr:spPr bwMode="auto">
        <a:xfrm>
          <a:off x="3606800" y="6952558"/>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281019</xdr:rowOff>
    </xdr:from>
    <xdr:to>
      <xdr:col>18</xdr:col>
      <xdr:colOff>177800</xdr:colOff>
      <xdr:row>35</xdr:row>
      <xdr:rowOff>342208</xdr:rowOff>
    </xdr:to>
    <xdr:cxnSp macro="">
      <xdr:nvCxnSpPr>
        <xdr:cNvPr id="121" name="直線コネクタ 120"/>
        <xdr:cNvCxnSpPr/>
      </xdr:nvCxnSpPr>
      <xdr:spPr bwMode="auto">
        <a:xfrm>
          <a:off x="2908300" y="6891369"/>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232029</xdr:rowOff>
    </xdr:from>
    <xdr:to>
      <xdr:col>29</xdr:col>
      <xdr:colOff>177800</xdr:colOff>
      <xdr:row>35</xdr:row>
      <xdr:rowOff>333629</xdr:rowOff>
    </xdr:to>
    <xdr:sp macro="" textlink="">
      <xdr:nvSpPr>
        <xdr:cNvPr id="131" name="楕円 130"/>
        <xdr:cNvSpPr/>
      </xdr:nvSpPr>
      <xdr:spPr bwMode="auto">
        <a:xfrm>
          <a:off x="5600700" y="6842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77106</xdr:rowOff>
    </xdr:from>
    <xdr:ext cx="762000" cy="259045"/>
    <xdr:sp macro="" textlink="">
      <xdr:nvSpPr>
        <xdr:cNvPr id="132" name="人口1人当たり決算額の推移該当値テキスト445"/>
        <xdr:cNvSpPr txBox="1"/>
      </xdr:nvSpPr>
      <xdr:spPr>
        <a:xfrm>
          <a:off x="5740400" y="668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298761</xdr:rowOff>
    </xdr:from>
    <xdr:to>
      <xdr:col>26</xdr:col>
      <xdr:colOff>101600</xdr:colOff>
      <xdr:row>36</xdr:row>
      <xdr:rowOff>57461</xdr:rowOff>
    </xdr:to>
    <xdr:sp macro="" textlink="">
      <xdr:nvSpPr>
        <xdr:cNvPr id="133" name="楕円 132"/>
        <xdr:cNvSpPr/>
      </xdr:nvSpPr>
      <xdr:spPr bwMode="auto">
        <a:xfrm>
          <a:off x="4953000" y="690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42238</xdr:rowOff>
    </xdr:from>
    <xdr:ext cx="736600" cy="259045"/>
    <xdr:sp macro="" textlink="">
      <xdr:nvSpPr>
        <xdr:cNvPr id="134" name="テキスト ボックス 133"/>
        <xdr:cNvSpPr txBox="1"/>
      </xdr:nvSpPr>
      <xdr:spPr>
        <a:xfrm>
          <a:off x="4622800" y="699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313220</xdr:rowOff>
    </xdr:from>
    <xdr:to>
      <xdr:col>22</xdr:col>
      <xdr:colOff>165100</xdr:colOff>
      <xdr:row>36</xdr:row>
      <xdr:rowOff>71920</xdr:rowOff>
    </xdr:to>
    <xdr:sp macro="" textlink="">
      <xdr:nvSpPr>
        <xdr:cNvPr id="135" name="楕円 134"/>
        <xdr:cNvSpPr/>
      </xdr:nvSpPr>
      <xdr:spPr bwMode="auto">
        <a:xfrm>
          <a:off x="4254500" y="692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56697</xdr:rowOff>
    </xdr:from>
    <xdr:ext cx="762000" cy="259045"/>
    <xdr:sp macro="" textlink="">
      <xdr:nvSpPr>
        <xdr:cNvPr id="136" name="テキスト ボックス 135"/>
        <xdr:cNvSpPr txBox="1"/>
      </xdr:nvSpPr>
      <xdr:spPr>
        <a:xfrm>
          <a:off x="3924300" y="70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291408</xdr:rowOff>
    </xdr:from>
    <xdr:to>
      <xdr:col>19</xdr:col>
      <xdr:colOff>38100</xdr:colOff>
      <xdr:row>36</xdr:row>
      <xdr:rowOff>50108</xdr:rowOff>
    </xdr:to>
    <xdr:sp macro="" textlink="">
      <xdr:nvSpPr>
        <xdr:cNvPr id="137" name="楕円 136"/>
        <xdr:cNvSpPr/>
      </xdr:nvSpPr>
      <xdr:spPr bwMode="auto">
        <a:xfrm>
          <a:off x="35560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34885</xdr:rowOff>
    </xdr:from>
    <xdr:ext cx="762000" cy="259045"/>
    <xdr:sp macro="" textlink="">
      <xdr:nvSpPr>
        <xdr:cNvPr id="138" name="テキスト ボックス 137"/>
        <xdr:cNvSpPr txBox="1"/>
      </xdr:nvSpPr>
      <xdr:spPr>
        <a:xfrm>
          <a:off x="3225800" y="69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230219</xdr:rowOff>
    </xdr:from>
    <xdr:to>
      <xdr:col>15</xdr:col>
      <xdr:colOff>101600</xdr:colOff>
      <xdr:row>35</xdr:row>
      <xdr:rowOff>331819</xdr:rowOff>
    </xdr:to>
    <xdr:sp macro="" textlink="">
      <xdr:nvSpPr>
        <xdr:cNvPr id="139" name="楕円 138"/>
        <xdr:cNvSpPr/>
      </xdr:nvSpPr>
      <xdr:spPr bwMode="auto">
        <a:xfrm>
          <a:off x="2857500" y="68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341996</xdr:rowOff>
    </xdr:from>
    <xdr:ext cx="762000" cy="259045"/>
    <xdr:sp macro="" textlink="">
      <xdr:nvSpPr>
        <xdr:cNvPr id="140" name="テキスト ボックス 139"/>
        <xdr:cNvSpPr txBox="1"/>
      </xdr:nvSpPr>
      <xdr:spPr>
        <a:xfrm>
          <a:off x="2527300" y="66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52750</xdr:rowOff>
    </xdr:from>
    <xdr:to>
      <xdr:col>24</xdr:col>
      <xdr:colOff>63500</xdr:colOff>
      <xdr:row>33</xdr:row>
      <xdr:rowOff>57633</xdr:rowOff>
    </xdr:to>
    <xdr:cxnSp macro="">
      <xdr:nvCxnSpPr>
        <xdr:cNvPr id="63" name="直線コネクタ 62"/>
        <xdr:cNvCxnSpPr/>
      </xdr:nvCxnSpPr>
      <xdr:spPr>
        <a:xfrm flipV="1">
          <a:off x="3797300" y="5710600"/>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51983</xdr:rowOff>
    </xdr:from>
    <xdr:to>
      <xdr:col>19</xdr:col>
      <xdr:colOff>177800</xdr:colOff>
      <xdr:row>33</xdr:row>
      <xdr:rowOff>57633</xdr:rowOff>
    </xdr:to>
    <xdr:cxnSp macro="">
      <xdr:nvCxnSpPr>
        <xdr:cNvPr id="66" name="直線コネクタ 65"/>
        <xdr:cNvCxnSpPr/>
      </xdr:nvCxnSpPr>
      <xdr:spPr>
        <a:xfrm>
          <a:off x="2908300" y="5709833"/>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51983</xdr:rowOff>
    </xdr:from>
    <xdr:to>
      <xdr:col>15</xdr:col>
      <xdr:colOff>50800</xdr:colOff>
      <xdr:row>33</xdr:row>
      <xdr:rowOff>150052</xdr:rowOff>
    </xdr:to>
    <xdr:cxnSp macro="">
      <xdr:nvCxnSpPr>
        <xdr:cNvPr id="69" name="直線コネクタ 68"/>
        <xdr:cNvCxnSpPr/>
      </xdr:nvCxnSpPr>
      <xdr:spPr>
        <a:xfrm flipV="1">
          <a:off x="2019300" y="570983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150052</xdr:rowOff>
    </xdr:from>
    <xdr:to>
      <xdr:col>10</xdr:col>
      <xdr:colOff>114300</xdr:colOff>
      <xdr:row>33</xdr:row>
      <xdr:rowOff>153628</xdr:rowOff>
    </xdr:to>
    <xdr:cxnSp macro="">
      <xdr:nvCxnSpPr>
        <xdr:cNvPr id="72" name="直線コネクタ 71"/>
        <xdr:cNvCxnSpPr/>
      </xdr:nvCxnSpPr>
      <xdr:spPr>
        <a:xfrm flipV="1">
          <a:off x="1130300" y="5807902"/>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1950</xdr:rowOff>
    </xdr:from>
    <xdr:to>
      <xdr:col>24</xdr:col>
      <xdr:colOff>114300</xdr:colOff>
      <xdr:row>33</xdr:row>
      <xdr:rowOff>103550</xdr:rowOff>
    </xdr:to>
    <xdr:sp macro="" textlink="">
      <xdr:nvSpPr>
        <xdr:cNvPr id="82" name="楕円 81"/>
        <xdr:cNvSpPr/>
      </xdr:nvSpPr>
      <xdr:spPr>
        <a:xfrm>
          <a:off x="4584700" y="56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24827</xdr:rowOff>
    </xdr:from>
    <xdr:ext cx="599010" cy="259045"/>
    <xdr:sp macro="" textlink="">
      <xdr:nvSpPr>
        <xdr:cNvPr id="83" name="人件費該当値テキスト"/>
        <xdr:cNvSpPr txBox="1"/>
      </xdr:nvSpPr>
      <xdr:spPr>
        <a:xfrm>
          <a:off x="4686300" y="55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6833</xdr:rowOff>
    </xdr:from>
    <xdr:to>
      <xdr:col>20</xdr:col>
      <xdr:colOff>38100</xdr:colOff>
      <xdr:row>33</xdr:row>
      <xdr:rowOff>108433</xdr:rowOff>
    </xdr:to>
    <xdr:sp macro="" textlink="">
      <xdr:nvSpPr>
        <xdr:cNvPr id="84" name="楕円 83"/>
        <xdr:cNvSpPr/>
      </xdr:nvSpPr>
      <xdr:spPr>
        <a:xfrm>
          <a:off x="3746500" y="56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124960</xdr:rowOff>
    </xdr:from>
    <xdr:ext cx="599010" cy="259045"/>
    <xdr:sp macro="" textlink="">
      <xdr:nvSpPr>
        <xdr:cNvPr id="85" name="テキスト ボックス 84"/>
        <xdr:cNvSpPr txBox="1"/>
      </xdr:nvSpPr>
      <xdr:spPr>
        <a:xfrm>
          <a:off x="3497795" y="54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1183</xdr:rowOff>
    </xdr:from>
    <xdr:to>
      <xdr:col>15</xdr:col>
      <xdr:colOff>101600</xdr:colOff>
      <xdr:row>33</xdr:row>
      <xdr:rowOff>102783</xdr:rowOff>
    </xdr:to>
    <xdr:sp macro="" textlink="">
      <xdr:nvSpPr>
        <xdr:cNvPr id="86" name="楕円 85"/>
        <xdr:cNvSpPr/>
      </xdr:nvSpPr>
      <xdr:spPr>
        <a:xfrm>
          <a:off x="2857500" y="56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119310</xdr:rowOff>
    </xdr:from>
    <xdr:ext cx="599010" cy="259045"/>
    <xdr:sp macro="" textlink="">
      <xdr:nvSpPr>
        <xdr:cNvPr id="87" name="テキスト ボックス 86"/>
        <xdr:cNvSpPr txBox="1"/>
      </xdr:nvSpPr>
      <xdr:spPr>
        <a:xfrm>
          <a:off x="2608795" y="54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99252</xdr:rowOff>
    </xdr:from>
    <xdr:to>
      <xdr:col>10</xdr:col>
      <xdr:colOff>165100</xdr:colOff>
      <xdr:row>34</xdr:row>
      <xdr:rowOff>29402</xdr:rowOff>
    </xdr:to>
    <xdr:sp macro="" textlink="">
      <xdr:nvSpPr>
        <xdr:cNvPr id="88" name="楕円 87"/>
        <xdr:cNvSpPr/>
      </xdr:nvSpPr>
      <xdr:spPr>
        <a:xfrm>
          <a:off x="1968500" y="57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45929</xdr:rowOff>
    </xdr:from>
    <xdr:ext cx="599010" cy="259045"/>
    <xdr:sp macro="" textlink="">
      <xdr:nvSpPr>
        <xdr:cNvPr id="89" name="テキスト ボックス 88"/>
        <xdr:cNvSpPr txBox="1"/>
      </xdr:nvSpPr>
      <xdr:spPr>
        <a:xfrm>
          <a:off x="1719795" y="55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102828</xdr:rowOff>
    </xdr:from>
    <xdr:to>
      <xdr:col>6</xdr:col>
      <xdr:colOff>38100</xdr:colOff>
      <xdr:row>34</xdr:row>
      <xdr:rowOff>32978</xdr:rowOff>
    </xdr:to>
    <xdr:sp macro="" textlink="">
      <xdr:nvSpPr>
        <xdr:cNvPr id="90" name="楕円 89"/>
        <xdr:cNvSpPr/>
      </xdr:nvSpPr>
      <xdr:spPr>
        <a:xfrm>
          <a:off x="1079500" y="57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49505</xdr:rowOff>
    </xdr:from>
    <xdr:ext cx="599010" cy="259045"/>
    <xdr:sp macro="" textlink="">
      <xdr:nvSpPr>
        <xdr:cNvPr id="91" name="テキスト ボックス 90"/>
        <xdr:cNvSpPr txBox="1"/>
      </xdr:nvSpPr>
      <xdr:spPr>
        <a:xfrm>
          <a:off x="830795" y="553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57093</xdr:rowOff>
    </xdr:from>
    <xdr:to>
      <xdr:col>24</xdr:col>
      <xdr:colOff>63500</xdr:colOff>
      <xdr:row>55</xdr:row>
      <xdr:rowOff>67645</xdr:rowOff>
    </xdr:to>
    <xdr:cxnSp macro="">
      <xdr:nvCxnSpPr>
        <xdr:cNvPr id="118" name="直線コネクタ 117"/>
        <xdr:cNvCxnSpPr/>
      </xdr:nvCxnSpPr>
      <xdr:spPr>
        <a:xfrm flipV="1">
          <a:off x="3797300" y="9486843"/>
          <a:ext cx="8382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56773</xdr:rowOff>
    </xdr:from>
    <xdr:to>
      <xdr:col>19</xdr:col>
      <xdr:colOff>177800</xdr:colOff>
      <xdr:row>55</xdr:row>
      <xdr:rowOff>67645</xdr:rowOff>
    </xdr:to>
    <xdr:cxnSp macro="">
      <xdr:nvCxnSpPr>
        <xdr:cNvPr id="121" name="直線コネクタ 120"/>
        <xdr:cNvCxnSpPr/>
      </xdr:nvCxnSpPr>
      <xdr:spPr>
        <a:xfrm>
          <a:off x="2908300" y="9486523"/>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56773</xdr:rowOff>
    </xdr:from>
    <xdr:to>
      <xdr:col>15</xdr:col>
      <xdr:colOff>50800</xdr:colOff>
      <xdr:row>55</xdr:row>
      <xdr:rowOff>64646</xdr:rowOff>
    </xdr:to>
    <xdr:cxnSp macro="">
      <xdr:nvCxnSpPr>
        <xdr:cNvPr id="124" name="直線コネクタ 123"/>
        <xdr:cNvCxnSpPr/>
      </xdr:nvCxnSpPr>
      <xdr:spPr>
        <a:xfrm flipV="1">
          <a:off x="2019300" y="9486523"/>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64646</xdr:rowOff>
    </xdr:from>
    <xdr:to>
      <xdr:col>10</xdr:col>
      <xdr:colOff>114300</xdr:colOff>
      <xdr:row>55</xdr:row>
      <xdr:rowOff>95946</xdr:rowOff>
    </xdr:to>
    <xdr:cxnSp macro="">
      <xdr:nvCxnSpPr>
        <xdr:cNvPr id="127" name="直線コネクタ 126"/>
        <xdr:cNvCxnSpPr/>
      </xdr:nvCxnSpPr>
      <xdr:spPr>
        <a:xfrm flipV="1">
          <a:off x="1130300" y="9494396"/>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xdr:cNvSpPr txBox="1"/>
      </xdr:nvSpPr>
      <xdr:spPr>
        <a:xfrm>
          <a:off x="1719795" y="96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6293</xdr:rowOff>
    </xdr:from>
    <xdr:to>
      <xdr:col>24</xdr:col>
      <xdr:colOff>114300</xdr:colOff>
      <xdr:row>55</xdr:row>
      <xdr:rowOff>107893</xdr:rowOff>
    </xdr:to>
    <xdr:sp macro="" textlink="">
      <xdr:nvSpPr>
        <xdr:cNvPr id="137" name="楕円 136"/>
        <xdr:cNvSpPr/>
      </xdr:nvSpPr>
      <xdr:spPr>
        <a:xfrm>
          <a:off x="4584700" y="94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29170</xdr:rowOff>
    </xdr:from>
    <xdr:ext cx="599010" cy="259045"/>
    <xdr:sp macro="" textlink="">
      <xdr:nvSpPr>
        <xdr:cNvPr id="138" name="物件費該当値テキスト"/>
        <xdr:cNvSpPr txBox="1"/>
      </xdr:nvSpPr>
      <xdr:spPr>
        <a:xfrm>
          <a:off x="4686300" y="92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16845</xdr:rowOff>
    </xdr:from>
    <xdr:to>
      <xdr:col>20</xdr:col>
      <xdr:colOff>38100</xdr:colOff>
      <xdr:row>55</xdr:row>
      <xdr:rowOff>118445</xdr:rowOff>
    </xdr:to>
    <xdr:sp macro="" textlink="">
      <xdr:nvSpPr>
        <xdr:cNvPr id="139" name="楕円 138"/>
        <xdr:cNvSpPr/>
      </xdr:nvSpPr>
      <xdr:spPr>
        <a:xfrm>
          <a:off x="3746500" y="94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134972</xdr:rowOff>
    </xdr:from>
    <xdr:ext cx="599010" cy="259045"/>
    <xdr:sp macro="" textlink="">
      <xdr:nvSpPr>
        <xdr:cNvPr id="140" name="テキスト ボックス 139"/>
        <xdr:cNvSpPr txBox="1"/>
      </xdr:nvSpPr>
      <xdr:spPr>
        <a:xfrm>
          <a:off x="3497795" y="92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5973</xdr:rowOff>
    </xdr:from>
    <xdr:to>
      <xdr:col>15</xdr:col>
      <xdr:colOff>101600</xdr:colOff>
      <xdr:row>55</xdr:row>
      <xdr:rowOff>107573</xdr:rowOff>
    </xdr:to>
    <xdr:sp macro="" textlink="">
      <xdr:nvSpPr>
        <xdr:cNvPr id="141" name="楕円 140"/>
        <xdr:cNvSpPr/>
      </xdr:nvSpPr>
      <xdr:spPr>
        <a:xfrm>
          <a:off x="2857500" y="94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124100</xdr:rowOff>
    </xdr:from>
    <xdr:ext cx="599010" cy="259045"/>
    <xdr:sp macro="" textlink="">
      <xdr:nvSpPr>
        <xdr:cNvPr id="142" name="テキスト ボックス 141"/>
        <xdr:cNvSpPr txBox="1"/>
      </xdr:nvSpPr>
      <xdr:spPr>
        <a:xfrm>
          <a:off x="2608795" y="92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13846</xdr:rowOff>
    </xdr:from>
    <xdr:to>
      <xdr:col>10</xdr:col>
      <xdr:colOff>165100</xdr:colOff>
      <xdr:row>55</xdr:row>
      <xdr:rowOff>115446</xdr:rowOff>
    </xdr:to>
    <xdr:sp macro="" textlink="">
      <xdr:nvSpPr>
        <xdr:cNvPr id="143" name="楕円 142"/>
        <xdr:cNvSpPr/>
      </xdr:nvSpPr>
      <xdr:spPr>
        <a:xfrm>
          <a:off x="1968500" y="94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131973</xdr:rowOff>
    </xdr:from>
    <xdr:ext cx="599010" cy="259045"/>
    <xdr:sp macro="" textlink="">
      <xdr:nvSpPr>
        <xdr:cNvPr id="144" name="テキスト ボックス 143"/>
        <xdr:cNvSpPr txBox="1"/>
      </xdr:nvSpPr>
      <xdr:spPr>
        <a:xfrm>
          <a:off x="1719795" y="921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45146</xdr:rowOff>
    </xdr:from>
    <xdr:to>
      <xdr:col>6</xdr:col>
      <xdr:colOff>38100</xdr:colOff>
      <xdr:row>55</xdr:row>
      <xdr:rowOff>146746</xdr:rowOff>
    </xdr:to>
    <xdr:sp macro="" textlink="">
      <xdr:nvSpPr>
        <xdr:cNvPr id="145" name="楕円 144"/>
        <xdr:cNvSpPr/>
      </xdr:nvSpPr>
      <xdr:spPr>
        <a:xfrm>
          <a:off x="1079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163273</xdr:rowOff>
    </xdr:from>
    <xdr:ext cx="599010" cy="259045"/>
    <xdr:sp macro="" textlink="">
      <xdr:nvSpPr>
        <xdr:cNvPr id="146" name="テキスト ボックス 145"/>
        <xdr:cNvSpPr txBox="1"/>
      </xdr:nvSpPr>
      <xdr:spPr>
        <a:xfrm>
          <a:off x="830795" y="925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50318</xdr:rowOff>
    </xdr:from>
    <xdr:to>
      <xdr:col>24</xdr:col>
      <xdr:colOff>63500</xdr:colOff>
      <xdr:row>77</xdr:row>
      <xdr:rowOff>96952</xdr:rowOff>
    </xdr:to>
    <xdr:cxnSp macro="">
      <xdr:nvCxnSpPr>
        <xdr:cNvPr id="175" name="直線コネクタ 174"/>
        <xdr:cNvCxnSpPr/>
      </xdr:nvCxnSpPr>
      <xdr:spPr>
        <a:xfrm>
          <a:off x="3797300" y="1325196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9246</xdr:rowOff>
    </xdr:from>
    <xdr:to>
      <xdr:col>19</xdr:col>
      <xdr:colOff>177800</xdr:colOff>
      <xdr:row>77</xdr:row>
      <xdr:rowOff>50318</xdr:rowOff>
    </xdr:to>
    <xdr:cxnSp macro="">
      <xdr:nvCxnSpPr>
        <xdr:cNvPr id="178" name="直線コネクタ 177"/>
        <xdr:cNvCxnSpPr/>
      </xdr:nvCxnSpPr>
      <xdr:spPr>
        <a:xfrm>
          <a:off x="2908300" y="13210896"/>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9246</xdr:rowOff>
    </xdr:from>
    <xdr:to>
      <xdr:col>15</xdr:col>
      <xdr:colOff>50800</xdr:colOff>
      <xdr:row>77</xdr:row>
      <xdr:rowOff>84683</xdr:rowOff>
    </xdr:to>
    <xdr:cxnSp macro="">
      <xdr:nvCxnSpPr>
        <xdr:cNvPr id="181" name="直線コネクタ 180"/>
        <xdr:cNvCxnSpPr/>
      </xdr:nvCxnSpPr>
      <xdr:spPr>
        <a:xfrm flipV="1">
          <a:off x="2019300" y="1321089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78817</xdr:rowOff>
    </xdr:from>
    <xdr:to>
      <xdr:col>10</xdr:col>
      <xdr:colOff>114300</xdr:colOff>
      <xdr:row>77</xdr:row>
      <xdr:rowOff>84683</xdr:rowOff>
    </xdr:to>
    <xdr:cxnSp macro="">
      <xdr:nvCxnSpPr>
        <xdr:cNvPr id="184" name="直線コネクタ 183"/>
        <xdr:cNvCxnSpPr/>
      </xdr:nvCxnSpPr>
      <xdr:spPr>
        <a:xfrm>
          <a:off x="1130300" y="13280467"/>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46152</xdr:rowOff>
    </xdr:from>
    <xdr:to>
      <xdr:col>24</xdr:col>
      <xdr:colOff>114300</xdr:colOff>
      <xdr:row>77</xdr:row>
      <xdr:rowOff>147752</xdr:rowOff>
    </xdr:to>
    <xdr:sp macro="" textlink="">
      <xdr:nvSpPr>
        <xdr:cNvPr id="194" name="楕円 193"/>
        <xdr:cNvSpPr/>
      </xdr:nvSpPr>
      <xdr:spPr>
        <a:xfrm>
          <a:off x="45847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24579</xdr:rowOff>
    </xdr:from>
    <xdr:ext cx="469744" cy="259045"/>
    <xdr:sp macro="" textlink="">
      <xdr:nvSpPr>
        <xdr:cNvPr id="195" name="維持補修費該当値テキスト"/>
        <xdr:cNvSpPr txBox="1"/>
      </xdr:nvSpPr>
      <xdr:spPr>
        <a:xfrm>
          <a:off x="4686300" y="1322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170968</xdr:rowOff>
    </xdr:from>
    <xdr:to>
      <xdr:col>20</xdr:col>
      <xdr:colOff>38100</xdr:colOff>
      <xdr:row>77</xdr:row>
      <xdr:rowOff>101118</xdr:rowOff>
    </xdr:to>
    <xdr:sp macro="" textlink="">
      <xdr:nvSpPr>
        <xdr:cNvPr id="196" name="楕円 195"/>
        <xdr:cNvSpPr/>
      </xdr:nvSpPr>
      <xdr:spPr>
        <a:xfrm>
          <a:off x="37465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92245</xdr:rowOff>
    </xdr:from>
    <xdr:ext cx="469744" cy="259045"/>
    <xdr:sp macro="" textlink="">
      <xdr:nvSpPr>
        <xdr:cNvPr id="197" name="テキスト ボックス 196"/>
        <xdr:cNvSpPr txBox="1"/>
      </xdr:nvSpPr>
      <xdr:spPr>
        <a:xfrm>
          <a:off x="3562428" y="132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129896</xdr:rowOff>
    </xdr:from>
    <xdr:to>
      <xdr:col>15</xdr:col>
      <xdr:colOff>101600</xdr:colOff>
      <xdr:row>77</xdr:row>
      <xdr:rowOff>60046</xdr:rowOff>
    </xdr:to>
    <xdr:sp macro="" textlink="">
      <xdr:nvSpPr>
        <xdr:cNvPr id="198" name="楕円 197"/>
        <xdr:cNvSpPr/>
      </xdr:nvSpPr>
      <xdr:spPr>
        <a:xfrm>
          <a:off x="2857500" y="131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51173</xdr:rowOff>
    </xdr:from>
    <xdr:ext cx="469744" cy="259045"/>
    <xdr:sp macro="" textlink="">
      <xdr:nvSpPr>
        <xdr:cNvPr id="199" name="テキスト ボックス 198"/>
        <xdr:cNvSpPr txBox="1"/>
      </xdr:nvSpPr>
      <xdr:spPr>
        <a:xfrm>
          <a:off x="2673428" y="1325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33883</xdr:rowOff>
    </xdr:from>
    <xdr:to>
      <xdr:col>10</xdr:col>
      <xdr:colOff>165100</xdr:colOff>
      <xdr:row>77</xdr:row>
      <xdr:rowOff>135483</xdr:rowOff>
    </xdr:to>
    <xdr:sp macro="" textlink="">
      <xdr:nvSpPr>
        <xdr:cNvPr id="200" name="楕円 199"/>
        <xdr:cNvSpPr/>
      </xdr:nvSpPr>
      <xdr:spPr>
        <a:xfrm>
          <a:off x="1968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126610</xdr:rowOff>
    </xdr:from>
    <xdr:ext cx="469744" cy="259045"/>
    <xdr:sp macro="" textlink="">
      <xdr:nvSpPr>
        <xdr:cNvPr id="201" name="テキスト ボックス 200"/>
        <xdr:cNvSpPr txBox="1"/>
      </xdr:nvSpPr>
      <xdr:spPr>
        <a:xfrm>
          <a:off x="1784428" y="133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28017</xdr:rowOff>
    </xdr:from>
    <xdr:to>
      <xdr:col>6</xdr:col>
      <xdr:colOff>38100</xdr:colOff>
      <xdr:row>77</xdr:row>
      <xdr:rowOff>129617</xdr:rowOff>
    </xdr:to>
    <xdr:sp macro="" textlink="">
      <xdr:nvSpPr>
        <xdr:cNvPr id="202" name="楕円 201"/>
        <xdr:cNvSpPr/>
      </xdr:nvSpPr>
      <xdr:spPr>
        <a:xfrm>
          <a:off x="1079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120744</xdr:rowOff>
    </xdr:from>
    <xdr:ext cx="469744" cy="259045"/>
    <xdr:sp macro="" textlink="">
      <xdr:nvSpPr>
        <xdr:cNvPr id="203" name="テキスト ボックス 202"/>
        <xdr:cNvSpPr txBox="1"/>
      </xdr:nvSpPr>
      <xdr:spPr>
        <a:xfrm>
          <a:off x="895428" y="13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15926</xdr:rowOff>
    </xdr:from>
    <xdr:to>
      <xdr:col>24</xdr:col>
      <xdr:colOff>63500</xdr:colOff>
      <xdr:row>90</xdr:row>
      <xdr:rowOff>83846</xdr:rowOff>
    </xdr:to>
    <xdr:cxnSp macro="">
      <xdr:nvCxnSpPr>
        <xdr:cNvPr id="233" name="直線コネクタ 232"/>
        <xdr:cNvCxnSpPr/>
      </xdr:nvCxnSpPr>
      <xdr:spPr>
        <a:xfrm flipV="1">
          <a:off x="3797300" y="15446426"/>
          <a:ext cx="8382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62751</xdr:rowOff>
    </xdr:from>
    <xdr:to>
      <xdr:col>19</xdr:col>
      <xdr:colOff>177800</xdr:colOff>
      <xdr:row>90</xdr:row>
      <xdr:rowOff>83846</xdr:rowOff>
    </xdr:to>
    <xdr:cxnSp macro="">
      <xdr:nvCxnSpPr>
        <xdr:cNvPr id="236" name="直線コネクタ 235"/>
        <xdr:cNvCxnSpPr/>
      </xdr:nvCxnSpPr>
      <xdr:spPr>
        <a:xfrm>
          <a:off x="2908300" y="15493251"/>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62751</xdr:rowOff>
    </xdr:from>
    <xdr:to>
      <xdr:col>15</xdr:col>
      <xdr:colOff>50800</xdr:colOff>
      <xdr:row>90</xdr:row>
      <xdr:rowOff>91960</xdr:rowOff>
    </xdr:to>
    <xdr:cxnSp macro="">
      <xdr:nvCxnSpPr>
        <xdr:cNvPr id="239" name="直線コネクタ 238"/>
        <xdr:cNvCxnSpPr/>
      </xdr:nvCxnSpPr>
      <xdr:spPr>
        <a:xfrm flipV="1">
          <a:off x="2019300" y="1549325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91960</xdr:rowOff>
    </xdr:from>
    <xdr:to>
      <xdr:col>10</xdr:col>
      <xdr:colOff>114300</xdr:colOff>
      <xdr:row>91</xdr:row>
      <xdr:rowOff>50140</xdr:rowOff>
    </xdr:to>
    <xdr:cxnSp macro="">
      <xdr:nvCxnSpPr>
        <xdr:cNvPr id="242" name="直線コネクタ 241"/>
        <xdr:cNvCxnSpPr/>
      </xdr:nvCxnSpPr>
      <xdr:spPr>
        <a:xfrm flipV="1">
          <a:off x="1130300" y="15522460"/>
          <a:ext cx="889000" cy="1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136576</xdr:rowOff>
    </xdr:from>
    <xdr:to>
      <xdr:col>24</xdr:col>
      <xdr:colOff>114300</xdr:colOff>
      <xdr:row>90</xdr:row>
      <xdr:rowOff>66726</xdr:rowOff>
    </xdr:to>
    <xdr:sp macro="" textlink="">
      <xdr:nvSpPr>
        <xdr:cNvPr id="252" name="楕円 251"/>
        <xdr:cNvSpPr/>
      </xdr:nvSpPr>
      <xdr:spPr>
        <a:xfrm>
          <a:off x="4584700" y="153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89603</xdr:rowOff>
    </xdr:from>
    <xdr:ext cx="599010" cy="259045"/>
    <xdr:sp macro="" textlink="">
      <xdr:nvSpPr>
        <xdr:cNvPr id="253" name="扶助費該当値テキスト"/>
        <xdr:cNvSpPr txBox="1"/>
      </xdr:nvSpPr>
      <xdr:spPr>
        <a:xfrm>
          <a:off x="4686300" y="153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33046</xdr:rowOff>
    </xdr:from>
    <xdr:to>
      <xdr:col>20</xdr:col>
      <xdr:colOff>38100</xdr:colOff>
      <xdr:row>90</xdr:row>
      <xdr:rowOff>134646</xdr:rowOff>
    </xdr:to>
    <xdr:sp macro="" textlink="">
      <xdr:nvSpPr>
        <xdr:cNvPr id="254" name="楕円 253"/>
        <xdr:cNvSpPr/>
      </xdr:nvSpPr>
      <xdr:spPr>
        <a:xfrm>
          <a:off x="3746500" y="154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151173</xdr:rowOff>
    </xdr:from>
    <xdr:ext cx="599010" cy="259045"/>
    <xdr:sp macro="" textlink="">
      <xdr:nvSpPr>
        <xdr:cNvPr id="255" name="テキスト ボックス 254"/>
        <xdr:cNvSpPr txBox="1"/>
      </xdr:nvSpPr>
      <xdr:spPr>
        <a:xfrm>
          <a:off x="3497795" y="152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11951</xdr:rowOff>
    </xdr:from>
    <xdr:to>
      <xdr:col>15</xdr:col>
      <xdr:colOff>101600</xdr:colOff>
      <xdr:row>90</xdr:row>
      <xdr:rowOff>113551</xdr:rowOff>
    </xdr:to>
    <xdr:sp macro="" textlink="">
      <xdr:nvSpPr>
        <xdr:cNvPr id="256" name="楕円 255"/>
        <xdr:cNvSpPr/>
      </xdr:nvSpPr>
      <xdr:spPr>
        <a:xfrm>
          <a:off x="2857500" y="15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130078</xdr:rowOff>
    </xdr:from>
    <xdr:ext cx="599010" cy="259045"/>
    <xdr:sp macro="" textlink="">
      <xdr:nvSpPr>
        <xdr:cNvPr id="257" name="テキスト ボックス 256"/>
        <xdr:cNvSpPr txBox="1"/>
      </xdr:nvSpPr>
      <xdr:spPr>
        <a:xfrm>
          <a:off x="2608795" y="1521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41160</xdr:rowOff>
    </xdr:from>
    <xdr:to>
      <xdr:col>10</xdr:col>
      <xdr:colOff>165100</xdr:colOff>
      <xdr:row>90</xdr:row>
      <xdr:rowOff>142760</xdr:rowOff>
    </xdr:to>
    <xdr:sp macro="" textlink="">
      <xdr:nvSpPr>
        <xdr:cNvPr id="258" name="楕円 257"/>
        <xdr:cNvSpPr/>
      </xdr:nvSpPr>
      <xdr:spPr>
        <a:xfrm>
          <a:off x="19685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159287</xdr:rowOff>
    </xdr:from>
    <xdr:ext cx="599010" cy="259045"/>
    <xdr:sp macro="" textlink="">
      <xdr:nvSpPr>
        <xdr:cNvPr id="259" name="テキスト ボックス 258"/>
        <xdr:cNvSpPr txBox="1"/>
      </xdr:nvSpPr>
      <xdr:spPr>
        <a:xfrm>
          <a:off x="1719795" y="152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170790</xdr:rowOff>
    </xdr:from>
    <xdr:to>
      <xdr:col>6</xdr:col>
      <xdr:colOff>38100</xdr:colOff>
      <xdr:row>91</xdr:row>
      <xdr:rowOff>100940</xdr:rowOff>
    </xdr:to>
    <xdr:sp macro="" textlink="">
      <xdr:nvSpPr>
        <xdr:cNvPr id="260" name="楕円 259"/>
        <xdr:cNvSpPr/>
      </xdr:nvSpPr>
      <xdr:spPr>
        <a:xfrm>
          <a:off x="1079500" y="156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117467</xdr:rowOff>
    </xdr:from>
    <xdr:ext cx="599010" cy="259045"/>
    <xdr:sp macro="" textlink="">
      <xdr:nvSpPr>
        <xdr:cNvPr id="261" name="テキスト ボックス 260"/>
        <xdr:cNvSpPr txBox="1"/>
      </xdr:nvSpPr>
      <xdr:spPr>
        <a:xfrm>
          <a:off x="830795" y="15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136454</xdr:rowOff>
    </xdr:from>
    <xdr:to>
      <xdr:col>55</xdr:col>
      <xdr:colOff>0</xdr:colOff>
      <xdr:row>37</xdr:row>
      <xdr:rowOff>5916</xdr:rowOff>
    </xdr:to>
    <xdr:cxnSp macro="">
      <xdr:nvCxnSpPr>
        <xdr:cNvPr id="291" name="直線コネクタ 290"/>
        <xdr:cNvCxnSpPr/>
      </xdr:nvCxnSpPr>
      <xdr:spPr>
        <a:xfrm flipV="1">
          <a:off x="9639300" y="6137204"/>
          <a:ext cx="838200" cy="2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5916</xdr:rowOff>
    </xdr:from>
    <xdr:to>
      <xdr:col>50</xdr:col>
      <xdr:colOff>114300</xdr:colOff>
      <xdr:row>37</xdr:row>
      <xdr:rowOff>17993</xdr:rowOff>
    </xdr:to>
    <xdr:cxnSp macro="">
      <xdr:nvCxnSpPr>
        <xdr:cNvPr id="294" name="直線コネクタ 293"/>
        <xdr:cNvCxnSpPr/>
      </xdr:nvCxnSpPr>
      <xdr:spPr>
        <a:xfrm flipV="1">
          <a:off x="8750300" y="6349566"/>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17993</xdr:rowOff>
    </xdr:from>
    <xdr:to>
      <xdr:col>45</xdr:col>
      <xdr:colOff>177800</xdr:colOff>
      <xdr:row>37</xdr:row>
      <xdr:rowOff>21293</xdr:rowOff>
    </xdr:to>
    <xdr:cxnSp macro="">
      <xdr:nvCxnSpPr>
        <xdr:cNvPr id="297" name="直線コネクタ 296"/>
        <xdr:cNvCxnSpPr/>
      </xdr:nvCxnSpPr>
      <xdr:spPr>
        <a:xfrm flipV="1">
          <a:off x="7861300" y="6361643"/>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21293</xdr:rowOff>
    </xdr:from>
    <xdr:to>
      <xdr:col>41</xdr:col>
      <xdr:colOff>50800</xdr:colOff>
      <xdr:row>38</xdr:row>
      <xdr:rowOff>35413</xdr:rowOff>
    </xdr:to>
    <xdr:cxnSp macro="">
      <xdr:nvCxnSpPr>
        <xdr:cNvPr id="300" name="直線コネクタ 299"/>
        <xdr:cNvCxnSpPr/>
      </xdr:nvCxnSpPr>
      <xdr:spPr>
        <a:xfrm flipV="1">
          <a:off x="6972300" y="6364943"/>
          <a:ext cx="889000" cy="18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85654</xdr:rowOff>
    </xdr:from>
    <xdr:to>
      <xdr:col>55</xdr:col>
      <xdr:colOff>50800</xdr:colOff>
      <xdr:row>36</xdr:row>
      <xdr:rowOff>15804</xdr:rowOff>
    </xdr:to>
    <xdr:sp macro="" textlink="">
      <xdr:nvSpPr>
        <xdr:cNvPr id="310" name="楕円 309"/>
        <xdr:cNvSpPr/>
      </xdr:nvSpPr>
      <xdr:spPr>
        <a:xfrm>
          <a:off x="10426700" y="60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108531</xdr:rowOff>
    </xdr:from>
    <xdr:ext cx="599010" cy="259045"/>
    <xdr:sp macro="" textlink="">
      <xdr:nvSpPr>
        <xdr:cNvPr id="311" name="補助費等該当値テキスト"/>
        <xdr:cNvSpPr txBox="1"/>
      </xdr:nvSpPr>
      <xdr:spPr>
        <a:xfrm>
          <a:off x="10528300" y="593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126566</xdr:rowOff>
    </xdr:from>
    <xdr:to>
      <xdr:col>50</xdr:col>
      <xdr:colOff>165100</xdr:colOff>
      <xdr:row>37</xdr:row>
      <xdr:rowOff>56716</xdr:rowOff>
    </xdr:to>
    <xdr:sp macro="" textlink="">
      <xdr:nvSpPr>
        <xdr:cNvPr id="312" name="楕円 311"/>
        <xdr:cNvSpPr/>
      </xdr:nvSpPr>
      <xdr:spPr>
        <a:xfrm>
          <a:off x="9588500" y="62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47843</xdr:rowOff>
    </xdr:from>
    <xdr:ext cx="599010" cy="259045"/>
    <xdr:sp macro="" textlink="">
      <xdr:nvSpPr>
        <xdr:cNvPr id="313" name="テキスト ボックス 312"/>
        <xdr:cNvSpPr txBox="1"/>
      </xdr:nvSpPr>
      <xdr:spPr>
        <a:xfrm>
          <a:off x="9339795" y="639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138643</xdr:rowOff>
    </xdr:from>
    <xdr:to>
      <xdr:col>46</xdr:col>
      <xdr:colOff>38100</xdr:colOff>
      <xdr:row>37</xdr:row>
      <xdr:rowOff>68793</xdr:rowOff>
    </xdr:to>
    <xdr:sp macro="" textlink="">
      <xdr:nvSpPr>
        <xdr:cNvPr id="314" name="楕円 313"/>
        <xdr:cNvSpPr/>
      </xdr:nvSpPr>
      <xdr:spPr>
        <a:xfrm>
          <a:off x="8699500" y="63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59920</xdr:rowOff>
    </xdr:from>
    <xdr:ext cx="534377" cy="259045"/>
    <xdr:sp macro="" textlink="">
      <xdr:nvSpPr>
        <xdr:cNvPr id="315" name="テキスト ボックス 314"/>
        <xdr:cNvSpPr txBox="1"/>
      </xdr:nvSpPr>
      <xdr:spPr>
        <a:xfrm>
          <a:off x="8483111" y="64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141943</xdr:rowOff>
    </xdr:from>
    <xdr:to>
      <xdr:col>41</xdr:col>
      <xdr:colOff>101600</xdr:colOff>
      <xdr:row>37</xdr:row>
      <xdr:rowOff>72093</xdr:rowOff>
    </xdr:to>
    <xdr:sp macro="" textlink="">
      <xdr:nvSpPr>
        <xdr:cNvPr id="316" name="楕円 315"/>
        <xdr:cNvSpPr/>
      </xdr:nvSpPr>
      <xdr:spPr>
        <a:xfrm>
          <a:off x="7810500" y="63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63220</xdr:rowOff>
    </xdr:from>
    <xdr:ext cx="534377" cy="259045"/>
    <xdr:sp macro="" textlink="">
      <xdr:nvSpPr>
        <xdr:cNvPr id="317" name="テキスト ボックス 316"/>
        <xdr:cNvSpPr txBox="1"/>
      </xdr:nvSpPr>
      <xdr:spPr>
        <a:xfrm>
          <a:off x="7594111" y="64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156063</xdr:rowOff>
    </xdr:from>
    <xdr:to>
      <xdr:col>36</xdr:col>
      <xdr:colOff>165100</xdr:colOff>
      <xdr:row>38</xdr:row>
      <xdr:rowOff>86213</xdr:rowOff>
    </xdr:to>
    <xdr:sp macro="" textlink="">
      <xdr:nvSpPr>
        <xdr:cNvPr id="318" name="楕円 317"/>
        <xdr:cNvSpPr/>
      </xdr:nvSpPr>
      <xdr:spPr>
        <a:xfrm>
          <a:off x="6921500" y="64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77340</xdr:rowOff>
    </xdr:from>
    <xdr:ext cx="534377" cy="259045"/>
    <xdr:sp macro="" textlink="">
      <xdr:nvSpPr>
        <xdr:cNvPr id="319" name="テキスト ボックス 318"/>
        <xdr:cNvSpPr txBox="1"/>
      </xdr:nvSpPr>
      <xdr:spPr>
        <a:xfrm>
          <a:off x="6705111" y="6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94711</xdr:rowOff>
    </xdr:from>
    <xdr:to>
      <xdr:col>55</xdr:col>
      <xdr:colOff>0</xdr:colOff>
      <xdr:row>53</xdr:row>
      <xdr:rowOff>10388</xdr:rowOff>
    </xdr:to>
    <xdr:cxnSp macro="">
      <xdr:nvCxnSpPr>
        <xdr:cNvPr id="350" name="直線コネクタ 349"/>
        <xdr:cNvCxnSpPr/>
      </xdr:nvCxnSpPr>
      <xdr:spPr>
        <a:xfrm>
          <a:off x="9639300" y="9010111"/>
          <a:ext cx="8382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94711</xdr:rowOff>
    </xdr:from>
    <xdr:to>
      <xdr:col>50</xdr:col>
      <xdr:colOff>114300</xdr:colOff>
      <xdr:row>52</xdr:row>
      <xdr:rowOff>105818</xdr:rowOff>
    </xdr:to>
    <xdr:cxnSp macro="">
      <xdr:nvCxnSpPr>
        <xdr:cNvPr id="353" name="直線コネクタ 352"/>
        <xdr:cNvCxnSpPr/>
      </xdr:nvCxnSpPr>
      <xdr:spPr>
        <a:xfrm flipV="1">
          <a:off x="8750300" y="901011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105818</xdr:rowOff>
    </xdr:from>
    <xdr:to>
      <xdr:col>45</xdr:col>
      <xdr:colOff>177800</xdr:colOff>
      <xdr:row>54</xdr:row>
      <xdr:rowOff>17670</xdr:rowOff>
    </xdr:to>
    <xdr:cxnSp macro="">
      <xdr:nvCxnSpPr>
        <xdr:cNvPr id="356" name="直線コネクタ 355"/>
        <xdr:cNvCxnSpPr/>
      </xdr:nvCxnSpPr>
      <xdr:spPr>
        <a:xfrm flipV="1">
          <a:off x="7861300" y="9021218"/>
          <a:ext cx="889000" cy="2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8" name="テキスト ボックス 357"/>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17670</xdr:rowOff>
    </xdr:from>
    <xdr:to>
      <xdr:col>41</xdr:col>
      <xdr:colOff>50800</xdr:colOff>
      <xdr:row>54</xdr:row>
      <xdr:rowOff>83543</xdr:rowOff>
    </xdr:to>
    <xdr:cxnSp macro="">
      <xdr:nvCxnSpPr>
        <xdr:cNvPr id="359" name="直線コネクタ 358"/>
        <xdr:cNvCxnSpPr/>
      </xdr:nvCxnSpPr>
      <xdr:spPr>
        <a:xfrm flipV="1">
          <a:off x="6972300" y="9275970"/>
          <a:ext cx="889000" cy="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132521</xdr:rowOff>
    </xdr:from>
    <xdr:ext cx="599010" cy="259045"/>
    <xdr:sp macro="" textlink="">
      <xdr:nvSpPr>
        <xdr:cNvPr id="361" name="テキスト ボックス 360"/>
        <xdr:cNvSpPr txBox="1"/>
      </xdr:nvSpPr>
      <xdr:spPr>
        <a:xfrm>
          <a:off x="7561795" y="990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3" name="テキスト ボックス 362"/>
        <xdr:cNvSpPr txBox="1"/>
      </xdr:nvSpPr>
      <xdr:spPr>
        <a:xfrm>
          <a:off x="6705111" y="99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131038</xdr:rowOff>
    </xdr:from>
    <xdr:to>
      <xdr:col>55</xdr:col>
      <xdr:colOff>50800</xdr:colOff>
      <xdr:row>53</xdr:row>
      <xdr:rowOff>61188</xdr:rowOff>
    </xdr:to>
    <xdr:sp macro="" textlink="">
      <xdr:nvSpPr>
        <xdr:cNvPr id="369" name="楕円 368"/>
        <xdr:cNvSpPr/>
      </xdr:nvSpPr>
      <xdr:spPr>
        <a:xfrm>
          <a:off x="10426700" y="90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153915</xdr:rowOff>
    </xdr:from>
    <xdr:ext cx="599010" cy="259045"/>
    <xdr:sp macro="" textlink="">
      <xdr:nvSpPr>
        <xdr:cNvPr id="370" name="普通建設事業費該当値テキスト"/>
        <xdr:cNvSpPr txBox="1"/>
      </xdr:nvSpPr>
      <xdr:spPr>
        <a:xfrm>
          <a:off x="10528300" y="889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43911</xdr:rowOff>
    </xdr:from>
    <xdr:to>
      <xdr:col>50</xdr:col>
      <xdr:colOff>165100</xdr:colOff>
      <xdr:row>52</xdr:row>
      <xdr:rowOff>145511</xdr:rowOff>
    </xdr:to>
    <xdr:sp macro="" textlink="">
      <xdr:nvSpPr>
        <xdr:cNvPr id="371" name="楕円 370"/>
        <xdr:cNvSpPr/>
      </xdr:nvSpPr>
      <xdr:spPr>
        <a:xfrm>
          <a:off x="9588500" y="895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162038</xdr:rowOff>
    </xdr:from>
    <xdr:ext cx="599010" cy="259045"/>
    <xdr:sp macro="" textlink="">
      <xdr:nvSpPr>
        <xdr:cNvPr id="372" name="テキスト ボックス 371"/>
        <xdr:cNvSpPr txBox="1"/>
      </xdr:nvSpPr>
      <xdr:spPr>
        <a:xfrm>
          <a:off x="9339795" y="873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55018</xdr:rowOff>
    </xdr:from>
    <xdr:to>
      <xdr:col>46</xdr:col>
      <xdr:colOff>38100</xdr:colOff>
      <xdr:row>52</xdr:row>
      <xdr:rowOff>156618</xdr:rowOff>
    </xdr:to>
    <xdr:sp macro="" textlink="">
      <xdr:nvSpPr>
        <xdr:cNvPr id="373" name="楕円 372"/>
        <xdr:cNvSpPr/>
      </xdr:nvSpPr>
      <xdr:spPr>
        <a:xfrm>
          <a:off x="8699500" y="89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1695</xdr:rowOff>
    </xdr:from>
    <xdr:ext cx="599010" cy="259045"/>
    <xdr:sp macro="" textlink="">
      <xdr:nvSpPr>
        <xdr:cNvPr id="374" name="テキスト ボックス 373"/>
        <xdr:cNvSpPr txBox="1"/>
      </xdr:nvSpPr>
      <xdr:spPr>
        <a:xfrm>
          <a:off x="8450795" y="87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138320</xdr:rowOff>
    </xdr:from>
    <xdr:to>
      <xdr:col>41</xdr:col>
      <xdr:colOff>101600</xdr:colOff>
      <xdr:row>54</xdr:row>
      <xdr:rowOff>68470</xdr:rowOff>
    </xdr:to>
    <xdr:sp macro="" textlink="">
      <xdr:nvSpPr>
        <xdr:cNvPr id="375" name="楕円 374"/>
        <xdr:cNvSpPr/>
      </xdr:nvSpPr>
      <xdr:spPr>
        <a:xfrm>
          <a:off x="7810500" y="92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84997</xdr:rowOff>
    </xdr:from>
    <xdr:ext cx="599010" cy="259045"/>
    <xdr:sp macro="" textlink="">
      <xdr:nvSpPr>
        <xdr:cNvPr id="376" name="テキスト ボックス 375"/>
        <xdr:cNvSpPr txBox="1"/>
      </xdr:nvSpPr>
      <xdr:spPr>
        <a:xfrm>
          <a:off x="7561795" y="90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32743</xdr:rowOff>
    </xdr:from>
    <xdr:to>
      <xdr:col>36</xdr:col>
      <xdr:colOff>165100</xdr:colOff>
      <xdr:row>54</xdr:row>
      <xdr:rowOff>134343</xdr:rowOff>
    </xdr:to>
    <xdr:sp macro="" textlink="">
      <xdr:nvSpPr>
        <xdr:cNvPr id="377" name="楕円 376"/>
        <xdr:cNvSpPr/>
      </xdr:nvSpPr>
      <xdr:spPr>
        <a:xfrm>
          <a:off x="6921500" y="92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150870</xdr:rowOff>
    </xdr:from>
    <xdr:ext cx="599010" cy="259045"/>
    <xdr:sp macro="" textlink="">
      <xdr:nvSpPr>
        <xdr:cNvPr id="378" name="テキスト ボックス 377"/>
        <xdr:cNvSpPr txBox="1"/>
      </xdr:nvSpPr>
      <xdr:spPr>
        <a:xfrm>
          <a:off x="6672795" y="906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163505</xdr:rowOff>
    </xdr:from>
    <xdr:to>
      <xdr:col>55</xdr:col>
      <xdr:colOff>0</xdr:colOff>
      <xdr:row>75</xdr:row>
      <xdr:rowOff>16706</xdr:rowOff>
    </xdr:to>
    <xdr:cxnSp macro="">
      <xdr:nvCxnSpPr>
        <xdr:cNvPr id="407" name="直線コネクタ 406"/>
        <xdr:cNvCxnSpPr/>
      </xdr:nvCxnSpPr>
      <xdr:spPr>
        <a:xfrm>
          <a:off x="9639300" y="12850805"/>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163505</xdr:rowOff>
    </xdr:from>
    <xdr:to>
      <xdr:col>50</xdr:col>
      <xdr:colOff>114300</xdr:colOff>
      <xdr:row>76</xdr:row>
      <xdr:rowOff>30482</xdr:rowOff>
    </xdr:to>
    <xdr:cxnSp macro="">
      <xdr:nvCxnSpPr>
        <xdr:cNvPr id="410" name="直線コネクタ 409"/>
        <xdr:cNvCxnSpPr/>
      </xdr:nvCxnSpPr>
      <xdr:spPr>
        <a:xfrm flipV="1">
          <a:off x="8750300" y="12850805"/>
          <a:ext cx="889000" cy="20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2" name="テキスト ボックス 411"/>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17810</xdr:rowOff>
    </xdr:from>
    <xdr:to>
      <xdr:col>45</xdr:col>
      <xdr:colOff>177800</xdr:colOff>
      <xdr:row>76</xdr:row>
      <xdr:rowOff>30482</xdr:rowOff>
    </xdr:to>
    <xdr:cxnSp macro="">
      <xdr:nvCxnSpPr>
        <xdr:cNvPr id="413" name="直線コネクタ 412"/>
        <xdr:cNvCxnSpPr/>
      </xdr:nvCxnSpPr>
      <xdr:spPr>
        <a:xfrm>
          <a:off x="7861300" y="13048010"/>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49209</xdr:rowOff>
    </xdr:from>
    <xdr:to>
      <xdr:col>41</xdr:col>
      <xdr:colOff>50800</xdr:colOff>
      <xdr:row>76</xdr:row>
      <xdr:rowOff>17810</xdr:rowOff>
    </xdr:to>
    <xdr:cxnSp macro="">
      <xdr:nvCxnSpPr>
        <xdr:cNvPr id="416" name="直線コネクタ 415"/>
        <xdr:cNvCxnSpPr/>
      </xdr:nvCxnSpPr>
      <xdr:spPr>
        <a:xfrm>
          <a:off x="6972300" y="12907959"/>
          <a:ext cx="889000" cy="1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137356</xdr:rowOff>
    </xdr:from>
    <xdr:to>
      <xdr:col>55</xdr:col>
      <xdr:colOff>50800</xdr:colOff>
      <xdr:row>75</xdr:row>
      <xdr:rowOff>67506</xdr:rowOff>
    </xdr:to>
    <xdr:sp macro="" textlink="">
      <xdr:nvSpPr>
        <xdr:cNvPr id="426" name="楕円 425"/>
        <xdr:cNvSpPr/>
      </xdr:nvSpPr>
      <xdr:spPr>
        <a:xfrm>
          <a:off x="10426700" y="128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160233</xdr:rowOff>
    </xdr:from>
    <xdr:ext cx="599010" cy="259045"/>
    <xdr:sp macro="" textlink="">
      <xdr:nvSpPr>
        <xdr:cNvPr id="427" name="普通建設事業費 （ うち新規整備　）該当値テキスト"/>
        <xdr:cNvSpPr txBox="1"/>
      </xdr:nvSpPr>
      <xdr:spPr>
        <a:xfrm>
          <a:off x="10528300" y="1267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112705</xdr:rowOff>
    </xdr:from>
    <xdr:to>
      <xdr:col>50</xdr:col>
      <xdr:colOff>165100</xdr:colOff>
      <xdr:row>75</xdr:row>
      <xdr:rowOff>42855</xdr:rowOff>
    </xdr:to>
    <xdr:sp macro="" textlink="">
      <xdr:nvSpPr>
        <xdr:cNvPr id="428" name="楕円 427"/>
        <xdr:cNvSpPr/>
      </xdr:nvSpPr>
      <xdr:spPr>
        <a:xfrm>
          <a:off x="9588500" y="128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59382</xdr:rowOff>
    </xdr:from>
    <xdr:ext cx="599010" cy="259045"/>
    <xdr:sp macro="" textlink="">
      <xdr:nvSpPr>
        <xdr:cNvPr id="429" name="テキスト ボックス 428"/>
        <xdr:cNvSpPr txBox="1"/>
      </xdr:nvSpPr>
      <xdr:spPr>
        <a:xfrm>
          <a:off x="9339795" y="125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151132</xdr:rowOff>
    </xdr:from>
    <xdr:to>
      <xdr:col>46</xdr:col>
      <xdr:colOff>38100</xdr:colOff>
      <xdr:row>76</xdr:row>
      <xdr:rowOff>81282</xdr:rowOff>
    </xdr:to>
    <xdr:sp macro="" textlink="">
      <xdr:nvSpPr>
        <xdr:cNvPr id="430" name="楕円 429"/>
        <xdr:cNvSpPr/>
      </xdr:nvSpPr>
      <xdr:spPr>
        <a:xfrm>
          <a:off x="8699500" y="130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97810</xdr:rowOff>
    </xdr:from>
    <xdr:ext cx="599010" cy="259045"/>
    <xdr:sp macro="" textlink="">
      <xdr:nvSpPr>
        <xdr:cNvPr id="431" name="テキスト ボックス 430"/>
        <xdr:cNvSpPr txBox="1"/>
      </xdr:nvSpPr>
      <xdr:spPr>
        <a:xfrm>
          <a:off x="8450795" y="127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138461</xdr:rowOff>
    </xdr:from>
    <xdr:to>
      <xdr:col>41</xdr:col>
      <xdr:colOff>101600</xdr:colOff>
      <xdr:row>76</xdr:row>
      <xdr:rowOff>68610</xdr:rowOff>
    </xdr:to>
    <xdr:sp macro="" textlink="">
      <xdr:nvSpPr>
        <xdr:cNvPr id="432" name="楕円 431"/>
        <xdr:cNvSpPr/>
      </xdr:nvSpPr>
      <xdr:spPr>
        <a:xfrm>
          <a:off x="7810500" y="12997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85138</xdr:rowOff>
    </xdr:from>
    <xdr:ext cx="599010" cy="259045"/>
    <xdr:sp macro="" textlink="">
      <xdr:nvSpPr>
        <xdr:cNvPr id="433" name="テキスト ボックス 432"/>
        <xdr:cNvSpPr txBox="1"/>
      </xdr:nvSpPr>
      <xdr:spPr>
        <a:xfrm>
          <a:off x="7561795" y="127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169859</xdr:rowOff>
    </xdr:from>
    <xdr:to>
      <xdr:col>36</xdr:col>
      <xdr:colOff>165100</xdr:colOff>
      <xdr:row>75</xdr:row>
      <xdr:rowOff>100009</xdr:rowOff>
    </xdr:to>
    <xdr:sp macro="" textlink="">
      <xdr:nvSpPr>
        <xdr:cNvPr id="434" name="楕円 433"/>
        <xdr:cNvSpPr/>
      </xdr:nvSpPr>
      <xdr:spPr>
        <a:xfrm>
          <a:off x="6921500" y="128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116536</xdr:rowOff>
    </xdr:from>
    <xdr:ext cx="599010" cy="259045"/>
    <xdr:sp macro="" textlink="">
      <xdr:nvSpPr>
        <xdr:cNvPr id="435" name="テキスト ボックス 434"/>
        <xdr:cNvSpPr txBox="1"/>
      </xdr:nvSpPr>
      <xdr:spPr>
        <a:xfrm>
          <a:off x="6672795" y="1263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66022</xdr:rowOff>
    </xdr:from>
    <xdr:to>
      <xdr:col>55</xdr:col>
      <xdr:colOff>0</xdr:colOff>
      <xdr:row>96</xdr:row>
      <xdr:rowOff>93788</xdr:rowOff>
    </xdr:to>
    <xdr:cxnSp macro="">
      <xdr:nvCxnSpPr>
        <xdr:cNvPr id="462" name="直線コネクタ 461"/>
        <xdr:cNvCxnSpPr/>
      </xdr:nvCxnSpPr>
      <xdr:spPr>
        <a:xfrm>
          <a:off x="9639300" y="16525222"/>
          <a:ext cx="838200" cy="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45416</xdr:rowOff>
    </xdr:from>
    <xdr:to>
      <xdr:col>50</xdr:col>
      <xdr:colOff>114300</xdr:colOff>
      <xdr:row>96</xdr:row>
      <xdr:rowOff>66022</xdr:rowOff>
    </xdr:to>
    <xdr:cxnSp macro="">
      <xdr:nvCxnSpPr>
        <xdr:cNvPr id="465" name="直線コネクタ 464"/>
        <xdr:cNvCxnSpPr/>
      </xdr:nvCxnSpPr>
      <xdr:spPr>
        <a:xfrm>
          <a:off x="8750300" y="16333166"/>
          <a:ext cx="889000" cy="19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45416</xdr:rowOff>
    </xdr:from>
    <xdr:to>
      <xdr:col>45</xdr:col>
      <xdr:colOff>177800</xdr:colOff>
      <xdr:row>96</xdr:row>
      <xdr:rowOff>19233</xdr:rowOff>
    </xdr:to>
    <xdr:cxnSp macro="">
      <xdr:nvCxnSpPr>
        <xdr:cNvPr id="468" name="直線コネクタ 467"/>
        <xdr:cNvCxnSpPr/>
      </xdr:nvCxnSpPr>
      <xdr:spPr>
        <a:xfrm flipV="1">
          <a:off x="7861300" y="16333166"/>
          <a:ext cx="889000" cy="1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19233</xdr:rowOff>
    </xdr:from>
    <xdr:to>
      <xdr:col>41</xdr:col>
      <xdr:colOff>50800</xdr:colOff>
      <xdr:row>97</xdr:row>
      <xdr:rowOff>115139</xdr:rowOff>
    </xdr:to>
    <xdr:cxnSp macro="">
      <xdr:nvCxnSpPr>
        <xdr:cNvPr id="471" name="直線コネクタ 470"/>
        <xdr:cNvCxnSpPr/>
      </xdr:nvCxnSpPr>
      <xdr:spPr>
        <a:xfrm flipV="1">
          <a:off x="6972300" y="16478433"/>
          <a:ext cx="889000" cy="26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42988</xdr:rowOff>
    </xdr:from>
    <xdr:to>
      <xdr:col>55</xdr:col>
      <xdr:colOff>50800</xdr:colOff>
      <xdr:row>96</xdr:row>
      <xdr:rowOff>144588</xdr:rowOff>
    </xdr:to>
    <xdr:sp macro="" textlink="">
      <xdr:nvSpPr>
        <xdr:cNvPr id="481" name="楕円 480"/>
        <xdr:cNvSpPr/>
      </xdr:nvSpPr>
      <xdr:spPr>
        <a:xfrm>
          <a:off x="10426700" y="165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65865</xdr:rowOff>
    </xdr:from>
    <xdr:ext cx="534377" cy="259045"/>
    <xdr:sp macro="" textlink="">
      <xdr:nvSpPr>
        <xdr:cNvPr id="482" name="普通建設事業費 （ うち更新整備　）該当値テキスト"/>
        <xdr:cNvSpPr txBox="1"/>
      </xdr:nvSpPr>
      <xdr:spPr>
        <a:xfrm>
          <a:off x="10528300" y="163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15222</xdr:rowOff>
    </xdr:from>
    <xdr:to>
      <xdr:col>50</xdr:col>
      <xdr:colOff>165100</xdr:colOff>
      <xdr:row>96</xdr:row>
      <xdr:rowOff>116822</xdr:rowOff>
    </xdr:to>
    <xdr:sp macro="" textlink="">
      <xdr:nvSpPr>
        <xdr:cNvPr id="483" name="楕円 482"/>
        <xdr:cNvSpPr/>
      </xdr:nvSpPr>
      <xdr:spPr>
        <a:xfrm>
          <a:off x="9588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133349</xdr:rowOff>
    </xdr:from>
    <xdr:ext cx="534377" cy="259045"/>
    <xdr:sp macro="" textlink="">
      <xdr:nvSpPr>
        <xdr:cNvPr id="484" name="テキスト ボックス 483"/>
        <xdr:cNvSpPr txBox="1"/>
      </xdr:nvSpPr>
      <xdr:spPr>
        <a:xfrm>
          <a:off x="9372111" y="162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166066</xdr:rowOff>
    </xdr:from>
    <xdr:to>
      <xdr:col>46</xdr:col>
      <xdr:colOff>38100</xdr:colOff>
      <xdr:row>95</xdr:row>
      <xdr:rowOff>96216</xdr:rowOff>
    </xdr:to>
    <xdr:sp macro="" textlink="">
      <xdr:nvSpPr>
        <xdr:cNvPr id="485" name="楕円 484"/>
        <xdr:cNvSpPr/>
      </xdr:nvSpPr>
      <xdr:spPr>
        <a:xfrm>
          <a:off x="8699500" y="162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112743</xdr:rowOff>
    </xdr:from>
    <xdr:ext cx="599010" cy="259045"/>
    <xdr:sp macro="" textlink="">
      <xdr:nvSpPr>
        <xdr:cNvPr id="486" name="テキスト ボックス 485"/>
        <xdr:cNvSpPr txBox="1"/>
      </xdr:nvSpPr>
      <xdr:spPr>
        <a:xfrm>
          <a:off x="8450795" y="1605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139883</xdr:rowOff>
    </xdr:from>
    <xdr:to>
      <xdr:col>41</xdr:col>
      <xdr:colOff>101600</xdr:colOff>
      <xdr:row>96</xdr:row>
      <xdr:rowOff>70033</xdr:rowOff>
    </xdr:to>
    <xdr:sp macro="" textlink="">
      <xdr:nvSpPr>
        <xdr:cNvPr id="487" name="楕円 486"/>
        <xdr:cNvSpPr/>
      </xdr:nvSpPr>
      <xdr:spPr>
        <a:xfrm>
          <a:off x="7810500" y="164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86560</xdr:rowOff>
    </xdr:from>
    <xdr:ext cx="599010" cy="259045"/>
    <xdr:sp macro="" textlink="">
      <xdr:nvSpPr>
        <xdr:cNvPr id="488" name="テキスト ボックス 487"/>
        <xdr:cNvSpPr txBox="1"/>
      </xdr:nvSpPr>
      <xdr:spPr>
        <a:xfrm>
          <a:off x="7561795" y="1620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64339</xdr:rowOff>
    </xdr:from>
    <xdr:to>
      <xdr:col>36</xdr:col>
      <xdr:colOff>165100</xdr:colOff>
      <xdr:row>97</xdr:row>
      <xdr:rowOff>165939</xdr:rowOff>
    </xdr:to>
    <xdr:sp macro="" textlink="">
      <xdr:nvSpPr>
        <xdr:cNvPr id="489" name="楕円 488"/>
        <xdr:cNvSpPr/>
      </xdr:nvSpPr>
      <xdr:spPr>
        <a:xfrm>
          <a:off x="6921500" y="166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11016</xdr:rowOff>
    </xdr:from>
    <xdr:ext cx="534377" cy="259045"/>
    <xdr:sp macro="" textlink="">
      <xdr:nvSpPr>
        <xdr:cNvPr id="490" name="テキスト ボックス 489"/>
        <xdr:cNvSpPr txBox="1"/>
      </xdr:nvSpPr>
      <xdr:spPr>
        <a:xfrm>
          <a:off x="6705111" y="164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15572</xdr:rowOff>
    </xdr:from>
    <xdr:to>
      <xdr:col>85</xdr:col>
      <xdr:colOff>127000</xdr:colOff>
      <xdr:row>39</xdr:row>
      <xdr:rowOff>40261</xdr:rowOff>
    </xdr:to>
    <xdr:cxnSp macro="">
      <xdr:nvCxnSpPr>
        <xdr:cNvPr id="519" name="直線コネクタ 518"/>
        <xdr:cNvCxnSpPr/>
      </xdr:nvCxnSpPr>
      <xdr:spPr>
        <a:xfrm>
          <a:off x="15481300" y="6702122"/>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15572</xdr:rowOff>
    </xdr:from>
    <xdr:to>
      <xdr:col>81</xdr:col>
      <xdr:colOff>50800</xdr:colOff>
      <xdr:row>39</xdr:row>
      <xdr:rowOff>39478</xdr:rowOff>
    </xdr:to>
    <xdr:cxnSp macro="">
      <xdr:nvCxnSpPr>
        <xdr:cNvPr id="522" name="直線コネクタ 521"/>
        <xdr:cNvCxnSpPr/>
      </xdr:nvCxnSpPr>
      <xdr:spPr>
        <a:xfrm flipV="1">
          <a:off x="14592300" y="6702122"/>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39478</xdr:rowOff>
    </xdr:from>
    <xdr:to>
      <xdr:col>76</xdr:col>
      <xdr:colOff>114300</xdr:colOff>
      <xdr:row>39</xdr:row>
      <xdr:rowOff>40901</xdr:rowOff>
    </xdr:to>
    <xdr:cxnSp macro="">
      <xdr:nvCxnSpPr>
        <xdr:cNvPr id="525" name="直線コネクタ 524"/>
        <xdr:cNvCxnSpPr/>
      </xdr:nvCxnSpPr>
      <xdr:spPr>
        <a:xfrm flipV="1">
          <a:off x="13703300" y="6726028"/>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31229</xdr:rowOff>
    </xdr:from>
    <xdr:to>
      <xdr:col>71</xdr:col>
      <xdr:colOff>177800</xdr:colOff>
      <xdr:row>39</xdr:row>
      <xdr:rowOff>40901</xdr:rowOff>
    </xdr:to>
    <xdr:cxnSp macro="">
      <xdr:nvCxnSpPr>
        <xdr:cNvPr id="528" name="直線コネクタ 527"/>
        <xdr:cNvCxnSpPr/>
      </xdr:nvCxnSpPr>
      <xdr:spPr>
        <a:xfrm>
          <a:off x="12814300" y="6717779"/>
          <a:ext cx="8890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75273</xdr:rowOff>
    </xdr:from>
    <xdr:ext cx="469744" cy="259045"/>
    <xdr:sp macro="" textlink="">
      <xdr:nvSpPr>
        <xdr:cNvPr id="532" name="テキスト ボックス 531"/>
        <xdr:cNvSpPr txBox="1"/>
      </xdr:nvSpPr>
      <xdr:spPr>
        <a:xfrm>
          <a:off x="12579428" y="676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160911</xdr:rowOff>
    </xdr:from>
    <xdr:to>
      <xdr:col>85</xdr:col>
      <xdr:colOff>177800</xdr:colOff>
      <xdr:row>39</xdr:row>
      <xdr:rowOff>91061</xdr:rowOff>
    </xdr:to>
    <xdr:sp macro="" textlink="">
      <xdr:nvSpPr>
        <xdr:cNvPr id="538" name="楕円 537"/>
        <xdr:cNvSpPr/>
      </xdr:nvSpPr>
      <xdr:spPr>
        <a:xfrm>
          <a:off x="16268700" y="66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136222</xdr:rowOff>
    </xdr:from>
    <xdr:to>
      <xdr:col>81</xdr:col>
      <xdr:colOff>101600</xdr:colOff>
      <xdr:row>39</xdr:row>
      <xdr:rowOff>66372</xdr:rowOff>
    </xdr:to>
    <xdr:sp macro="" textlink="">
      <xdr:nvSpPr>
        <xdr:cNvPr id="540" name="楕円 539"/>
        <xdr:cNvSpPr/>
      </xdr:nvSpPr>
      <xdr:spPr>
        <a:xfrm>
          <a:off x="15430500" y="66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82899</xdr:rowOff>
    </xdr:from>
    <xdr:ext cx="534377" cy="259045"/>
    <xdr:sp macro="" textlink="">
      <xdr:nvSpPr>
        <xdr:cNvPr id="541" name="テキスト ボックス 540"/>
        <xdr:cNvSpPr txBox="1"/>
      </xdr:nvSpPr>
      <xdr:spPr>
        <a:xfrm>
          <a:off x="15214111" y="64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160128</xdr:rowOff>
    </xdr:from>
    <xdr:to>
      <xdr:col>76</xdr:col>
      <xdr:colOff>165100</xdr:colOff>
      <xdr:row>39</xdr:row>
      <xdr:rowOff>90278</xdr:rowOff>
    </xdr:to>
    <xdr:sp macro="" textlink="">
      <xdr:nvSpPr>
        <xdr:cNvPr id="542" name="楕円 541"/>
        <xdr:cNvSpPr/>
      </xdr:nvSpPr>
      <xdr:spPr>
        <a:xfrm>
          <a:off x="14541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81405</xdr:rowOff>
    </xdr:from>
    <xdr:ext cx="469744" cy="259045"/>
    <xdr:sp macro="" textlink="">
      <xdr:nvSpPr>
        <xdr:cNvPr id="543" name="テキスト ボックス 542"/>
        <xdr:cNvSpPr txBox="1"/>
      </xdr:nvSpPr>
      <xdr:spPr>
        <a:xfrm>
          <a:off x="14357428" y="67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161551</xdr:rowOff>
    </xdr:from>
    <xdr:to>
      <xdr:col>72</xdr:col>
      <xdr:colOff>38100</xdr:colOff>
      <xdr:row>39</xdr:row>
      <xdr:rowOff>91701</xdr:rowOff>
    </xdr:to>
    <xdr:sp macro="" textlink="">
      <xdr:nvSpPr>
        <xdr:cNvPr id="544" name="楕円 543"/>
        <xdr:cNvSpPr/>
      </xdr:nvSpPr>
      <xdr:spPr>
        <a:xfrm>
          <a:off x="13652500" y="66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82828</xdr:rowOff>
    </xdr:from>
    <xdr:ext cx="469744" cy="259045"/>
    <xdr:sp macro="" textlink="">
      <xdr:nvSpPr>
        <xdr:cNvPr id="545" name="テキスト ボックス 544"/>
        <xdr:cNvSpPr txBox="1"/>
      </xdr:nvSpPr>
      <xdr:spPr>
        <a:xfrm>
          <a:off x="13468428" y="67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151879</xdr:rowOff>
    </xdr:from>
    <xdr:to>
      <xdr:col>67</xdr:col>
      <xdr:colOff>101600</xdr:colOff>
      <xdr:row>39</xdr:row>
      <xdr:rowOff>82029</xdr:rowOff>
    </xdr:to>
    <xdr:sp macro="" textlink="">
      <xdr:nvSpPr>
        <xdr:cNvPr id="546" name="楕円 545"/>
        <xdr:cNvSpPr/>
      </xdr:nvSpPr>
      <xdr:spPr>
        <a:xfrm>
          <a:off x="12763500" y="66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98556</xdr:rowOff>
    </xdr:from>
    <xdr:ext cx="469744" cy="259045"/>
    <xdr:sp macro="" textlink="">
      <xdr:nvSpPr>
        <xdr:cNvPr id="547" name="テキスト ボックス 546"/>
        <xdr:cNvSpPr txBox="1"/>
      </xdr:nvSpPr>
      <xdr:spPr>
        <a:xfrm>
          <a:off x="12579428" y="64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75227</xdr:rowOff>
    </xdr:from>
    <xdr:to>
      <xdr:col>85</xdr:col>
      <xdr:colOff>127000</xdr:colOff>
      <xdr:row>72</xdr:row>
      <xdr:rowOff>131714</xdr:rowOff>
    </xdr:to>
    <xdr:cxnSp macro="">
      <xdr:nvCxnSpPr>
        <xdr:cNvPr id="625" name="直線コネクタ 624"/>
        <xdr:cNvCxnSpPr/>
      </xdr:nvCxnSpPr>
      <xdr:spPr>
        <a:xfrm flipV="1">
          <a:off x="15481300" y="12419627"/>
          <a:ext cx="8382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114013</xdr:rowOff>
    </xdr:from>
    <xdr:to>
      <xdr:col>81</xdr:col>
      <xdr:colOff>50800</xdr:colOff>
      <xdr:row>72</xdr:row>
      <xdr:rowOff>131714</xdr:rowOff>
    </xdr:to>
    <xdr:cxnSp macro="">
      <xdr:nvCxnSpPr>
        <xdr:cNvPr id="628" name="直線コネクタ 627"/>
        <xdr:cNvCxnSpPr/>
      </xdr:nvCxnSpPr>
      <xdr:spPr>
        <a:xfrm>
          <a:off x="14592300" y="1245841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39108</xdr:rowOff>
    </xdr:from>
    <xdr:to>
      <xdr:col>76</xdr:col>
      <xdr:colOff>114300</xdr:colOff>
      <xdr:row>72</xdr:row>
      <xdr:rowOff>114013</xdr:rowOff>
    </xdr:to>
    <xdr:cxnSp macro="">
      <xdr:nvCxnSpPr>
        <xdr:cNvPr id="631" name="直線コネクタ 630"/>
        <xdr:cNvCxnSpPr/>
      </xdr:nvCxnSpPr>
      <xdr:spPr>
        <a:xfrm>
          <a:off x="13703300" y="12383508"/>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36198</xdr:rowOff>
    </xdr:from>
    <xdr:to>
      <xdr:col>71</xdr:col>
      <xdr:colOff>177800</xdr:colOff>
      <xdr:row>72</xdr:row>
      <xdr:rowOff>39108</xdr:rowOff>
    </xdr:to>
    <xdr:cxnSp macro="">
      <xdr:nvCxnSpPr>
        <xdr:cNvPr id="634" name="直線コネクタ 633"/>
        <xdr:cNvCxnSpPr/>
      </xdr:nvCxnSpPr>
      <xdr:spPr>
        <a:xfrm>
          <a:off x="12814300" y="1238059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24427</xdr:rowOff>
    </xdr:from>
    <xdr:to>
      <xdr:col>85</xdr:col>
      <xdr:colOff>177800</xdr:colOff>
      <xdr:row>72</xdr:row>
      <xdr:rowOff>126027</xdr:rowOff>
    </xdr:to>
    <xdr:sp macro="" textlink="">
      <xdr:nvSpPr>
        <xdr:cNvPr id="644" name="楕円 643"/>
        <xdr:cNvSpPr/>
      </xdr:nvSpPr>
      <xdr:spPr>
        <a:xfrm>
          <a:off x="16268700" y="123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47304</xdr:rowOff>
    </xdr:from>
    <xdr:ext cx="599010" cy="259045"/>
    <xdr:sp macro="" textlink="">
      <xdr:nvSpPr>
        <xdr:cNvPr id="645" name="公債費該当値テキスト"/>
        <xdr:cNvSpPr txBox="1"/>
      </xdr:nvSpPr>
      <xdr:spPr>
        <a:xfrm>
          <a:off x="16370300" y="1222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80914</xdr:rowOff>
    </xdr:from>
    <xdr:to>
      <xdr:col>81</xdr:col>
      <xdr:colOff>101600</xdr:colOff>
      <xdr:row>73</xdr:row>
      <xdr:rowOff>11064</xdr:rowOff>
    </xdr:to>
    <xdr:sp macro="" textlink="">
      <xdr:nvSpPr>
        <xdr:cNvPr id="646" name="楕円 645"/>
        <xdr:cNvSpPr/>
      </xdr:nvSpPr>
      <xdr:spPr>
        <a:xfrm>
          <a:off x="15430500" y="124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27591</xdr:rowOff>
    </xdr:from>
    <xdr:ext cx="599010" cy="259045"/>
    <xdr:sp macro="" textlink="">
      <xdr:nvSpPr>
        <xdr:cNvPr id="647" name="テキスト ボックス 646"/>
        <xdr:cNvSpPr txBox="1"/>
      </xdr:nvSpPr>
      <xdr:spPr>
        <a:xfrm>
          <a:off x="15181795" y="1220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63213</xdr:rowOff>
    </xdr:from>
    <xdr:to>
      <xdr:col>76</xdr:col>
      <xdr:colOff>165100</xdr:colOff>
      <xdr:row>72</xdr:row>
      <xdr:rowOff>164813</xdr:rowOff>
    </xdr:to>
    <xdr:sp macro="" textlink="">
      <xdr:nvSpPr>
        <xdr:cNvPr id="648" name="楕円 647"/>
        <xdr:cNvSpPr/>
      </xdr:nvSpPr>
      <xdr:spPr>
        <a:xfrm>
          <a:off x="14541500" y="124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9890</xdr:rowOff>
    </xdr:from>
    <xdr:ext cx="599010" cy="259045"/>
    <xdr:sp macro="" textlink="">
      <xdr:nvSpPr>
        <xdr:cNvPr id="649" name="テキスト ボックス 648"/>
        <xdr:cNvSpPr txBox="1"/>
      </xdr:nvSpPr>
      <xdr:spPr>
        <a:xfrm>
          <a:off x="14292795" y="121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159758</xdr:rowOff>
    </xdr:from>
    <xdr:to>
      <xdr:col>72</xdr:col>
      <xdr:colOff>38100</xdr:colOff>
      <xdr:row>72</xdr:row>
      <xdr:rowOff>89908</xdr:rowOff>
    </xdr:to>
    <xdr:sp macro="" textlink="">
      <xdr:nvSpPr>
        <xdr:cNvPr id="650" name="楕円 649"/>
        <xdr:cNvSpPr/>
      </xdr:nvSpPr>
      <xdr:spPr>
        <a:xfrm>
          <a:off x="13652500" y="123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106435</xdr:rowOff>
    </xdr:from>
    <xdr:ext cx="599010" cy="259045"/>
    <xdr:sp macro="" textlink="">
      <xdr:nvSpPr>
        <xdr:cNvPr id="651" name="テキスト ボックス 650"/>
        <xdr:cNvSpPr txBox="1"/>
      </xdr:nvSpPr>
      <xdr:spPr>
        <a:xfrm>
          <a:off x="13403795" y="121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156848</xdr:rowOff>
    </xdr:from>
    <xdr:to>
      <xdr:col>67</xdr:col>
      <xdr:colOff>101600</xdr:colOff>
      <xdr:row>72</xdr:row>
      <xdr:rowOff>86998</xdr:rowOff>
    </xdr:to>
    <xdr:sp macro="" textlink="">
      <xdr:nvSpPr>
        <xdr:cNvPr id="652" name="楕円 651"/>
        <xdr:cNvSpPr/>
      </xdr:nvSpPr>
      <xdr:spPr>
        <a:xfrm>
          <a:off x="12763500" y="123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103525</xdr:rowOff>
    </xdr:from>
    <xdr:ext cx="599010" cy="259045"/>
    <xdr:sp macro="" textlink="">
      <xdr:nvSpPr>
        <xdr:cNvPr id="653" name="テキスト ボックス 652"/>
        <xdr:cNvSpPr txBox="1"/>
      </xdr:nvSpPr>
      <xdr:spPr>
        <a:xfrm>
          <a:off x="12514795" y="121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154129</xdr:rowOff>
    </xdr:from>
    <xdr:to>
      <xdr:col>85</xdr:col>
      <xdr:colOff>127000</xdr:colOff>
      <xdr:row>98</xdr:row>
      <xdr:rowOff>112297</xdr:rowOff>
    </xdr:to>
    <xdr:cxnSp macro="">
      <xdr:nvCxnSpPr>
        <xdr:cNvPr id="680" name="直線コネクタ 679"/>
        <xdr:cNvCxnSpPr/>
      </xdr:nvCxnSpPr>
      <xdr:spPr>
        <a:xfrm flipV="1">
          <a:off x="15481300" y="16784779"/>
          <a:ext cx="838200" cy="12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98056</xdr:rowOff>
    </xdr:from>
    <xdr:to>
      <xdr:col>81</xdr:col>
      <xdr:colOff>50800</xdr:colOff>
      <xdr:row>98</xdr:row>
      <xdr:rowOff>112297</xdr:rowOff>
    </xdr:to>
    <xdr:cxnSp macro="">
      <xdr:nvCxnSpPr>
        <xdr:cNvPr id="683" name="直線コネクタ 682"/>
        <xdr:cNvCxnSpPr/>
      </xdr:nvCxnSpPr>
      <xdr:spPr>
        <a:xfrm>
          <a:off x="14592300" y="1690015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77141</xdr:rowOff>
    </xdr:from>
    <xdr:to>
      <xdr:col>76</xdr:col>
      <xdr:colOff>114300</xdr:colOff>
      <xdr:row>98</xdr:row>
      <xdr:rowOff>98056</xdr:rowOff>
    </xdr:to>
    <xdr:cxnSp macro="">
      <xdr:nvCxnSpPr>
        <xdr:cNvPr id="686" name="直線コネクタ 685"/>
        <xdr:cNvCxnSpPr/>
      </xdr:nvCxnSpPr>
      <xdr:spPr>
        <a:xfrm>
          <a:off x="13703300" y="16879241"/>
          <a:ext cx="889000" cy="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113345</xdr:rowOff>
    </xdr:from>
    <xdr:to>
      <xdr:col>71</xdr:col>
      <xdr:colOff>177800</xdr:colOff>
      <xdr:row>98</xdr:row>
      <xdr:rowOff>77141</xdr:rowOff>
    </xdr:to>
    <xdr:cxnSp macro="">
      <xdr:nvCxnSpPr>
        <xdr:cNvPr id="689" name="直線コネクタ 688"/>
        <xdr:cNvCxnSpPr/>
      </xdr:nvCxnSpPr>
      <xdr:spPr>
        <a:xfrm>
          <a:off x="12814300" y="16743995"/>
          <a:ext cx="889000" cy="1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120890</xdr:rowOff>
    </xdr:from>
    <xdr:ext cx="534377" cy="259045"/>
    <xdr:sp macro="" textlink="">
      <xdr:nvSpPr>
        <xdr:cNvPr id="693" name="テキスト ボックス 692"/>
        <xdr:cNvSpPr txBox="1"/>
      </xdr:nvSpPr>
      <xdr:spPr>
        <a:xfrm>
          <a:off x="12547111" y="169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103329</xdr:rowOff>
    </xdr:from>
    <xdr:to>
      <xdr:col>85</xdr:col>
      <xdr:colOff>177800</xdr:colOff>
      <xdr:row>98</xdr:row>
      <xdr:rowOff>33479</xdr:rowOff>
    </xdr:to>
    <xdr:sp macro="" textlink="">
      <xdr:nvSpPr>
        <xdr:cNvPr id="699" name="楕円 698"/>
        <xdr:cNvSpPr/>
      </xdr:nvSpPr>
      <xdr:spPr>
        <a:xfrm>
          <a:off x="16268700" y="167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126206</xdr:rowOff>
    </xdr:from>
    <xdr:ext cx="534377" cy="259045"/>
    <xdr:sp macro="" textlink="">
      <xdr:nvSpPr>
        <xdr:cNvPr id="700" name="積立金該当値テキスト"/>
        <xdr:cNvSpPr txBox="1"/>
      </xdr:nvSpPr>
      <xdr:spPr>
        <a:xfrm>
          <a:off x="16370300" y="165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61497</xdr:rowOff>
    </xdr:from>
    <xdr:to>
      <xdr:col>81</xdr:col>
      <xdr:colOff>101600</xdr:colOff>
      <xdr:row>98</xdr:row>
      <xdr:rowOff>163097</xdr:rowOff>
    </xdr:to>
    <xdr:sp macro="" textlink="">
      <xdr:nvSpPr>
        <xdr:cNvPr id="701" name="楕円 700"/>
        <xdr:cNvSpPr/>
      </xdr:nvSpPr>
      <xdr:spPr>
        <a:xfrm>
          <a:off x="15430500" y="168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154224</xdr:rowOff>
    </xdr:from>
    <xdr:ext cx="534377" cy="259045"/>
    <xdr:sp macro="" textlink="">
      <xdr:nvSpPr>
        <xdr:cNvPr id="702" name="テキスト ボックス 701"/>
        <xdr:cNvSpPr txBox="1"/>
      </xdr:nvSpPr>
      <xdr:spPr>
        <a:xfrm>
          <a:off x="15214111" y="169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47256</xdr:rowOff>
    </xdr:from>
    <xdr:to>
      <xdr:col>76</xdr:col>
      <xdr:colOff>165100</xdr:colOff>
      <xdr:row>98</xdr:row>
      <xdr:rowOff>148856</xdr:rowOff>
    </xdr:to>
    <xdr:sp macro="" textlink="">
      <xdr:nvSpPr>
        <xdr:cNvPr id="703" name="楕円 702"/>
        <xdr:cNvSpPr/>
      </xdr:nvSpPr>
      <xdr:spPr>
        <a:xfrm>
          <a:off x="14541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139983</xdr:rowOff>
    </xdr:from>
    <xdr:ext cx="534377" cy="259045"/>
    <xdr:sp macro="" textlink="">
      <xdr:nvSpPr>
        <xdr:cNvPr id="704" name="テキスト ボックス 703"/>
        <xdr:cNvSpPr txBox="1"/>
      </xdr:nvSpPr>
      <xdr:spPr>
        <a:xfrm>
          <a:off x="14325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26341</xdr:rowOff>
    </xdr:from>
    <xdr:to>
      <xdr:col>72</xdr:col>
      <xdr:colOff>38100</xdr:colOff>
      <xdr:row>98</xdr:row>
      <xdr:rowOff>127941</xdr:rowOff>
    </xdr:to>
    <xdr:sp macro="" textlink="">
      <xdr:nvSpPr>
        <xdr:cNvPr id="705" name="楕円 704"/>
        <xdr:cNvSpPr/>
      </xdr:nvSpPr>
      <xdr:spPr>
        <a:xfrm>
          <a:off x="13652500" y="16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119068</xdr:rowOff>
    </xdr:from>
    <xdr:ext cx="534377" cy="259045"/>
    <xdr:sp macro="" textlink="">
      <xdr:nvSpPr>
        <xdr:cNvPr id="706" name="テキスト ボックス 705"/>
        <xdr:cNvSpPr txBox="1"/>
      </xdr:nvSpPr>
      <xdr:spPr>
        <a:xfrm>
          <a:off x="13436111" y="16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62545</xdr:rowOff>
    </xdr:from>
    <xdr:to>
      <xdr:col>67</xdr:col>
      <xdr:colOff>101600</xdr:colOff>
      <xdr:row>97</xdr:row>
      <xdr:rowOff>164145</xdr:rowOff>
    </xdr:to>
    <xdr:sp macro="" textlink="">
      <xdr:nvSpPr>
        <xdr:cNvPr id="707" name="楕円 706"/>
        <xdr:cNvSpPr/>
      </xdr:nvSpPr>
      <xdr:spPr>
        <a:xfrm>
          <a:off x="12763500" y="166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9222</xdr:rowOff>
    </xdr:from>
    <xdr:ext cx="534377" cy="259045"/>
    <xdr:sp macro="" textlink="">
      <xdr:nvSpPr>
        <xdr:cNvPr id="708" name="テキスト ボックス 707"/>
        <xdr:cNvSpPr txBox="1"/>
      </xdr:nvSpPr>
      <xdr:spPr>
        <a:xfrm>
          <a:off x="12547111" y="164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108336</xdr:rowOff>
    </xdr:from>
    <xdr:to>
      <xdr:col>111</xdr:col>
      <xdr:colOff>177800</xdr:colOff>
      <xdr:row>38</xdr:row>
      <xdr:rowOff>139700</xdr:rowOff>
    </xdr:to>
    <xdr:cxnSp macro="">
      <xdr:nvCxnSpPr>
        <xdr:cNvPr id="738" name="直線コネクタ 737"/>
        <xdr:cNvCxnSpPr/>
      </xdr:nvCxnSpPr>
      <xdr:spPr>
        <a:xfrm>
          <a:off x="20434300" y="662343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104953</xdr:rowOff>
    </xdr:from>
    <xdr:to>
      <xdr:col>107</xdr:col>
      <xdr:colOff>50800</xdr:colOff>
      <xdr:row>38</xdr:row>
      <xdr:rowOff>108336</xdr:rowOff>
    </xdr:to>
    <xdr:cxnSp macro="">
      <xdr:nvCxnSpPr>
        <xdr:cNvPr id="741" name="直線コネクタ 740"/>
        <xdr:cNvCxnSpPr/>
      </xdr:nvCxnSpPr>
      <xdr:spPr>
        <a:xfrm>
          <a:off x="19545300" y="6620053"/>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104953</xdr:rowOff>
    </xdr:from>
    <xdr:to>
      <xdr:col>102</xdr:col>
      <xdr:colOff>114300</xdr:colOff>
      <xdr:row>38</xdr:row>
      <xdr:rowOff>106599</xdr:rowOff>
    </xdr:to>
    <xdr:cxnSp macro="">
      <xdr:nvCxnSpPr>
        <xdr:cNvPr id="744" name="直線コネクタ 743"/>
        <xdr:cNvCxnSpPr/>
      </xdr:nvCxnSpPr>
      <xdr:spPr>
        <a:xfrm flipV="1">
          <a:off x="18656300" y="662005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57536</xdr:rowOff>
    </xdr:from>
    <xdr:to>
      <xdr:col>107</xdr:col>
      <xdr:colOff>101600</xdr:colOff>
      <xdr:row>38</xdr:row>
      <xdr:rowOff>159136</xdr:rowOff>
    </xdr:to>
    <xdr:sp macro="" textlink="">
      <xdr:nvSpPr>
        <xdr:cNvPr id="758" name="楕円 757"/>
        <xdr:cNvSpPr/>
      </xdr:nvSpPr>
      <xdr:spPr>
        <a:xfrm>
          <a:off x="20383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150263</xdr:rowOff>
    </xdr:from>
    <xdr:ext cx="378565" cy="259045"/>
    <xdr:sp macro="" textlink="">
      <xdr:nvSpPr>
        <xdr:cNvPr id="759" name="テキスト ボックス 758"/>
        <xdr:cNvSpPr txBox="1"/>
      </xdr:nvSpPr>
      <xdr:spPr>
        <a:xfrm>
          <a:off x="20245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54153</xdr:rowOff>
    </xdr:from>
    <xdr:to>
      <xdr:col>102</xdr:col>
      <xdr:colOff>165100</xdr:colOff>
      <xdr:row>38</xdr:row>
      <xdr:rowOff>155753</xdr:rowOff>
    </xdr:to>
    <xdr:sp macro="" textlink="">
      <xdr:nvSpPr>
        <xdr:cNvPr id="760" name="楕円 759"/>
        <xdr:cNvSpPr/>
      </xdr:nvSpPr>
      <xdr:spPr>
        <a:xfrm>
          <a:off x="19494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146880</xdr:rowOff>
    </xdr:from>
    <xdr:ext cx="378565" cy="259045"/>
    <xdr:sp macro="" textlink="">
      <xdr:nvSpPr>
        <xdr:cNvPr id="761" name="テキスト ボックス 760"/>
        <xdr:cNvSpPr txBox="1"/>
      </xdr:nvSpPr>
      <xdr:spPr>
        <a:xfrm>
          <a:off x="19356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55799</xdr:rowOff>
    </xdr:from>
    <xdr:to>
      <xdr:col>98</xdr:col>
      <xdr:colOff>38100</xdr:colOff>
      <xdr:row>38</xdr:row>
      <xdr:rowOff>157399</xdr:rowOff>
    </xdr:to>
    <xdr:sp macro="" textlink="">
      <xdr:nvSpPr>
        <xdr:cNvPr id="762" name="楕円 761"/>
        <xdr:cNvSpPr/>
      </xdr:nvSpPr>
      <xdr:spPr>
        <a:xfrm>
          <a:off x="18605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148526</xdr:rowOff>
    </xdr:from>
    <xdr:ext cx="378565" cy="259045"/>
    <xdr:sp macro="" textlink="">
      <xdr:nvSpPr>
        <xdr:cNvPr id="763" name="テキスト ボックス 762"/>
        <xdr:cNvSpPr txBox="1"/>
      </xdr:nvSpPr>
      <xdr:spPr>
        <a:xfrm>
          <a:off x="18467017" y="666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620</xdr:rowOff>
    </xdr:from>
    <xdr:to>
      <xdr:col>116</xdr:col>
      <xdr:colOff>63500</xdr:colOff>
      <xdr:row>75</xdr:row>
      <xdr:rowOff>45882</xdr:rowOff>
    </xdr:to>
    <xdr:cxnSp macro="">
      <xdr:nvCxnSpPr>
        <xdr:cNvPr id="846" name="直線コネクタ 845"/>
        <xdr:cNvCxnSpPr/>
      </xdr:nvCxnSpPr>
      <xdr:spPr>
        <a:xfrm flipV="1">
          <a:off x="21323300" y="12173570"/>
          <a:ext cx="838200" cy="7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45882</xdr:rowOff>
    </xdr:from>
    <xdr:to>
      <xdr:col>111</xdr:col>
      <xdr:colOff>177800</xdr:colOff>
      <xdr:row>75</xdr:row>
      <xdr:rowOff>77033</xdr:rowOff>
    </xdr:to>
    <xdr:cxnSp macro="">
      <xdr:nvCxnSpPr>
        <xdr:cNvPr id="849" name="直線コネクタ 848"/>
        <xdr:cNvCxnSpPr/>
      </xdr:nvCxnSpPr>
      <xdr:spPr>
        <a:xfrm flipV="1">
          <a:off x="20434300" y="12904632"/>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30765</xdr:rowOff>
    </xdr:from>
    <xdr:to>
      <xdr:col>107</xdr:col>
      <xdr:colOff>50800</xdr:colOff>
      <xdr:row>75</xdr:row>
      <xdr:rowOff>77033</xdr:rowOff>
    </xdr:to>
    <xdr:cxnSp macro="">
      <xdr:nvCxnSpPr>
        <xdr:cNvPr id="852" name="直線コネクタ 851"/>
        <xdr:cNvCxnSpPr/>
      </xdr:nvCxnSpPr>
      <xdr:spPr>
        <a:xfrm>
          <a:off x="19545300" y="12889515"/>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30765</xdr:rowOff>
    </xdr:from>
    <xdr:to>
      <xdr:col>102</xdr:col>
      <xdr:colOff>114300</xdr:colOff>
      <xdr:row>75</xdr:row>
      <xdr:rowOff>38522</xdr:rowOff>
    </xdr:to>
    <xdr:cxnSp macro="">
      <xdr:nvCxnSpPr>
        <xdr:cNvPr id="855" name="直線コネクタ 854"/>
        <xdr:cNvCxnSpPr/>
      </xdr:nvCxnSpPr>
      <xdr:spPr>
        <a:xfrm flipV="1">
          <a:off x="18656300" y="12889515"/>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121270</xdr:rowOff>
    </xdr:from>
    <xdr:to>
      <xdr:col>116</xdr:col>
      <xdr:colOff>114300</xdr:colOff>
      <xdr:row>71</xdr:row>
      <xdr:rowOff>51420</xdr:rowOff>
    </xdr:to>
    <xdr:sp macro="" textlink="">
      <xdr:nvSpPr>
        <xdr:cNvPr id="865" name="楕円 864"/>
        <xdr:cNvSpPr/>
      </xdr:nvSpPr>
      <xdr:spPr>
        <a:xfrm>
          <a:off x="22110700" y="12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144147</xdr:rowOff>
    </xdr:from>
    <xdr:ext cx="599010" cy="259045"/>
    <xdr:sp macro="" textlink="">
      <xdr:nvSpPr>
        <xdr:cNvPr id="866" name="繰出金該当値テキスト"/>
        <xdr:cNvSpPr txBox="1"/>
      </xdr:nvSpPr>
      <xdr:spPr>
        <a:xfrm>
          <a:off x="22212300" y="1197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166532</xdr:rowOff>
    </xdr:from>
    <xdr:to>
      <xdr:col>112</xdr:col>
      <xdr:colOff>38100</xdr:colOff>
      <xdr:row>75</xdr:row>
      <xdr:rowOff>96682</xdr:rowOff>
    </xdr:to>
    <xdr:sp macro="" textlink="">
      <xdr:nvSpPr>
        <xdr:cNvPr id="867" name="楕円 866"/>
        <xdr:cNvSpPr/>
      </xdr:nvSpPr>
      <xdr:spPr>
        <a:xfrm>
          <a:off x="21272500" y="12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87809</xdr:rowOff>
    </xdr:from>
    <xdr:ext cx="534377" cy="259045"/>
    <xdr:sp macro="" textlink="">
      <xdr:nvSpPr>
        <xdr:cNvPr id="868" name="テキスト ボックス 867"/>
        <xdr:cNvSpPr txBox="1"/>
      </xdr:nvSpPr>
      <xdr:spPr>
        <a:xfrm>
          <a:off x="21056111" y="129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26233</xdr:rowOff>
    </xdr:from>
    <xdr:to>
      <xdr:col>107</xdr:col>
      <xdr:colOff>101600</xdr:colOff>
      <xdr:row>75</xdr:row>
      <xdr:rowOff>127833</xdr:rowOff>
    </xdr:to>
    <xdr:sp macro="" textlink="">
      <xdr:nvSpPr>
        <xdr:cNvPr id="869" name="楕円 868"/>
        <xdr:cNvSpPr/>
      </xdr:nvSpPr>
      <xdr:spPr>
        <a:xfrm>
          <a:off x="20383500" y="128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118960</xdr:rowOff>
    </xdr:from>
    <xdr:ext cx="534377" cy="259045"/>
    <xdr:sp macro="" textlink="">
      <xdr:nvSpPr>
        <xdr:cNvPr id="870" name="テキスト ボックス 869"/>
        <xdr:cNvSpPr txBox="1"/>
      </xdr:nvSpPr>
      <xdr:spPr>
        <a:xfrm>
          <a:off x="20167111" y="129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151415</xdr:rowOff>
    </xdr:from>
    <xdr:to>
      <xdr:col>102</xdr:col>
      <xdr:colOff>165100</xdr:colOff>
      <xdr:row>75</xdr:row>
      <xdr:rowOff>81565</xdr:rowOff>
    </xdr:to>
    <xdr:sp macro="" textlink="">
      <xdr:nvSpPr>
        <xdr:cNvPr id="871" name="楕円 870"/>
        <xdr:cNvSpPr/>
      </xdr:nvSpPr>
      <xdr:spPr>
        <a:xfrm>
          <a:off x="19494500" y="128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72692</xdr:rowOff>
    </xdr:from>
    <xdr:ext cx="534377" cy="259045"/>
    <xdr:sp macro="" textlink="">
      <xdr:nvSpPr>
        <xdr:cNvPr id="872" name="テキスト ボックス 871"/>
        <xdr:cNvSpPr txBox="1"/>
      </xdr:nvSpPr>
      <xdr:spPr>
        <a:xfrm>
          <a:off x="19278111" y="129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159172</xdr:rowOff>
    </xdr:from>
    <xdr:to>
      <xdr:col>98</xdr:col>
      <xdr:colOff>38100</xdr:colOff>
      <xdr:row>75</xdr:row>
      <xdr:rowOff>89322</xdr:rowOff>
    </xdr:to>
    <xdr:sp macro="" textlink="">
      <xdr:nvSpPr>
        <xdr:cNvPr id="873" name="楕円 872"/>
        <xdr:cNvSpPr/>
      </xdr:nvSpPr>
      <xdr:spPr>
        <a:xfrm>
          <a:off x="18605500" y="128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80449</xdr:rowOff>
    </xdr:from>
    <xdr:ext cx="534377" cy="259045"/>
    <xdr:sp macro="" textlink="">
      <xdr:nvSpPr>
        <xdr:cNvPr id="874" name="テキスト ボックス 873"/>
        <xdr:cNvSpPr txBox="1"/>
      </xdr:nvSpPr>
      <xdr:spPr>
        <a:xfrm>
          <a:off x="18389111" y="129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1,230,007</a:t>
          </a:r>
          <a:r>
            <a:rPr kumimoji="1" lang="ja-JP" altLang="ja-JP" sz="1100">
              <a:solidFill>
                <a:schemeClr val="dk1"/>
              </a:solidFill>
              <a:effectLst/>
              <a:latin typeface="+mn-lt"/>
              <a:ea typeface="+mn-ea"/>
              <a:cs typeface="+mn-cs"/>
            </a:rPr>
            <a:t>円となっている。人件費は一人当たり</a:t>
          </a:r>
          <a:r>
            <a:rPr kumimoji="1" lang="en-US" altLang="ja-JP" sz="1100">
              <a:solidFill>
                <a:schemeClr val="dk1"/>
              </a:solidFill>
              <a:effectLst/>
              <a:latin typeface="+mn-lt"/>
              <a:ea typeface="+mn-ea"/>
              <a:cs typeface="+mn-cs"/>
            </a:rPr>
            <a:t>125,825</a:t>
          </a:r>
          <a:r>
            <a:rPr kumimoji="1" lang="ja-JP" altLang="ja-JP" sz="1100">
              <a:solidFill>
                <a:schemeClr val="dk1"/>
              </a:solidFill>
              <a:effectLst/>
              <a:latin typeface="+mn-lt"/>
              <a:ea typeface="+mn-ea"/>
              <a:cs typeface="+mn-cs"/>
            </a:rPr>
            <a:t>円で，類似団体と比較し大きく上回っている。主な要因は，福祉事務所や養護老人ホームを設置していることにより職員数が多いことがあげられる。人口一人当たりの普通建設事業費は，類似団体平均と比較して，３倍</a:t>
          </a:r>
          <a:r>
            <a:rPr kumimoji="1" lang="ja-JP" altLang="en-US" sz="1100">
              <a:solidFill>
                <a:schemeClr val="dk1"/>
              </a:solidFill>
              <a:effectLst/>
              <a:latin typeface="+mn-lt"/>
              <a:ea typeface="+mn-ea"/>
              <a:cs typeface="+mn-cs"/>
            </a:rPr>
            <a:t>近く</a:t>
          </a:r>
          <a:r>
            <a:rPr kumimoji="1" lang="ja-JP" altLang="ja-JP" sz="1100">
              <a:solidFill>
                <a:schemeClr val="dk1"/>
              </a:solidFill>
              <a:effectLst/>
              <a:latin typeface="+mn-lt"/>
              <a:ea typeface="+mn-ea"/>
              <a:cs typeface="+mn-cs"/>
            </a:rPr>
            <a:t>の額となっている。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年度と比べ減少しているものの，依然高い水準となっている。主な要因については，</a:t>
          </a:r>
          <a:r>
            <a:rPr kumimoji="1" lang="ja-JP" altLang="ja-JP" sz="1100">
              <a:solidFill>
                <a:schemeClr val="dk1"/>
              </a:solidFill>
              <a:effectLst/>
              <a:latin typeface="+mn-lt"/>
              <a:ea typeface="+mn-ea"/>
              <a:cs typeface="+mn-cs"/>
            </a:rPr>
            <a:t>新規整備に係る普通建設事業費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認定こども園施設整備</a:t>
          </a:r>
          <a:r>
            <a:rPr kumimoji="1" lang="ja-JP" altLang="ja-JP" sz="1100">
              <a:solidFill>
                <a:schemeClr val="dk1"/>
              </a:solidFill>
              <a:effectLst/>
              <a:latin typeface="+mn-lt"/>
              <a:ea typeface="+mn-ea"/>
              <a:cs typeface="+mn-cs"/>
            </a:rPr>
            <a:t>事業（</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百万円）や</a:t>
          </a:r>
          <a:r>
            <a:rPr kumimoji="1" lang="ja-JP" altLang="en-US" sz="1100">
              <a:solidFill>
                <a:schemeClr val="dk1"/>
              </a:solidFill>
              <a:effectLst/>
              <a:latin typeface="+mn-lt"/>
              <a:ea typeface="+mn-ea"/>
              <a:cs typeface="+mn-cs"/>
            </a:rPr>
            <a:t>小学校空調設置工事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中学校空調設置工事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百万円）である。更新整備に係る普通建設事業費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総合運動公園整備事業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百万円）や</a:t>
          </a:r>
          <a:r>
            <a:rPr kumimoji="1" lang="ja-JP" altLang="en-US" sz="1100">
              <a:solidFill>
                <a:schemeClr val="dk1"/>
              </a:solidFill>
              <a:effectLst/>
              <a:latin typeface="+mn-lt"/>
              <a:ea typeface="+mn-ea"/>
              <a:cs typeface="+mn-cs"/>
            </a:rPr>
            <a:t>マンダリンセンター空調整備改修工事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百万円）等である。公債費は，住民一人当たり</a:t>
          </a:r>
          <a:r>
            <a:rPr kumimoji="1" lang="en-US" altLang="ja-JP" sz="1100">
              <a:solidFill>
                <a:schemeClr val="dk1"/>
              </a:solidFill>
              <a:effectLst/>
              <a:latin typeface="+mn-lt"/>
              <a:ea typeface="+mn-ea"/>
              <a:cs typeface="+mn-cs"/>
            </a:rPr>
            <a:t>153,461</a:t>
          </a:r>
          <a:r>
            <a:rPr kumimoji="1" lang="ja-JP" altLang="ja-JP" sz="110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公債費にかかる経常収支比率は類似団体平均を</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積立金は一人当たり</a:t>
          </a:r>
          <a:r>
            <a:rPr kumimoji="1" lang="en-US" altLang="ja-JP" sz="1100">
              <a:solidFill>
                <a:schemeClr val="dk1"/>
              </a:solidFill>
              <a:effectLst/>
              <a:latin typeface="+mn-lt"/>
              <a:ea typeface="+mn-ea"/>
              <a:cs typeface="+mn-cs"/>
            </a:rPr>
            <a:t>68,688</a:t>
          </a:r>
          <a:r>
            <a:rPr kumimoji="1" lang="ja-JP" altLang="ja-JP" sz="1100">
              <a:solidFill>
                <a:schemeClr val="dk1"/>
              </a:solidFill>
              <a:effectLst/>
              <a:latin typeface="+mn-lt"/>
              <a:ea typeface="+mn-ea"/>
              <a:cs typeface="+mn-cs"/>
            </a:rPr>
            <a:t>円で，前年度よりも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した主な要因は，夢追い獅子島架橋基金</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），夢追いふるさと長島景観基金</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百万円（前年比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），ぶり奨学金基金</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）等，ふるさと納税分の積立額が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10,386
10,305
116.19
13,076,248
12,774,859
242,386
5,606,175
15,954,359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92837</xdr:rowOff>
    </xdr:from>
    <xdr:to>
      <xdr:col>24</xdr:col>
      <xdr:colOff>63500</xdr:colOff>
      <xdr:row>31</xdr:row>
      <xdr:rowOff>61214</xdr:rowOff>
    </xdr:to>
    <xdr:cxnSp macro="">
      <xdr:nvCxnSpPr>
        <xdr:cNvPr id="61" name="直線コネクタ 60"/>
        <xdr:cNvCxnSpPr/>
      </xdr:nvCxnSpPr>
      <xdr:spPr>
        <a:xfrm flipV="1">
          <a:off x="3797300" y="5236337"/>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48260</xdr:rowOff>
    </xdr:from>
    <xdr:to>
      <xdr:col>19</xdr:col>
      <xdr:colOff>177800</xdr:colOff>
      <xdr:row>31</xdr:row>
      <xdr:rowOff>61214</xdr:rowOff>
    </xdr:to>
    <xdr:cxnSp macro="">
      <xdr:nvCxnSpPr>
        <xdr:cNvPr id="64" name="直線コネクタ 63"/>
        <xdr:cNvCxnSpPr/>
      </xdr:nvCxnSpPr>
      <xdr:spPr>
        <a:xfrm>
          <a:off x="2908300" y="536321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48260</xdr:rowOff>
    </xdr:from>
    <xdr:to>
      <xdr:col>15</xdr:col>
      <xdr:colOff>50800</xdr:colOff>
      <xdr:row>32</xdr:row>
      <xdr:rowOff>29210</xdr:rowOff>
    </xdr:to>
    <xdr:cxnSp macro="">
      <xdr:nvCxnSpPr>
        <xdr:cNvPr id="67" name="直線コネクタ 66"/>
        <xdr:cNvCxnSpPr/>
      </xdr:nvCxnSpPr>
      <xdr:spPr>
        <a:xfrm flipV="1">
          <a:off x="2019300" y="53632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30353</xdr:rowOff>
    </xdr:from>
    <xdr:to>
      <xdr:col>10</xdr:col>
      <xdr:colOff>114300</xdr:colOff>
      <xdr:row>32</xdr:row>
      <xdr:rowOff>29210</xdr:rowOff>
    </xdr:to>
    <xdr:cxnSp macro="">
      <xdr:nvCxnSpPr>
        <xdr:cNvPr id="70" name="直線コネクタ 69"/>
        <xdr:cNvCxnSpPr/>
      </xdr:nvCxnSpPr>
      <xdr:spPr>
        <a:xfrm>
          <a:off x="1130300" y="5173853"/>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42037</xdr:rowOff>
    </xdr:from>
    <xdr:to>
      <xdr:col>24</xdr:col>
      <xdr:colOff>114300</xdr:colOff>
      <xdr:row>30</xdr:row>
      <xdr:rowOff>143637</xdr:rowOff>
    </xdr:to>
    <xdr:sp macro="" textlink="">
      <xdr:nvSpPr>
        <xdr:cNvPr id="80" name="楕円 79"/>
        <xdr:cNvSpPr/>
      </xdr:nvSpPr>
      <xdr:spPr>
        <a:xfrm>
          <a:off x="4584700" y="5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166514</xdr:rowOff>
    </xdr:from>
    <xdr:ext cx="469744" cy="259045"/>
    <xdr:sp macro="" textlink="">
      <xdr:nvSpPr>
        <xdr:cNvPr id="81" name="議会費該当値テキスト"/>
        <xdr:cNvSpPr txBox="1"/>
      </xdr:nvSpPr>
      <xdr:spPr>
        <a:xfrm>
          <a:off x="4686300" y="513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10414</xdr:rowOff>
    </xdr:from>
    <xdr:to>
      <xdr:col>20</xdr:col>
      <xdr:colOff>38100</xdr:colOff>
      <xdr:row>31</xdr:row>
      <xdr:rowOff>112014</xdr:rowOff>
    </xdr:to>
    <xdr:sp macro="" textlink="">
      <xdr:nvSpPr>
        <xdr:cNvPr id="82" name="楕円 81"/>
        <xdr:cNvSpPr/>
      </xdr:nvSpPr>
      <xdr:spPr>
        <a:xfrm>
          <a:off x="3746500" y="53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128541</xdr:rowOff>
    </xdr:from>
    <xdr:ext cx="469744" cy="259045"/>
    <xdr:sp macro="" textlink="">
      <xdr:nvSpPr>
        <xdr:cNvPr id="83" name="テキスト ボックス 82"/>
        <xdr:cNvSpPr txBox="1"/>
      </xdr:nvSpPr>
      <xdr:spPr>
        <a:xfrm>
          <a:off x="3562428" y="51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168910</xdr:rowOff>
    </xdr:from>
    <xdr:to>
      <xdr:col>15</xdr:col>
      <xdr:colOff>101600</xdr:colOff>
      <xdr:row>31</xdr:row>
      <xdr:rowOff>99060</xdr:rowOff>
    </xdr:to>
    <xdr:sp macro="" textlink="">
      <xdr:nvSpPr>
        <xdr:cNvPr id="84" name="楕円 83"/>
        <xdr:cNvSpPr/>
      </xdr:nvSpPr>
      <xdr:spPr>
        <a:xfrm>
          <a:off x="2857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115587</xdr:rowOff>
    </xdr:from>
    <xdr:ext cx="469744" cy="259045"/>
    <xdr:sp macro="" textlink="">
      <xdr:nvSpPr>
        <xdr:cNvPr id="85" name="テキスト ボックス 84"/>
        <xdr:cNvSpPr txBox="1"/>
      </xdr:nvSpPr>
      <xdr:spPr>
        <a:xfrm>
          <a:off x="2673428" y="50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149860</xdr:rowOff>
    </xdr:from>
    <xdr:to>
      <xdr:col>10</xdr:col>
      <xdr:colOff>165100</xdr:colOff>
      <xdr:row>32</xdr:row>
      <xdr:rowOff>80010</xdr:rowOff>
    </xdr:to>
    <xdr:sp macro="" textlink="">
      <xdr:nvSpPr>
        <xdr:cNvPr id="86" name="楕円 85"/>
        <xdr:cNvSpPr/>
      </xdr:nvSpPr>
      <xdr:spPr>
        <a:xfrm>
          <a:off x="1968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96537</xdr:rowOff>
    </xdr:from>
    <xdr:ext cx="469744" cy="259045"/>
    <xdr:sp macro="" textlink="">
      <xdr:nvSpPr>
        <xdr:cNvPr id="87" name="テキスト ボックス 86"/>
        <xdr:cNvSpPr txBox="1"/>
      </xdr:nvSpPr>
      <xdr:spPr>
        <a:xfrm>
          <a:off x="1784428" y="52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151003</xdr:rowOff>
    </xdr:from>
    <xdr:to>
      <xdr:col>6</xdr:col>
      <xdr:colOff>38100</xdr:colOff>
      <xdr:row>30</xdr:row>
      <xdr:rowOff>81153</xdr:rowOff>
    </xdr:to>
    <xdr:sp macro="" textlink="">
      <xdr:nvSpPr>
        <xdr:cNvPr id="88" name="楕円 87"/>
        <xdr:cNvSpPr/>
      </xdr:nvSpPr>
      <xdr:spPr>
        <a:xfrm>
          <a:off x="1079500" y="51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97680</xdr:rowOff>
    </xdr:from>
    <xdr:ext cx="534377" cy="259045"/>
    <xdr:sp macro="" textlink="">
      <xdr:nvSpPr>
        <xdr:cNvPr id="89" name="テキスト ボックス 88"/>
        <xdr:cNvSpPr txBox="1"/>
      </xdr:nvSpPr>
      <xdr:spPr>
        <a:xfrm>
          <a:off x="863111" y="48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18817</xdr:rowOff>
    </xdr:from>
    <xdr:to>
      <xdr:col>24</xdr:col>
      <xdr:colOff>63500</xdr:colOff>
      <xdr:row>57</xdr:row>
      <xdr:rowOff>100956</xdr:rowOff>
    </xdr:to>
    <xdr:cxnSp macro="">
      <xdr:nvCxnSpPr>
        <xdr:cNvPr id="118" name="直線コネクタ 117"/>
        <xdr:cNvCxnSpPr/>
      </xdr:nvCxnSpPr>
      <xdr:spPr>
        <a:xfrm flipV="1">
          <a:off x="3797300" y="9791467"/>
          <a:ext cx="838200" cy="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19" name="総務費平均値テキスト"/>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100956</xdr:rowOff>
    </xdr:from>
    <xdr:to>
      <xdr:col>19</xdr:col>
      <xdr:colOff>177800</xdr:colOff>
      <xdr:row>57</xdr:row>
      <xdr:rowOff>107639</xdr:rowOff>
    </xdr:to>
    <xdr:cxnSp macro="">
      <xdr:nvCxnSpPr>
        <xdr:cNvPr id="121" name="直線コネクタ 120"/>
        <xdr:cNvCxnSpPr/>
      </xdr:nvCxnSpPr>
      <xdr:spPr>
        <a:xfrm flipV="1">
          <a:off x="2908300" y="987360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3" name="テキスト ボックス 122"/>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100348</xdr:rowOff>
    </xdr:from>
    <xdr:to>
      <xdr:col>15</xdr:col>
      <xdr:colOff>50800</xdr:colOff>
      <xdr:row>57</xdr:row>
      <xdr:rowOff>107639</xdr:rowOff>
    </xdr:to>
    <xdr:cxnSp macro="">
      <xdr:nvCxnSpPr>
        <xdr:cNvPr id="124" name="直線コネクタ 123"/>
        <xdr:cNvCxnSpPr/>
      </xdr:nvCxnSpPr>
      <xdr:spPr>
        <a:xfrm>
          <a:off x="2019300" y="9872998"/>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159320</xdr:rowOff>
    </xdr:from>
    <xdr:ext cx="599010" cy="259045"/>
    <xdr:sp macro="" textlink="">
      <xdr:nvSpPr>
        <xdr:cNvPr id="126" name="テキスト ボックス 125"/>
        <xdr:cNvSpPr txBox="1"/>
      </xdr:nvSpPr>
      <xdr:spPr>
        <a:xfrm>
          <a:off x="2608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155294</xdr:rowOff>
    </xdr:from>
    <xdr:to>
      <xdr:col>10</xdr:col>
      <xdr:colOff>114300</xdr:colOff>
      <xdr:row>57</xdr:row>
      <xdr:rowOff>100348</xdr:rowOff>
    </xdr:to>
    <xdr:cxnSp macro="">
      <xdr:nvCxnSpPr>
        <xdr:cNvPr id="127" name="直線コネクタ 126"/>
        <xdr:cNvCxnSpPr/>
      </xdr:nvCxnSpPr>
      <xdr:spPr>
        <a:xfrm>
          <a:off x="1130300" y="9756494"/>
          <a:ext cx="889000" cy="1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9857</xdr:rowOff>
    </xdr:from>
    <xdr:ext cx="599010" cy="259045"/>
    <xdr:sp macro="" textlink="">
      <xdr:nvSpPr>
        <xdr:cNvPr id="129" name="テキスト ボックス 128"/>
        <xdr:cNvSpPr txBox="1"/>
      </xdr:nvSpPr>
      <xdr:spPr>
        <a:xfrm>
          <a:off x="1719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1" name="テキスト ボックス 130"/>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139467</xdr:rowOff>
    </xdr:from>
    <xdr:to>
      <xdr:col>24</xdr:col>
      <xdr:colOff>114300</xdr:colOff>
      <xdr:row>57</xdr:row>
      <xdr:rowOff>69617</xdr:rowOff>
    </xdr:to>
    <xdr:sp macro="" textlink="">
      <xdr:nvSpPr>
        <xdr:cNvPr id="137" name="楕円 136"/>
        <xdr:cNvSpPr/>
      </xdr:nvSpPr>
      <xdr:spPr>
        <a:xfrm>
          <a:off x="45847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162344</xdr:rowOff>
    </xdr:from>
    <xdr:ext cx="599010" cy="259045"/>
    <xdr:sp macro="" textlink="">
      <xdr:nvSpPr>
        <xdr:cNvPr id="138" name="総務費該当値テキスト"/>
        <xdr:cNvSpPr txBox="1"/>
      </xdr:nvSpPr>
      <xdr:spPr>
        <a:xfrm>
          <a:off x="4686300" y="959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50156</xdr:rowOff>
    </xdr:from>
    <xdr:to>
      <xdr:col>20</xdr:col>
      <xdr:colOff>38100</xdr:colOff>
      <xdr:row>57</xdr:row>
      <xdr:rowOff>151756</xdr:rowOff>
    </xdr:to>
    <xdr:sp macro="" textlink="">
      <xdr:nvSpPr>
        <xdr:cNvPr id="139" name="楕円 138"/>
        <xdr:cNvSpPr/>
      </xdr:nvSpPr>
      <xdr:spPr>
        <a:xfrm>
          <a:off x="3746500" y="98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168283</xdr:rowOff>
    </xdr:from>
    <xdr:ext cx="599010" cy="259045"/>
    <xdr:sp macro="" textlink="">
      <xdr:nvSpPr>
        <xdr:cNvPr id="140" name="テキスト ボックス 139"/>
        <xdr:cNvSpPr txBox="1"/>
      </xdr:nvSpPr>
      <xdr:spPr>
        <a:xfrm>
          <a:off x="3497795" y="959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56839</xdr:rowOff>
    </xdr:from>
    <xdr:to>
      <xdr:col>15</xdr:col>
      <xdr:colOff>101600</xdr:colOff>
      <xdr:row>57</xdr:row>
      <xdr:rowOff>158439</xdr:rowOff>
    </xdr:to>
    <xdr:sp macro="" textlink="">
      <xdr:nvSpPr>
        <xdr:cNvPr id="141" name="楕円 140"/>
        <xdr:cNvSpPr/>
      </xdr:nvSpPr>
      <xdr:spPr>
        <a:xfrm>
          <a:off x="2857500" y="98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3516</xdr:rowOff>
    </xdr:from>
    <xdr:ext cx="599010" cy="259045"/>
    <xdr:sp macro="" textlink="">
      <xdr:nvSpPr>
        <xdr:cNvPr id="142" name="テキスト ボックス 141"/>
        <xdr:cNvSpPr txBox="1"/>
      </xdr:nvSpPr>
      <xdr:spPr>
        <a:xfrm>
          <a:off x="2608795" y="960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49548</xdr:rowOff>
    </xdr:from>
    <xdr:to>
      <xdr:col>10</xdr:col>
      <xdr:colOff>165100</xdr:colOff>
      <xdr:row>57</xdr:row>
      <xdr:rowOff>151148</xdr:rowOff>
    </xdr:to>
    <xdr:sp macro="" textlink="">
      <xdr:nvSpPr>
        <xdr:cNvPr id="143" name="楕円 142"/>
        <xdr:cNvSpPr/>
      </xdr:nvSpPr>
      <xdr:spPr>
        <a:xfrm>
          <a:off x="1968500" y="9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167675</xdr:rowOff>
    </xdr:from>
    <xdr:ext cx="599010" cy="259045"/>
    <xdr:sp macro="" textlink="">
      <xdr:nvSpPr>
        <xdr:cNvPr id="144" name="テキスト ボックス 143"/>
        <xdr:cNvSpPr txBox="1"/>
      </xdr:nvSpPr>
      <xdr:spPr>
        <a:xfrm>
          <a:off x="1719795" y="95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104494</xdr:rowOff>
    </xdr:from>
    <xdr:to>
      <xdr:col>6</xdr:col>
      <xdr:colOff>38100</xdr:colOff>
      <xdr:row>57</xdr:row>
      <xdr:rowOff>34644</xdr:rowOff>
    </xdr:to>
    <xdr:sp macro="" textlink="">
      <xdr:nvSpPr>
        <xdr:cNvPr id="145" name="楕円 144"/>
        <xdr:cNvSpPr/>
      </xdr:nvSpPr>
      <xdr:spPr>
        <a:xfrm>
          <a:off x="1079500" y="97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51171</xdr:rowOff>
    </xdr:from>
    <xdr:ext cx="599010" cy="259045"/>
    <xdr:sp macro="" textlink="">
      <xdr:nvSpPr>
        <xdr:cNvPr id="146" name="テキスト ボックス 145"/>
        <xdr:cNvSpPr txBox="1"/>
      </xdr:nvSpPr>
      <xdr:spPr>
        <a:xfrm>
          <a:off x="830795" y="94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153104</xdr:rowOff>
    </xdr:from>
    <xdr:to>
      <xdr:col>24</xdr:col>
      <xdr:colOff>63500</xdr:colOff>
      <xdr:row>73</xdr:row>
      <xdr:rowOff>31999</xdr:rowOff>
    </xdr:to>
    <xdr:cxnSp macro="">
      <xdr:nvCxnSpPr>
        <xdr:cNvPr id="176" name="直線コネクタ 175"/>
        <xdr:cNvCxnSpPr/>
      </xdr:nvCxnSpPr>
      <xdr:spPr>
        <a:xfrm flipV="1">
          <a:off x="3797300" y="12326054"/>
          <a:ext cx="838200" cy="2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99786</xdr:rowOff>
    </xdr:from>
    <xdr:to>
      <xdr:col>19</xdr:col>
      <xdr:colOff>177800</xdr:colOff>
      <xdr:row>73</xdr:row>
      <xdr:rowOff>31999</xdr:rowOff>
    </xdr:to>
    <xdr:cxnSp macro="">
      <xdr:nvCxnSpPr>
        <xdr:cNvPr id="179" name="直線コネクタ 178"/>
        <xdr:cNvCxnSpPr/>
      </xdr:nvCxnSpPr>
      <xdr:spPr>
        <a:xfrm>
          <a:off x="2908300" y="12272736"/>
          <a:ext cx="889000" cy="2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99786</xdr:rowOff>
    </xdr:from>
    <xdr:to>
      <xdr:col>15</xdr:col>
      <xdr:colOff>50800</xdr:colOff>
      <xdr:row>72</xdr:row>
      <xdr:rowOff>105616</xdr:rowOff>
    </xdr:to>
    <xdr:cxnSp macro="">
      <xdr:nvCxnSpPr>
        <xdr:cNvPr id="182" name="直線コネクタ 181"/>
        <xdr:cNvCxnSpPr/>
      </xdr:nvCxnSpPr>
      <xdr:spPr>
        <a:xfrm flipV="1">
          <a:off x="2019300" y="12272736"/>
          <a:ext cx="889000" cy="1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105616</xdr:rowOff>
    </xdr:from>
    <xdr:to>
      <xdr:col>10</xdr:col>
      <xdr:colOff>114300</xdr:colOff>
      <xdr:row>73</xdr:row>
      <xdr:rowOff>129215</xdr:rowOff>
    </xdr:to>
    <xdr:cxnSp macro="">
      <xdr:nvCxnSpPr>
        <xdr:cNvPr id="185" name="直線コネクタ 184"/>
        <xdr:cNvCxnSpPr/>
      </xdr:nvCxnSpPr>
      <xdr:spPr>
        <a:xfrm flipV="1">
          <a:off x="1130300" y="12450016"/>
          <a:ext cx="889000" cy="19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102304</xdr:rowOff>
    </xdr:from>
    <xdr:to>
      <xdr:col>24</xdr:col>
      <xdr:colOff>114300</xdr:colOff>
      <xdr:row>72</xdr:row>
      <xdr:rowOff>32454</xdr:rowOff>
    </xdr:to>
    <xdr:sp macro="" textlink="">
      <xdr:nvSpPr>
        <xdr:cNvPr id="195" name="楕円 194"/>
        <xdr:cNvSpPr/>
      </xdr:nvSpPr>
      <xdr:spPr>
        <a:xfrm>
          <a:off x="4584700" y="122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55331</xdr:rowOff>
    </xdr:from>
    <xdr:ext cx="599010" cy="259045"/>
    <xdr:sp macro="" textlink="">
      <xdr:nvSpPr>
        <xdr:cNvPr id="196" name="民生費該当値テキスト"/>
        <xdr:cNvSpPr txBox="1"/>
      </xdr:nvSpPr>
      <xdr:spPr>
        <a:xfrm>
          <a:off x="4686300" y="1222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152649</xdr:rowOff>
    </xdr:from>
    <xdr:to>
      <xdr:col>20</xdr:col>
      <xdr:colOff>38100</xdr:colOff>
      <xdr:row>73</xdr:row>
      <xdr:rowOff>82799</xdr:rowOff>
    </xdr:to>
    <xdr:sp macro="" textlink="">
      <xdr:nvSpPr>
        <xdr:cNvPr id="197" name="楕円 196"/>
        <xdr:cNvSpPr/>
      </xdr:nvSpPr>
      <xdr:spPr>
        <a:xfrm>
          <a:off x="3746500" y="124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99326</xdr:rowOff>
    </xdr:from>
    <xdr:ext cx="599010" cy="259045"/>
    <xdr:sp macro="" textlink="">
      <xdr:nvSpPr>
        <xdr:cNvPr id="198" name="テキスト ボックス 197"/>
        <xdr:cNvSpPr txBox="1"/>
      </xdr:nvSpPr>
      <xdr:spPr>
        <a:xfrm>
          <a:off x="3497795" y="1227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48986</xdr:rowOff>
    </xdr:from>
    <xdr:to>
      <xdr:col>15</xdr:col>
      <xdr:colOff>101600</xdr:colOff>
      <xdr:row>71</xdr:row>
      <xdr:rowOff>150586</xdr:rowOff>
    </xdr:to>
    <xdr:sp macro="" textlink="">
      <xdr:nvSpPr>
        <xdr:cNvPr id="199" name="楕円 198"/>
        <xdr:cNvSpPr/>
      </xdr:nvSpPr>
      <xdr:spPr>
        <a:xfrm>
          <a:off x="2857500" y="12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167113</xdr:rowOff>
    </xdr:from>
    <xdr:ext cx="599010" cy="259045"/>
    <xdr:sp macro="" textlink="">
      <xdr:nvSpPr>
        <xdr:cNvPr id="200" name="テキスト ボックス 199"/>
        <xdr:cNvSpPr txBox="1"/>
      </xdr:nvSpPr>
      <xdr:spPr>
        <a:xfrm>
          <a:off x="2608795" y="119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54816</xdr:rowOff>
    </xdr:from>
    <xdr:to>
      <xdr:col>10</xdr:col>
      <xdr:colOff>165100</xdr:colOff>
      <xdr:row>72</xdr:row>
      <xdr:rowOff>156416</xdr:rowOff>
    </xdr:to>
    <xdr:sp macro="" textlink="">
      <xdr:nvSpPr>
        <xdr:cNvPr id="201" name="楕円 200"/>
        <xdr:cNvSpPr/>
      </xdr:nvSpPr>
      <xdr:spPr>
        <a:xfrm>
          <a:off x="1968500" y="123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1493</xdr:rowOff>
    </xdr:from>
    <xdr:ext cx="599010" cy="259045"/>
    <xdr:sp macro="" textlink="">
      <xdr:nvSpPr>
        <xdr:cNvPr id="202" name="テキスト ボックス 201"/>
        <xdr:cNvSpPr txBox="1"/>
      </xdr:nvSpPr>
      <xdr:spPr>
        <a:xfrm>
          <a:off x="1719795" y="121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78415</xdr:rowOff>
    </xdr:from>
    <xdr:to>
      <xdr:col>6</xdr:col>
      <xdr:colOff>38100</xdr:colOff>
      <xdr:row>74</xdr:row>
      <xdr:rowOff>8565</xdr:rowOff>
    </xdr:to>
    <xdr:sp macro="" textlink="">
      <xdr:nvSpPr>
        <xdr:cNvPr id="203" name="楕円 202"/>
        <xdr:cNvSpPr/>
      </xdr:nvSpPr>
      <xdr:spPr>
        <a:xfrm>
          <a:off x="1079500" y="12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25092</xdr:rowOff>
    </xdr:from>
    <xdr:ext cx="599010" cy="259045"/>
    <xdr:sp macro="" textlink="">
      <xdr:nvSpPr>
        <xdr:cNvPr id="204" name="テキスト ボックス 203"/>
        <xdr:cNvSpPr txBox="1"/>
      </xdr:nvSpPr>
      <xdr:spPr>
        <a:xfrm>
          <a:off x="830795" y="123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48540</xdr:rowOff>
    </xdr:from>
    <xdr:to>
      <xdr:col>24</xdr:col>
      <xdr:colOff>63500</xdr:colOff>
      <xdr:row>96</xdr:row>
      <xdr:rowOff>159855</xdr:rowOff>
    </xdr:to>
    <xdr:cxnSp macro="">
      <xdr:nvCxnSpPr>
        <xdr:cNvPr id="234" name="直線コネクタ 233"/>
        <xdr:cNvCxnSpPr/>
      </xdr:nvCxnSpPr>
      <xdr:spPr>
        <a:xfrm flipV="1">
          <a:off x="3797300" y="15650490"/>
          <a:ext cx="838200" cy="9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147231</xdr:rowOff>
    </xdr:from>
    <xdr:to>
      <xdr:col>19</xdr:col>
      <xdr:colOff>177800</xdr:colOff>
      <xdr:row>96</xdr:row>
      <xdr:rowOff>159855</xdr:rowOff>
    </xdr:to>
    <xdr:cxnSp macro="">
      <xdr:nvCxnSpPr>
        <xdr:cNvPr id="237" name="直線コネクタ 236"/>
        <xdr:cNvCxnSpPr/>
      </xdr:nvCxnSpPr>
      <xdr:spPr>
        <a:xfrm>
          <a:off x="2908300" y="16606431"/>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147231</xdr:rowOff>
    </xdr:from>
    <xdr:to>
      <xdr:col>15</xdr:col>
      <xdr:colOff>50800</xdr:colOff>
      <xdr:row>97</xdr:row>
      <xdr:rowOff>23585</xdr:rowOff>
    </xdr:to>
    <xdr:cxnSp macro="">
      <xdr:nvCxnSpPr>
        <xdr:cNvPr id="240" name="直線コネクタ 239"/>
        <xdr:cNvCxnSpPr/>
      </xdr:nvCxnSpPr>
      <xdr:spPr>
        <a:xfrm flipV="1">
          <a:off x="2019300" y="16606431"/>
          <a:ext cx="889000" cy="4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23585</xdr:rowOff>
    </xdr:from>
    <xdr:to>
      <xdr:col>10</xdr:col>
      <xdr:colOff>114300</xdr:colOff>
      <xdr:row>97</xdr:row>
      <xdr:rowOff>80302</xdr:rowOff>
    </xdr:to>
    <xdr:cxnSp macro="">
      <xdr:nvCxnSpPr>
        <xdr:cNvPr id="243" name="直線コネクタ 242"/>
        <xdr:cNvCxnSpPr/>
      </xdr:nvCxnSpPr>
      <xdr:spPr>
        <a:xfrm flipV="1">
          <a:off x="1130300" y="16654235"/>
          <a:ext cx="889000" cy="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169190</xdr:rowOff>
    </xdr:from>
    <xdr:to>
      <xdr:col>24</xdr:col>
      <xdr:colOff>114300</xdr:colOff>
      <xdr:row>91</xdr:row>
      <xdr:rowOff>99340</xdr:rowOff>
    </xdr:to>
    <xdr:sp macro="" textlink="">
      <xdr:nvSpPr>
        <xdr:cNvPr id="253" name="楕円 252"/>
        <xdr:cNvSpPr/>
      </xdr:nvSpPr>
      <xdr:spPr>
        <a:xfrm>
          <a:off x="4584700" y="155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84117</xdr:rowOff>
    </xdr:from>
    <xdr:ext cx="599010" cy="259045"/>
    <xdr:sp macro="" textlink="">
      <xdr:nvSpPr>
        <xdr:cNvPr id="254" name="衛生費該当値テキスト"/>
        <xdr:cNvSpPr txBox="1"/>
      </xdr:nvSpPr>
      <xdr:spPr>
        <a:xfrm>
          <a:off x="4686300" y="1551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109055</xdr:rowOff>
    </xdr:from>
    <xdr:to>
      <xdr:col>20</xdr:col>
      <xdr:colOff>38100</xdr:colOff>
      <xdr:row>97</xdr:row>
      <xdr:rowOff>39205</xdr:rowOff>
    </xdr:to>
    <xdr:sp macro="" textlink="">
      <xdr:nvSpPr>
        <xdr:cNvPr id="255" name="楕円 254"/>
        <xdr:cNvSpPr/>
      </xdr:nvSpPr>
      <xdr:spPr>
        <a:xfrm>
          <a:off x="3746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55732</xdr:rowOff>
    </xdr:from>
    <xdr:ext cx="534377" cy="259045"/>
    <xdr:sp macro="" textlink="">
      <xdr:nvSpPr>
        <xdr:cNvPr id="256" name="テキスト ボックス 255"/>
        <xdr:cNvSpPr txBox="1"/>
      </xdr:nvSpPr>
      <xdr:spPr>
        <a:xfrm>
          <a:off x="3530111" y="163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96431</xdr:rowOff>
    </xdr:from>
    <xdr:to>
      <xdr:col>15</xdr:col>
      <xdr:colOff>101600</xdr:colOff>
      <xdr:row>97</xdr:row>
      <xdr:rowOff>26581</xdr:rowOff>
    </xdr:to>
    <xdr:sp macro="" textlink="">
      <xdr:nvSpPr>
        <xdr:cNvPr id="257" name="楕円 256"/>
        <xdr:cNvSpPr/>
      </xdr:nvSpPr>
      <xdr:spPr>
        <a:xfrm>
          <a:off x="2857500" y="165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17708</xdr:rowOff>
    </xdr:from>
    <xdr:ext cx="534377" cy="259045"/>
    <xdr:sp macro="" textlink="">
      <xdr:nvSpPr>
        <xdr:cNvPr id="258" name="テキスト ボックス 257"/>
        <xdr:cNvSpPr txBox="1"/>
      </xdr:nvSpPr>
      <xdr:spPr>
        <a:xfrm>
          <a:off x="2641111" y="166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144235</xdr:rowOff>
    </xdr:from>
    <xdr:to>
      <xdr:col>10</xdr:col>
      <xdr:colOff>165100</xdr:colOff>
      <xdr:row>97</xdr:row>
      <xdr:rowOff>74385</xdr:rowOff>
    </xdr:to>
    <xdr:sp macro="" textlink="">
      <xdr:nvSpPr>
        <xdr:cNvPr id="259" name="楕円 258"/>
        <xdr:cNvSpPr/>
      </xdr:nvSpPr>
      <xdr:spPr>
        <a:xfrm>
          <a:off x="1968500" y="166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65512</xdr:rowOff>
    </xdr:from>
    <xdr:ext cx="534377" cy="259045"/>
    <xdr:sp macro="" textlink="">
      <xdr:nvSpPr>
        <xdr:cNvPr id="260" name="テキスト ボックス 259"/>
        <xdr:cNvSpPr txBox="1"/>
      </xdr:nvSpPr>
      <xdr:spPr>
        <a:xfrm>
          <a:off x="1752111" y="16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29502</xdr:rowOff>
    </xdr:from>
    <xdr:to>
      <xdr:col>6</xdr:col>
      <xdr:colOff>38100</xdr:colOff>
      <xdr:row>97</xdr:row>
      <xdr:rowOff>131102</xdr:rowOff>
    </xdr:to>
    <xdr:sp macro="" textlink="">
      <xdr:nvSpPr>
        <xdr:cNvPr id="261" name="楕円 260"/>
        <xdr:cNvSpPr/>
      </xdr:nvSpPr>
      <xdr:spPr>
        <a:xfrm>
          <a:off x="1079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122229</xdr:rowOff>
    </xdr:from>
    <xdr:ext cx="534377" cy="259045"/>
    <xdr:sp macro="" textlink="">
      <xdr:nvSpPr>
        <xdr:cNvPr id="262" name="テキスト ボックス 261"/>
        <xdr:cNvSpPr txBox="1"/>
      </xdr:nvSpPr>
      <xdr:spPr>
        <a:xfrm>
          <a:off x="863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110439</xdr:rowOff>
    </xdr:from>
    <xdr:to>
      <xdr:col>55</xdr:col>
      <xdr:colOff>0</xdr:colOff>
      <xdr:row>38</xdr:row>
      <xdr:rowOff>112725</xdr:rowOff>
    </xdr:to>
    <xdr:cxnSp macro="">
      <xdr:nvCxnSpPr>
        <xdr:cNvPr id="289" name="直線コネクタ 288"/>
        <xdr:cNvCxnSpPr/>
      </xdr:nvCxnSpPr>
      <xdr:spPr>
        <a:xfrm flipV="1">
          <a:off x="9639300" y="662553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110668</xdr:rowOff>
    </xdr:from>
    <xdr:to>
      <xdr:col>50</xdr:col>
      <xdr:colOff>114300</xdr:colOff>
      <xdr:row>38</xdr:row>
      <xdr:rowOff>112725</xdr:rowOff>
    </xdr:to>
    <xdr:cxnSp macro="">
      <xdr:nvCxnSpPr>
        <xdr:cNvPr id="292" name="直線コネクタ 291"/>
        <xdr:cNvCxnSpPr/>
      </xdr:nvCxnSpPr>
      <xdr:spPr>
        <a:xfrm>
          <a:off x="8750300" y="662576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110668</xdr:rowOff>
    </xdr:from>
    <xdr:to>
      <xdr:col>45</xdr:col>
      <xdr:colOff>177800</xdr:colOff>
      <xdr:row>38</xdr:row>
      <xdr:rowOff>120041</xdr:rowOff>
    </xdr:to>
    <xdr:cxnSp macro="">
      <xdr:nvCxnSpPr>
        <xdr:cNvPr id="295" name="直線コネクタ 294"/>
        <xdr:cNvCxnSpPr/>
      </xdr:nvCxnSpPr>
      <xdr:spPr>
        <a:xfrm flipV="1">
          <a:off x="7861300" y="662576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120041</xdr:rowOff>
    </xdr:from>
    <xdr:to>
      <xdr:col>41</xdr:col>
      <xdr:colOff>50800</xdr:colOff>
      <xdr:row>38</xdr:row>
      <xdr:rowOff>139700</xdr:rowOff>
    </xdr:to>
    <xdr:cxnSp macro="">
      <xdr:nvCxnSpPr>
        <xdr:cNvPr id="298" name="直線コネクタ 297"/>
        <xdr:cNvCxnSpPr/>
      </xdr:nvCxnSpPr>
      <xdr:spPr>
        <a:xfrm flipV="1">
          <a:off x="6972300" y="663514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59639</xdr:rowOff>
    </xdr:from>
    <xdr:to>
      <xdr:col>55</xdr:col>
      <xdr:colOff>50800</xdr:colOff>
      <xdr:row>38</xdr:row>
      <xdr:rowOff>161239</xdr:rowOff>
    </xdr:to>
    <xdr:sp macro="" textlink="">
      <xdr:nvSpPr>
        <xdr:cNvPr id="308" name="楕円 307"/>
        <xdr:cNvSpPr/>
      </xdr:nvSpPr>
      <xdr:spPr>
        <a:xfrm>
          <a:off x="10426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146016</xdr:rowOff>
    </xdr:from>
    <xdr:ext cx="378565" cy="259045"/>
    <xdr:sp macro="" textlink="">
      <xdr:nvSpPr>
        <xdr:cNvPr id="309" name="労働費該当値テキスト"/>
        <xdr:cNvSpPr txBox="1"/>
      </xdr:nvSpPr>
      <xdr:spPr>
        <a:xfrm>
          <a:off x="10528300" y="64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61925</xdr:rowOff>
    </xdr:from>
    <xdr:to>
      <xdr:col>50</xdr:col>
      <xdr:colOff>165100</xdr:colOff>
      <xdr:row>38</xdr:row>
      <xdr:rowOff>163525</xdr:rowOff>
    </xdr:to>
    <xdr:sp macro="" textlink="">
      <xdr:nvSpPr>
        <xdr:cNvPr id="310" name="楕円 309"/>
        <xdr:cNvSpPr/>
      </xdr:nvSpPr>
      <xdr:spPr>
        <a:xfrm>
          <a:off x="9588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154652</xdr:rowOff>
    </xdr:from>
    <xdr:ext cx="378565" cy="259045"/>
    <xdr:sp macro="" textlink="">
      <xdr:nvSpPr>
        <xdr:cNvPr id="311" name="テキスト ボックス 310"/>
        <xdr:cNvSpPr txBox="1"/>
      </xdr:nvSpPr>
      <xdr:spPr>
        <a:xfrm>
          <a:off x="9450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59868</xdr:rowOff>
    </xdr:from>
    <xdr:to>
      <xdr:col>46</xdr:col>
      <xdr:colOff>38100</xdr:colOff>
      <xdr:row>38</xdr:row>
      <xdr:rowOff>161468</xdr:rowOff>
    </xdr:to>
    <xdr:sp macro="" textlink="">
      <xdr:nvSpPr>
        <xdr:cNvPr id="312" name="楕円 311"/>
        <xdr:cNvSpPr/>
      </xdr:nvSpPr>
      <xdr:spPr>
        <a:xfrm>
          <a:off x="8699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152595</xdr:rowOff>
    </xdr:from>
    <xdr:ext cx="378565" cy="259045"/>
    <xdr:sp macro="" textlink="">
      <xdr:nvSpPr>
        <xdr:cNvPr id="313" name="テキスト ボックス 312"/>
        <xdr:cNvSpPr txBox="1"/>
      </xdr:nvSpPr>
      <xdr:spPr>
        <a:xfrm>
          <a:off x="8561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69241</xdr:rowOff>
    </xdr:from>
    <xdr:to>
      <xdr:col>41</xdr:col>
      <xdr:colOff>101600</xdr:colOff>
      <xdr:row>38</xdr:row>
      <xdr:rowOff>170841</xdr:rowOff>
    </xdr:to>
    <xdr:sp macro="" textlink="">
      <xdr:nvSpPr>
        <xdr:cNvPr id="314" name="楕円 313"/>
        <xdr:cNvSpPr/>
      </xdr:nvSpPr>
      <xdr:spPr>
        <a:xfrm>
          <a:off x="7810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161968</xdr:rowOff>
    </xdr:from>
    <xdr:ext cx="313932" cy="259045"/>
    <xdr:sp macro="" textlink="">
      <xdr:nvSpPr>
        <xdr:cNvPr id="315" name="テキスト ボックス 314"/>
        <xdr:cNvSpPr txBox="1"/>
      </xdr:nvSpPr>
      <xdr:spPr>
        <a:xfrm>
          <a:off x="7704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167521</xdr:rowOff>
    </xdr:from>
    <xdr:to>
      <xdr:col>55</xdr:col>
      <xdr:colOff>0</xdr:colOff>
      <xdr:row>55</xdr:row>
      <xdr:rowOff>98740</xdr:rowOff>
    </xdr:to>
    <xdr:cxnSp macro="">
      <xdr:nvCxnSpPr>
        <xdr:cNvPr id="344" name="直線コネクタ 343"/>
        <xdr:cNvCxnSpPr/>
      </xdr:nvCxnSpPr>
      <xdr:spPr>
        <a:xfrm>
          <a:off x="9639300" y="9425821"/>
          <a:ext cx="838200" cy="10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167521</xdr:rowOff>
    </xdr:from>
    <xdr:to>
      <xdr:col>50</xdr:col>
      <xdr:colOff>114300</xdr:colOff>
      <xdr:row>55</xdr:row>
      <xdr:rowOff>22849</xdr:rowOff>
    </xdr:to>
    <xdr:cxnSp macro="">
      <xdr:nvCxnSpPr>
        <xdr:cNvPr id="347" name="直線コネクタ 346"/>
        <xdr:cNvCxnSpPr/>
      </xdr:nvCxnSpPr>
      <xdr:spPr>
        <a:xfrm flipV="1">
          <a:off x="8750300" y="9425821"/>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22849</xdr:rowOff>
    </xdr:from>
    <xdr:to>
      <xdr:col>45</xdr:col>
      <xdr:colOff>177800</xdr:colOff>
      <xdr:row>55</xdr:row>
      <xdr:rowOff>107508</xdr:rowOff>
    </xdr:to>
    <xdr:cxnSp macro="">
      <xdr:nvCxnSpPr>
        <xdr:cNvPr id="350" name="直線コネクタ 349"/>
        <xdr:cNvCxnSpPr/>
      </xdr:nvCxnSpPr>
      <xdr:spPr>
        <a:xfrm flipV="1">
          <a:off x="7861300" y="9452599"/>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107508</xdr:rowOff>
    </xdr:from>
    <xdr:to>
      <xdr:col>41</xdr:col>
      <xdr:colOff>50800</xdr:colOff>
      <xdr:row>56</xdr:row>
      <xdr:rowOff>62909</xdr:rowOff>
    </xdr:to>
    <xdr:cxnSp macro="">
      <xdr:nvCxnSpPr>
        <xdr:cNvPr id="353" name="直線コネクタ 352"/>
        <xdr:cNvCxnSpPr/>
      </xdr:nvCxnSpPr>
      <xdr:spPr>
        <a:xfrm flipV="1">
          <a:off x="6972300" y="9537258"/>
          <a:ext cx="8890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47940</xdr:rowOff>
    </xdr:from>
    <xdr:to>
      <xdr:col>55</xdr:col>
      <xdr:colOff>50800</xdr:colOff>
      <xdr:row>55</xdr:row>
      <xdr:rowOff>149540</xdr:rowOff>
    </xdr:to>
    <xdr:sp macro="" textlink="">
      <xdr:nvSpPr>
        <xdr:cNvPr id="363" name="楕円 362"/>
        <xdr:cNvSpPr/>
      </xdr:nvSpPr>
      <xdr:spPr>
        <a:xfrm>
          <a:off x="10426700" y="94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70817</xdr:rowOff>
    </xdr:from>
    <xdr:ext cx="599010" cy="259045"/>
    <xdr:sp macro="" textlink="">
      <xdr:nvSpPr>
        <xdr:cNvPr id="364" name="農林水産業費該当値テキスト"/>
        <xdr:cNvSpPr txBox="1"/>
      </xdr:nvSpPr>
      <xdr:spPr>
        <a:xfrm>
          <a:off x="10528300" y="932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116721</xdr:rowOff>
    </xdr:from>
    <xdr:to>
      <xdr:col>50</xdr:col>
      <xdr:colOff>165100</xdr:colOff>
      <xdr:row>55</xdr:row>
      <xdr:rowOff>46871</xdr:rowOff>
    </xdr:to>
    <xdr:sp macro="" textlink="">
      <xdr:nvSpPr>
        <xdr:cNvPr id="365" name="楕円 364"/>
        <xdr:cNvSpPr/>
      </xdr:nvSpPr>
      <xdr:spPr>
        <a:xfrm>
          <a:off x="9588500" y="9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63398</xdr:rowOff>
    </xdr:from>
    <xdr:ext cx="599010" cy="259045"/>
    <xdr:sp macro="" textlink="">
      <xdr:nvSpPr>
        <xdr:cNvPr id="366" name="テキスト ボックス 365"/>
        <xdr:cNvSpPr txBox="1"/>
      </xdr:nvSpPr>
      <xdr:spPr>
        <a:xfrm>
          <a:off x="9339795" y="91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143499</xdr:rowOff>
    </xdr:from>
    <xdr:to>
      <xdr:col>46</xdr:col>
      <xdr:colOff>38100</xdr:colOff>
      <xdr:row>55</xdr:row>
      <xdr:rowOff>73649</xdr:rowOff>
    </xdr:to>
    <xdr:sp macro="" textlink="">
      <xdr:nvSpPr>
        <xdr:cNvPr id="367" name="楕円 366"/>
        <xdr:cNvSpPr/>
      </xdr:nvSpPr>
      <xdr:spPr>
        <a:xfrm>
          <a:off x="8699500" y="94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90176</xdr:rowOff>
    </xdr:from>
    <xdr:ext cx="599010" cy="259045"/>
    <xdr:sp macro="" textlink="">
      <xdr:nvSpPr>
        <xdr:cNvPr id="368" name="テキスト ボックス 367"/>
        <xdr:cNvSpPr txBox="1"/>
      </xdr:nvSpPr>
      <xdr:spPr>
        <a:xfrm>
          <a:off x="8450795" y="91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56708</xdr:rowOff>
    </xdr:from>
    <xdr:to>
      <xdr:col>41</xdr:col>
      <xdr:colOff>101600</xdr:colOff>
      <xdr:row>55</xdr:row>
      <xdr:rowOff>158308</xdr:rowOff>
    </xdr:to>
    <xdr:sp macro="" textlink="">
      <xdr:nvSpPr>
        <xdr:cNvPr id="369" name="楕円 368"/>
        <xdr:cNvSpPr/>
      </xdr:nvSpPr>
      <xdr:spPr>
        <a:xfrm>
          <a:off x="7810500" y="94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3385</xdr:rowOff>
    </xdr:from>
    <xdr:ext cx="599010" cy="259045"/>
    <xdr:sp macro="" textlink="">
      <xdr:nvSpPr>
        <xdr:cNvPr id="370" name="テキスト ボックス 369"/>
        <xdr:cNvSpPr txBox="1"/>
      </xdr:nvSpPr>
      <xdr:spPr>
        <a:xfrm>
          <a:off x="7561795" y="92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12109</xdr:rowOff>
    </xdr:from>
    <xdr:to>
      <xdr:col>36</xdr:col>
      <xdr:colOff>165100</xdr:colOff>
      <xdr:row>56</xdr:row>
      <xdr:rowOff>113709</xdr:rowOff>
    </xdr:to>
    <xdr:sp macro="" textlink="">
      <xdr:nvSpPr>
        <xdr:cNvPr id="371" name="楕円 370"/>
        <xdr:cNvSpPr/>
      </xdr:nvSpPr>
      <xdr:spPr>
        <a:xfrm>
          <a:off x="6921500" y="96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130236</xdr:rowOff>
    </xdr:from>
    <xdr:ext cx="534377" cy="259045"/>
    <xdr:sp macro="" textlink="">
      <xdr:nvSpPr>
        <xdr:cNvPr id="372" name="テキスト ボックス 371"/>
        <xdr:cNvSpPr txBox="1"/>
      </xdr:nvSpPr>
      <xdr:spPr>
        <a:xfrm>
          <a:off x="6705111" y="93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46597</xdr:rowOff>
    </xdr:from>
    <xdr:to>
      <xdr:col>55</xdr:col>
      <xdr:colOff>0</xdr:colOff>
      <xdr:row>77</xdr:row>
      <xdr:rowOff>24366</xdr:rowOff>
    </xdr:to>
    <xdr:cxnSp macro="">
      <xdr:nvCxnSpPr>
        <xdr:cNvPr id="397" name="直線コネクタ 396"/>
        <xdr:cNvCxnSpPr/>
      </xdr:nvCxnSpPr>
      <xdr:spPr>
        <a:xfrm>
          <a:off x="9639300" y="13076797"/>
          <a:ext cx="8382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46597</xdr:rowOff>
    </xdr:from>
    <xdr:to>
      <xdr:col>50</xdr:col>
      <xdr:colOff>114300</xdr:colOff>
      <xdr:row>76</xdr:row>
      <xdr:rowOff>62536</xdr:rowOff>
    </xdr:to>
    <xdr:cxnSp macro="">
      <xdr:nvCxnSpPr>
        <xdr:cNvPr id="400" name="直線コネクタ 399"/>
        <xdr:cNvCxnSpPr/>
      </xdr:nvCxnSpPr>
      <xdr:spPr>
        <a:xfrm flipV="1">
          <a:off x="8750300" y="13076797"/>
          <a:ext cx="8890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62536</xdr:rowOff>
    </xdr:from>
    <xdr:to>
      <xdr:col>45</xdr:col>
      <xdr:colOff>177800</xdr:colOff>
      <xdr:row>76</xdr:row>
      <xdr:rowOff>145780</xdr:rowOff>
    </xdr:to>
    <xdr:cxnSp macro="">
      <xdr:nvCxnSpPr>
        <xdr:cNvPr id="403" name="直線コネクタ 402"/>
        <xdr:cNvCxnSpPr/>
      </xdr:nvCxnSpPr>
      <xdr:spPr>
        <a:xfrm flipV="1">
          <a:off x="7861300" y="13092736"/>
          <a:ext cx="889000" cy="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145780</xdr:rowOff>
    </xdr:from>
    <xdr:to>
      <xdr:col>41</xdr:col>
      <xdr:colOff>50800</xdr:colOff>
      <xdr:row>76</xdr:row>
      <xdr:rowOff>167343</xdr:rowOff>
    </xdr:to>
    <xdr:cxnSp macro="">
      <xdr:nvCxnSpPr>
        <xdr:cNvPr id="406" name="直線コネクタ 405"/>
        <xdr:cNvCxnSpPr/>
      </xdr:nvCxnSpPr>
      <xdr:spPr>
        <a:xfrm flipV="1">
          <a:off x="6972300" y="13175980"/>
          <a:ext cx="889000" cy="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145016</xdr:rowOff>
    </xdr:from>
    <xdr:to>
      <xdr:col>55</xdr:col>
      <xdr:colOff>50800</xdr:colOff>
      <xdr:row>77</xdr:row>
      <xdr:rowOff>75166</xdr:rowOff>
    </xdr:to>
    <xdr:sp macro="" textlink="">
      <xdr:nvSpPr>
        <xdr:cNvPr id="416" name="楕円 415"/>
        <xdr:cNvSpPr/>
      </xdr:nvSpPr>
      <xdr:spPr>
        <a:xfrm>
          <a:off x="10426700" y="131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167893</xdr:rowOff>
    </xdr:from>
    <xdr:ext cx="534377" cy="259045"/>
    <xdr:sp macro="" textlink="">
      <xdr:nvSpPr>
        <xdr:cNvPr id="417" name="商工費該当値テキスト"/>
        <xdr:cNvSpPr txBox="1"/>
      </xdr:nvSpPr>
      <xdr:spPr>
        <a:xfrm>
          <a:off x="10528300" y="130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167247</xdr:rowOff>
    </xdr:from>
    <xdr:to>
      <xdr:col>50</xdr:col>
      <xdr:colOff>165100</xdr:colOff>
      <xdr:row>76</xdr:row>
      <xdr:rowOff>97397</xdr:rowOff>
    </xdr:to>
    <xdr:sp macro="" textlink="">
      <xdr:nvSpPr>
        <xdr:cNvPr id="418" name="楕円 417"/>
        <xdr:cNvSpPr/>
      </xdr:nvSpPr>
      <xdr:spPr>
        <a:xfrm>
          <a:off x="9588500" y="130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113924</xdr:rowOff>
    </xdr:from>
    <xdr:ext cx="534377" cy="259045"/>
    <xdr:sp macro="" textlink="">
      <xdr:nvSpPr>
        <xdr:cNvPr id="419" name="テキスト ボックス 418"/>
        <xdr:cNvSpPr txBox="1"/>
      </xdr:nvSpPr>
      <xdr:spPr>
        <a:xfrm>
          <a:off x="9372111" y="128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11736</xdr:rowOff>
    </xdr:from>
    <xdr:to>
      <xdr:col>46</xdr:col>
      <xdr:colOff>38100</xdr:colOff>
      <xdr:row>76</xdr:row>
      <xdr:rowOff>113336</xdr:rowOff>
    </xdr:to>
    <xdr:sp macro="" textlink="">
      <xdr:nvSpPr>
        <xdr:cNvPr id="420" name="楕円 419"/>
        <xdr:cNvSpPr/>
      </xdr:nvSpPr>
      <xdr:spPr>
        <a:xfrm>
          <a:off x="8699500" y="130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129863</xdr:rowOff>
    </xdr:from>
    <xdr:ext cx="534377" cy="259045"/>
    <xdr:sp macro="" textlink="">
      <xdr:nvSpPr>
        <xdr:cNvPr id="421" name="テキスト ボックス 420"/>
        <xdr:cNvSpPr txBox="1"/>
      </xdr:nvSpPr>
      <xdr:spPr>
        <a:xfrm>
          <a:off x="8483111" y="128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94980</xdr:rowOff>
    </xdr:from>
    <xdr:to>
      <xdr:col>41</xdr:col>
      <xdr:colOff>101600</xdr:colOff>
      <xdr:row>77</xdr:row>
      <xdr:rowOff>25130</xdr:rowOff>
    </xdr:to>
    <xdr:sp macro="" textlink="">
      <xdr:nvSpPr>
        <xdr:cNvPr id="422" name="楕円 421"/>
        <xdr:cNvSpPr/>
      </xdr:nvSpPr>
      <xdr:spPr>
        <a:xfrm>
          <a:off x="7810500" y="131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41658</xdr:rowOff>
    </xdr:from>
    <xdr:ext cx="534377" cy="259045"/>
    <xdr:sp macro="" textlink="">
      <xdr:nvSpPr>
        <xdr:cNvPr id="423" name="テキスト ボックス 422"/>
        <xdr:cNvSpPr txBox="1"/>
      </xdr:nvSpPr>
      <xdr:spPr>
        <a:xfrm>
          <a:off x="7594111" y="129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116543</xdr:rowOff>
    </xdr:from>
    <xdr:to>
      <xdr:col>36</xdr:col>
      <xdr:colOff>165100</xdr:colOff>
      <xdr:row>77</xdr:row>
      <xdr:rowOff>46693</xdr:rowOff>
    </xdr:to>
    <xdr:sp macro="" textlink="">
      <xdr:nvSpPr>
        <xdr:cNvPr id="424" name="楕円 423"/>
        <xdr:cNvSpPr/>
      </xdr:nvSpPr>
      <xdr:spPr>
        <a:xfrm>
          <a:off x="6921500" y="131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63220</xdr:rowOff>
    </xdr:from>
    <xdr:ext cx="534377" cy="259045"/>
    <xdr:sp macro="" textlink="">
      <xdr:nvSpPr>
        <xdr:cNvPr id="425" name="テキスト ボックス 424"/>
        <xdr:cNvSpPr txBox="1"/>
      </xdr:nvSpPr>
      <xdr:spPr>
        <a:xfrm>
          <a:off x="6705111" y="129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61638</xdr:rowOff>
    </xdr:from>
    <xdr:to>
      <xdr:col>55</xdr:col>
      <xdr:colOff>0</xdr:colOff>
      <xdr:row>94</xdr:row>
      <xdr:rowOff>139745</xdr:rowOff>
    </xdr:to>
    <xdr:cxnSp macro="">
      <xdr:nvCxnSpPr>
        <xdr:cNvPr id="452" name="直線コネクタ 451"/>
        <xdr:cNvCxnSpPr/>
      </xdr:nvCxnSpPr>
      <xdr:spPr>
        <a:xfrm flipV="1">
          <a:off x="9639300" y="16177938"/>
          <a:ext cx="838200" cy="7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3" name="土木費平均値テキスト"/>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164457</xdr:rowOff>
    </xdr:from>
    <xdr:to>
      <xdr:col>50</xdr:col>
      <xdr:colOff>114300</xdr:colOff>
      <xdr:row>94</xdr:row>
      <xdr:rowOff>139745</xdr:rowOff>
    </xdr:to>
    <xdr:cxnSp macro="">
      <xdr:nvCxnSpPr>
        <xdr:cNvPr id="455" name="直線コネクタ 454"/>
        <xdr:cNvCxnSpPr/>
      </xdr:nvCxnSpPr>
      <xdr:spPr>
        <a:xfrm>
          <a:off x="8750300" y="16109307"/>
          <a:ext cx="889000" cy="1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7" name="テキスト ボックス 456"/>
        <xdr:cNvSpPr txBox="1"/>
      </xdr:nvSpPr>
      <xdr:spPr>
        <a:xfrm>
          <a:off x="9372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164457</xdr:rowOff>
    </xdr:from>
    <xdr:to>
      <xdr:col>45</xdr:col>
      <xdr:colOff>177800</xdr:colOff>
      <xdr:row>94</xdr:row>
      <xdr:rowOff>111353</xdr:rowOff>
    </xdr:to>
    <xdr:cxnSp macro="">
      <xdr:nvCxnSpPr>
        <xdr:cNvPr id="458" name="直線コネクタ 457"/>
        <xdr:cNvCxnSpPr/>
      </xdr:nvCxnSpPr>
      <xdr:spPr>
        <a:xfrm flipV="1">
          <a:off x="7861300" y="16109307"/>
          <a:ext cx="8890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60" name="テキスト ボックス 459"/>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33131</xdr:rowOff>
    </xdr:from>
    <xdr:to>
      <xdr:col>41</xdr:col>
      <xdr:colOff>50800</xdr:colOff>
      <xdr:row>94</xdr:row>
      <xdr:rowOff>111353</xdr:rowOff>
    </xdr:to>
    <xdr:cxnSp macro="">
      <xdr:nvCxnSpPr>
        <xdr:cNvPr id="461" name="直線コネクタ 460"/>
        <xdr:cNvCxnSpPr/>
      </xdr:nvCxnSpPr>
      <xdr:spPr>
        <a:xfrm>
          <a:off x="6972300" y="16149431"/>
          <a:ext cx="889000" cy="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24113</xdr:rowOff>
    </xdr:from>
    <xdr:ext cx="534377" cy="259045"/>
    <xdr:sp macro="" textlink="">
      <xdr:nvSpPr>
        <xdr:cNvPr id="463" name="テキスト ボックス 462"/>
        <xdr:cNvSpPr txBox="1"/>
      </xdr:nvSpPr>
      <xdr:spPr>
        <a:xfrm>
          <a:off x="7594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51243</xdr:rowOff>
    </xdr:from>
    <xdr:ext cx="534377" cy="259045"/>
    <xdr:sp macro="" textlink="">
      <xdr:nvSpPr>
        <xdr:cNvPr id="465" name="テキスト ボックス 464"/>
        <xdr:cNvSpPr txBox="1"/>
      </xdr:nvSpPr>
      <xdr:spPr>
        <a:xfrm>
          <a:off x="6705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10838</xdr:rowOff>
    </xdr:from>
    <xdr:to>
      <xdr:col>55</xdr:col>
      <xdr:colOff>50800</xdr:colOff>
      <xdr:row>94</xdr:row>
      <xdr:rowOff>112438</xdr:rowOff>
    </xdr:to>
    <xdr:sp macro="" textlink="">
      <xdr:nvSpPr>
        <xdr:cNvPr id="471" name="楕円 470"/>
        <xdr:cNvSpPr/>
      </xdr:nvSpPr>
      <xdr:spPr>
        <a:xfrm>
          <a:off x="10426700" y="161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33715</xdr:rowOff>
    </xdr:from>
    <xdr:ext cx="599010" cy="259045"/>
    <xdr:sp macro="" textlink="">
      <xdr:nvSpPr>
        <xdr:cNvPr id="472" name="土木費該当値テキスト"/>
        <xdr:cNvSpPr txBox="1"/>
      </xdr:nvSpPr>
      <xdr:spPr>
        <a:xfrm>
          <a:off x="10528300" y="159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88945</xdr:rowOff>
    </xdr:from>
    <xdr:to>
      <xdr:col>50</xdr:col>
      <xdr:colOff>165100</xdr:colOff>
      <xdr:row>95</xdr:row>
      <xdr:rowOff>19095</xdr:rowOff>
    </xdr:to>
    <xdr:sp macro="" textlink="">
      <xdr:nvSpPr>
        <xdr:cNvPr id="473" name="楕円 472"/>
        <xdr:cNvSpPr/>
      </xdr:nvSpPr>
      <xdr:spPr>
        <a:xfrm>
          <a:off x="9588500" y="162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35622</xdr:rowOff>
    </xdr:from>
    <xdr:ext cx="599010" cy="259045"/>
    <xdr:sp macro="" textlink="">
      <xdr:nvSpPr>
        <xdr:cNvPr id="474" name="テキスト ボックス 473"/>
        <xdr:cNvSpPr txBox="1"/>
      </xdr:nvSpPr>
      <xdr:spPr>
        <a:xfrm>
          <a:off x="9339795" y="159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113657</xdr:rowOff>
    </xdr:from>
    <xdr:to>
      <xdr:col>46</xdr:col>
      <xdr:colOff>38100</xdr:colOff>
      <xdr:row>94</xdr:row>
      <xdr:rowOff>43807</xdr:rowOff>
    </xdr:to>
    <xdr:sp macro="" textlink="">
      <xdr:nvSpPr>
        <xdr:cNvPr id="475" name="楕円 474"/>
        <xdr:cNvSpPr/>
      </xdr:nvSpPr>
      <xdr:spPr>
        <a:xfrm>
          <a:off x="8699500" y="160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60334</xdr:rowOff>
    </xdr:from>
    <xdr:ext cx="599010" cy="259045"/>
    <xdr:sp macro="" textlink="">
      <xdr:nvSpPr>
        <xdr:cNvPr id="476" name="テキスト ボックス 475"/>
        <xdr:cNvSpPr txBox="1"/>
      </xdr:nvSpPr>
      <xdr:spPr>
        <a:xfrm>
          <a:off x="8450795" y="1583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60553</xdr:rowOff>
    </xdr:from>
    <xdr:to>
      <xdr:col>41</xdr:col>
      <xdr:colOff>101600</xdr:colOff>
      <xdr:row>94</xdr:row>
      <xdr:rowOff>162153</xdr:rowOff>
    </xdr:to>
    <xdr:sp macro="" textlink="">
      <xdr:nvSpPr>
        <xdr:cNvPr id="477" name="楕円 476"/>
        <xdr:cNvSpPr/>
      </xdr:nvSpPr>
      <xdr:spPr>
        <a:xfrm>
          <a:off x="7810500" y="161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7230</xdr:rowOff>
    </xdr:from>
    <xdr:ext cx="599010" cy="259045"/>
    <xdr:sp macro="" textlink="">
      <xdr:nvSpPr>
        <xdr:cNvPr id="478" name="テキスト ボックス 477"/>
        <xdr:cNvSpPr txBox="1"/>
      </xdr:nvSpPr>
      <xdr:spPr>
        <a:xfrm>
          <a:off x="7561795" y="1595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153781</xdr:rowOff>
    </xdr:from>
    <xdr:to>
      <xdr:col>36</xdr:col>
      <xdr:colOff>165100</xdr:colOff>
      <xdr:row>94</xdr:row>
      <xdr:rowOff>83931</xdr:rowOff>
    </xdr:to>
    <xdr:sp macro="" textlink="">
      <xdr:nvSpPr>
        <xdr:cNvPr id="479" name="楕円 478"/>
        <xdr:cNvSpPr/>
      </xdr:nvSpPr>
      <xdr:spPr>
        <a:xfrm>
          <a:off x="6921500" y="160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100458</xdr:rowOff>
    </xdr:from>
    <xdr:ext cx="599010" cy="259045"/>
    <xdr:sp macro="" textlink="">
      <xdr:nvSpPr>
        <xdr:cNvPr id="480" name="テキスト ボックス 479"/>
        <xdr:cNvSpPr txBox="1"/>
      </xdr:nvSpPr>
      <xdr:spPr>
        <a:xfrm>
          <a:off x="6672795" y="1587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134423</xdr:rowOff>
    </xdr:from>
    <xdr:to>
      <xdr:col>85</xdr:col>
      <xdr:colOff>127000</xdr:colOff>
      <xdr:row>37</xdr:row>
      <xdr:rowOff>164979</xdr:rowOff>
    </xdr:to>
    <xdr:cxnSp macro="">
      <xdr:nvCxnSpPr>
        <xdr:cNvPr id="510" name="直線コネクタ 509"/>
        <xdr:cNvCxnSpPr/>
      </xdr:nvCxnSpPr>
      <xdr:spPr>
        <a:xfrm>
          <a:off x="15481300" y="5277923"/>
          <a:ext cx="838200" cy="12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134423</xdr:rowOff>
    </xdr:from>
    <xdr:to>
      <xdr:col>81</xdr:col>
      <xdr:colOff>50800</xdr:colOff>
      <xdr:row>37</xdr:row>
      <xdr:rowOff>80759</xdr:rowOff>
    </xdr:to>
    <xdr:cxnSp macro="">
      <xdr:nvCxnSpPr>
        <xdr:cNvPr id="513" name="直線コネクタ 512"/>
        <xdr:cNvCxnSpPr/>
      </xdr:nvCxnSpPr>
      <xdr:spPr>
        <a:xfrm flipV="1">
          <a:off x="14592300" y="5277923"/>
          <a:ext cx="889000" cy="11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5" name="テキスト ボックス 514"/>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65291</xdr:rowOff>
    </xdr:from>
    <xdr:to>
      <xdr:col>76</xdr:col>
      <xdr:colOff>114300</xdr:colOff>
      <xdr:row>37</xdr:row>
      <xdr:rowOff>80759</xdr:rowOff>
    </xdr:to>
    <xdr:cxnSp macro="">
      <xdr:nvCxnSpPr>
        <xdr:cNvPr id="516" name="直線コネクタ 515"/>
        <xdr:cNvCxnSpPr/>
      </xdr:nvCxnSpPr>
      <xdr:spPr>
        <a:xfrm>
          <a:off x="13703300" y="6408941"/>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18" name="テキスト ボックス 517"/>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65291</xdr:rowOff>
    </xdr:from>
    <xdr:to>
      <xdr:col>71</xdr:col>
      <xdr:colOff>177800</xdr:colOff>
      <xdr:row>38</xdr:row>
      <xdr:rowOff>15246</xdr:rowOff>
    </xdr:to>
    <xdr:cxnSp macro="">
      <xdr:nvCxnSpPr>
        <xdr:cNvPr id="519" name="直線コネクタ 518"/>
        <xdr:cNvCxnSpPr/>
      </xdr:nvCxnSpPr>
      <xdr:spPr>
        <a:xfrm flipV="1">
          <a:off x="12814300" y="6408941"/>
          <a:ext cx="889000" cy="12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1" name="テキスト ボックス 520"/>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114179</xdr:rowOff>
    </xdr:from>
    <xdr:to>
      <xdr:col>85</xdr:col>
      <xdr:colOff>177800</xdr:colOff>
      <xdr:row>38</xdr:row>
      <xdr:rowOff>44329</xdr:rowOff>
    </xdr:to>
    <xdr:sp macro="" textlink="">
      <xdr:nvSpPr>
        <xdr:cNvPr id="529" name="楕円 528"/>
        <xdr:cNvSpPr/>
      </xdr:nvSpPr>
      <xdr:spPr>
        <a:xfrm>
          <a:off x="16268700" y="64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92606</xdr:rowOff>
    </xdr:from>
    <xdr:ext cx="534377" cy="259045"/>
    <xdr:sp macro="" textlink="">
      <xdr:nvSpPr>
        <xdr:cNvPr id="530" name="消防費該当値テキスト"/>
        <xdr:cNvSpPr txBox="1"/>
      </xdr:nvSpPr>
      <xdr:spPr>
        <a:xfrm>
          <a:off x="16370300" y="64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83623</xdr:rowOff>
    </xdr:from>
    <xdr:to>
      <xdr:col>81</xdr:col>
      <xdr:colOff>101600</xdr:colOff>
      <xdr:row>31</xdr:row>
      <xdr:rowOff>13773</xdr:rowOff>
    </xdr:to>
    <xdr:sp macro="" textlink="">
      <xdr:nvSpPr>
        <xdr:cNvPr id="531" name="楕円 530"/>
        <xdr:cNvSpPr/>
      </xdr:nvSpPr>
      <xdr:spPr>
        <a:xfrm>
          <a:off x="15430500" y="52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30300</xdr:rowOff>
    </xdr:from>
    <xdr:ext cx="534377" cy="259045"/>
    <xdr:sp macro="" textlink="">
      <xdr:nvSpPr>
        <xdr:cNvPr id="532" name="テキスト ボックス 531"/>
        <xdr:cNvSpPr txBox="1"/>
      </xdr:nvSpPr>
      <xdr:spPr>
        <a:xfrm>
          <a:off x="15214111" y="50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29959</xdr:rowOff>
    </xdr:from>
    <xdr:to>
      <xdr:col>76</xdr:col>
      <xdr:colOff>165100</xdr:colOff>
      <xdr:row>37</xdr:row>
      <xdr:rowOff>131559</xdr:rowOff>
    </xdr:to>
    <xdr:sp macro="" textlink="">
      <xdr:nvSpPr>
        <xdr:cNvPr id="533" name="楕円 532"/>
        <xdr:cNvSpPr/>
      </xdr:nvSpPr>
      <xdr:spPr>
        <a:xfrm>
          <a:off x="14541500" y="63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148086</xdr:rowOff>
    </xdr:from>
    <xdr:ext cx="534377" cy="259045"/>
    <xdr:sp macro="" textlink="">
      <xdr:nvSpPr>
        <xdr:cNvPr id="534" name="テキスト ボックス 533"/>
        <xdr:cNvSpPr txBox="1"/>
      </xdr:nvSpPr>
      <xdr:spPr>
        <a:xfrm>
          <a:off x="14325111" y="61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14491</xdr:rowOff>
    </xdr:from>
    <xdr:to>
      <xdr:col>72</xdr:col>
      <xdr:colOff>38100</xdr:colOff>
      <xdr:row>37</xdr:row>
      <xdr:rowOff>116091</xdr:rowOff>
    </xdr:to>
    <xdr:sp macro="" textlink="">
      <xdr:nvSpPr>
        <xdr:cNvPr id="535" name="楕円 534"/>
        <xdr:cNvSpPr/>
      </xdr:nvSpPr>
      <xdr:spPr>
        <a:xfrm>
          <a:off x="13652500" y="63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132618</xdr:rowOff>
    </xdr:from>
    <xdr:ext cx="534377" cy="259045"/>
    <xdr:sp macro="" textlink="">
      <xdr:nvSpPr>
        <xdr:cNvPr id="536" name="テキスト ボックス 535"/>
        <xdr:cNvSpPr txBox="1"/>
      </xdr:nvSpPr>
      <xdr:spPr>
        <a:xfrm>
          <a:off x="13436111" y="61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135896</xdr:rowOff>
    </xdr:from>
    <xdr:to>
      <xdr:col>67</xdr:col>
      <xdr:colOff>101600</xdr:colOff>
      <xdr:row>38</xdr:row>
      <xdr:rowOff>66046</xdr:rowOff>
    </xdr:to>
    <xdr:sp macro="" textlink="">
      <xdr:nvSpPr>
        <xdr:cNvPr id="537" name="楕円 536"/>
        <xdr:cNvSpPr/>
      </xdr:nvSpPr>
      <xdr:spPr>
        <a:xfrm>
          <a:off x="12763500" y="64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57173</xdr:rowOff>
    </xdr:from>
    <xdr:ext cx="534377" cy="259045"/>
    <xdr:sp macro="" textlink="">
      <xdr:nvSpPr>
        <xdr:cNvPr id="538" name="テキスト ボックス 537"/>
        <xdr:cNvSpPr txBox="1"/>
      </xdr:nvSpPr>
      <xdr:spPr>
        <a:xfrm>
          <a:off x="12547111" y="65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20279</xdr:rowOff>
    </xdr:from>
    <xdr:to>
      <xdr:col>85</xdr:col>
      <xdr:colOff>127000</xdr:colOff>
      <xdr:row>57</xdr:row>
      <xdr:rowOff>68011</xdr:rowOff>
    </xdr:to>
    <xdr:cxnSp macro="">
      <xdr:nvCxnSpPr>
        <xdr:cNvPr id="569" name="直線コネクタ 568"/>
        <xdr:cNvCxnSpPr/>
      </xdr:nvCxnSpPr>
      <xdr:spPr>
        <a:xfrm flipV="1">
          <a:off x="15481300" y="9450029"/>
          <a:ext cx="838200" cy="39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15073</xdr:rowOff>
    </xdr:from>
    <xdr:to>
      <xdr:col>81</xdr:col>
      <xdr:colOff>50800</xdr:colOff>
      <xdr:row>57</xdr:row>
      <xdr:rowOff>68011</xdr:rowOff>
    </xdr:to>
    <xdr:cxnSp macro="">
      <xdr:nvCxnSpPr>
        <xdr:cNvPr id="572" name="直線コネクタ 571"/>
        <xdr:cNvCxnSpPr/>
      </xdr:nvCxnSpPr>
      <xdr:spPr>
        <a:xfrm>
          <a:off x="14592300" y="9787723"/>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163181</xdr:rowOff>
    </xdr:from>
    <xdr:to>
      <xdr:col>76</xdr:col>
      <xdr:colOff>114300</xdr:colOff>
      <xdr:row>57</xdr:row>
      <xdr:rowOff>15073</xdr:rowOff>
    </xdr:to>
    <xdr:cxnSp macro="">
      <xdr:nvCxnSpPr>
        <xdr:cNvPr id="575" name="直線コネクタ 574"/>
        <xdr:cNvCxnSpPr/>
      </xdr:nvCxnSpPr>
      <xdr:spPr>
        <a:xfrm>
          <a:off x="13703300" y="9764381"/>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163181</xdr:rowOff>
    </xdr:from>
    <xdr:to>
      <xdr:col>71</xdr:col>
      <xdr:colOff>177800</xdr:colOff>
      <xdr:row>57</xdr:row>
      <xdr:rowOff>84033</xdr:rowOff>
    </xdr:to>
    <xdr:cxnSp macro="">
      <xdr:nvCxnSpPr>
        <xdr:cNvPr id="578" name="直線コネクタ 577"/>
        <xdr:cNvCxnSpPr/>
      </xdr:nvCxnSpPr>
      <xdr:spPr>
        <a:xfrm flipV="1">
          <a:off x="12814300" y="9764381"/>
          <a:ext cx="889000" cy="9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140929</xdr:rowOff>
    </xdr:from>
    <xdr:to>
      <xdr:col>85</xdr:col>
      <xdr:colOff>177800</xdr:colOff>
      <xdr:row>55</xdr:row>
      <xdr:rowOff>71079</xdr:rowOff>
    </xdr:to>
    <xdr:sp macro="" textlink="">
      <xdr:nvSpPr>
        <xdr:cNvPr id="588" name="楕円 587"/>
        <xdr:cNvSpPr/>
      </xdr:nvSpPr>
      <xdr:spPr>
        <a:xfrm>
          <a:off x="16268700" y="93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163806</xdr:rowOff>
    </xdr:from>
    <xdr:ext cx="599010" cy="259045"/>
    <xdr:sp macro="" textlink="">
      <xdr:nvSpPr>
        <xdr:cNvPr id="589" name="教育費該当値テキスト"/>
        <xdr:cNvSpPr txBox="1"/>
      </xdr:nvSpPr>
      <xdr:spPr>
        <a:xfrm>
          <a:off x="16370300" y="925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17211</xdr:rowOff>
    </xdr:from>
    <xdr:to>
      <xdr:col>81</xdr:col>
      <xdr:colOff>101600</xdr:colOff>
      <xdr:row>57</xdr:row>
      <xdr:rowOff>118811</xdr:rowOff>
    </xdr:to>
    <xdr:sp macro="" textlink="">
      <xdr:nvSpPr>
        <xdr:cNvPr id="590" name="楕円 589"/>
        <xdr:cNvSpPr/>
      </xdr:nvSpPr>
      <xdr:spPr>
        <a:xfrm>
          <a:off x="15430500" y="97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109938</xdr:rowOff>
    </xdr:from>
    <xdr:ext cx="534377" cy="259045"/>
    <xdr:sp macro="" textlink="">
      <xdr:nvSpPr>
        <xdr:cNvPr id="591" name="テキスト ボックス 590"/>
        <xdr:cNvSpPr txBox="1"/>
      </xdr:nvSpPr>
      <xdr:spPr>
        <a:xfrm>
          <a:off x="15214111" y="98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135723</xdr:rowOff>
    </xdr:from>
    <xdr:to>
      <xdr:col>76</xdr:col>
      <xdr:colOff>165100</xdr:colOff>
      <xdr:row>57</xdr:row>
      <xdr:rowOff>65873</xdr:rowOff>
    </xdr:to>
    <xdr:sp macro="" textlink="">
      <xdr:nvSpPr>
        <xdr:cNvPr id="592" name="楕円 591"/>
        <xdr:cNvSpPr/>
      </xdr:nvSpPr>
      <xdr:spPr>
        <a:xfrm>
          <a:off x="14541500" y="97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82400</xdr:rowOff>
    </xdr:from>
    <xdr:ext cx="534377" cy="259045"/>
    <xdr:sp macro="" textlink="">
      <xdr:nvSpPr>
        <xdr:cNvPr id="593" name="テキスト ボックス 592"/>
        <xdr:cNvSpPr txBox="1"/>
      </xdr:nvSpPr>
      <xdr:spPr>
        <a:xfrm>
          <a:off x="14325111" y="95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112381</xdr:rowOff>
    </xdr:from>
    <xdr:to>
      <xdr:col>72</xdr:col>
      <xdr:colOff>38100</xdr:colOff>
      <xdr:row>57</xdr:row>
      <xdr:rowOff>42531</xdr:rowOff>
    </xdr:to>
    <xdr:sp macro="" textlink="">
      <xdr:nvSpPr>
        <xdr:cNvPr id="594" name="楕円 593"/>
        <xdr:cNvSpPr/>
      </xdr:nvSpPr>
      <xdr:spPr>
        <a:xfrm>
          <a:off x="13652500" y="97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59058</xdr:rowOff>
    </xdr:from>
    <xdr:ext cx="534377" cy="259045"/>
    <xdr:sp macro="" textlink="">
      <xdr:nvSpPr>
        <xdr:cNvPr id="595" name="テキスト ボックス 594"/>
        <xdr:cNvSpPr txBox="1"/>
      </xdr:nvSpPr>
      <xdr:spPr>
        <a:xfrm>
          <a:off x="13436111" y="94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33233</xdr:rowOff>
    </xdr:from>
    <xdr:to>
      <xdr:col>67</xdr:col>
      <xdr:colOff>101600</xdr:colOff>
      <xdr:row>57</xdr:row>
      <xdr:rowOff>134833</xdr:rowOff>
    </xdr:to>
    <xdr:sp macro="" textlink="">
      <xdr:nvSpPr>
        <xdr:cNvPr id="596" name="楕円 595"/>
        <xdr:cNvSpPr/>
      </xdr:nvSpPr>
      <xdr:spPr>
        <a:xfrm>
          <a:off x="12763500" y="98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125960</xdr:rowOff>
    </xdr:from>
    <xdr:ext cx="534377" cy="259045"/>
    <xdr:sp macro="" textlink="">
      <xdr:nvSpPr>
        <xdr:cNvPr id="597" name="テキスト ボックス 596"/>
        <xdr:cNvSpPr txBox="1"/>
      </xdr:nvSpPr>
      <xdr:spPr>
        <a:xfrm>
          <a:off x="12547111" y="98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15573</xdr:rowOff>
    </xdr:from>
    <xdr:to>
      <xdr:col>85</xdr:col>
      <xdr:colOff>127000</xdr:colOff>
      <xdr:row>79</xdr:row>
      <xdr:rowOff>40261</xdr:rowOff>
    </xdr:to>
    <xdr:cxnSp macro="">
      <xdr:nvCxnSpPr>
        <xdr:cNvPr id="626" name="直線コネクタ 625"/>
        <xdr:cNvCxnSpPr/>
      </xdr:nvCxnSpPr>
      <xdr:spPr>
        <a:xfrm>
          <a:off x="15481300" y="13560123"/>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15573</xdr:rowOff>
    </xdr:from>
    <xdr:to>
      <xdr:col>81</xdr:col>
      <xdr:colOff>50800</xdr:colOff>
      <xdr:row>79</xdr:row>
      <xdr:rowOff>39478</xdr:rowOff>
    </xdr:to>
    <xdr:cxnSp macro="">
      <xdr:nvCxnSpPr>
        <xdr:cNvPr id="629" name="直線コネクタ 628"/>
        <xdr:cNvCxnSpPr/>
      </xdr:nvCxnSpPr>
      <xdr:spPr>
        <a:xfrm flipV="1">
          <a:off x="14592300" y="1356012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39478</xdr:rowOff>
    </xdr:from>
    <xdr:to>
      <xdr:col>76</xdr:col>
      <xdr:colOff>114300</xdr:colOff>
      <xdr:row>79</xdr:row>
      <xdr:rowOff>40901</xdr:rowOff>
    </xdr:to>
    <xdr:cxnSp macro="">
      <xdr:nvCxnSpPr>
        <xdr:cNvPr id="632" name="直線コネクタ 631"/>
        <xdr:cNvCxnSpPr/>
      </xdr:nvCxnSpPr>
      <xdr:spPr>
        <a:xfrm flipV="1">
          <a:off x="13703300" y="13584028"/>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31229</xdr:rowOff>
    </xdr:from>
    <xdr:to>
      <xdr:col>71</xdr:col>
      <xdr:colOff>177800</xdr:colOff>
      <xdr:row>79</xdr:row>
      <xdr:rowOff>40901</xdr:rowOff>
    </xdr:to>
    <xdr:cxnSp macro="">
      <xdr:nvCxnSpPr>
        <xdr:cNvPr id="635" name="直線コネクタ 634"/>
        <xdr:cNvCxnSpPr/>
      </xdr:nvCxnSpPr>
      <xdr:spPr>
        <a:xfrm>
          <a:off x="12814300" y="13575779"/>
          <a:ext cx="8890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75272</xdr:rowOff>
    </xdr:from>
    <xdr:ext cx="469744" cy="259045"/>
    <xdr:sp macro="" textlink="">
      <xdr:nvSpPr>
        <xdr:cNvPr id="639" name="テキスト ボックス 638"/>
        <xdr:cNvSpPr txBox="1"/>
      </xdr:nvSpPr>
      <xdr:spPr>
        <a:xfrm>
          <a:off x="12579428" y="13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160911</xdr:rowOff>
    </xdr:from>
    <xdr:to>
      <xdr:col>85</xdr:col>
      <xdr:colOff>177800</xdr:colOff>
      <xdr:row>79</xdr:row>
      <xdr:rowOff>91061</xdr:rowOff>
    </xdr:to>
    <xdr:sp macro="" textlink="">
      <xdr:nvSpPr>
        <xdr:cNvPr id="645" name="楕円 644"/>
        <xdr:cNvSpPr/>
      </xdr:nvSpPr>
      <xdr:spPr>
        <a:xfrm>
          <a:off x="16268700" y="135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6" name="災害復旧費該当値テキスト"/>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136223</xdr:rowOff>
    </xdr:from>
    <xdr:to>
      <xdr:col>81</xdr:col>
      <xdr:colOff>101600</xdr:colOff>
      <xdr:row>79</xdr:row>
      <xdr:rowOff>66373</xdr:rowOff>
    </xdr:to>
    <xdr:sp macro="" textlink="">
      <xdr:nvSpPr>
        <xdr:cNvPr id="647" name="楕円 646"/>
        <xdr:cNvSpPr/>
      </xdr:nvSpPr>
      <xdr:spPr>
        <a:xfrm>
          <a:off x="15430500" y="135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82900</xdr:rowOff>
    </xdr:from>
    <xdr:ext cx="534377" cy="259045"/>
    <xdr:sp macro="" textlink="">
      <xdr:nvSpPr>
        <xdr:cNvPr id="648" name="テキスト ボックス 647"/>
        <xdr:cNvSpPr txBox="1"/>
      </xdr:nvSpPr>
      <xdr:spPr>
        <a:xfrm>
          <a:off x="15214111" y="132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160128</xdr:rowOff>
    </xdr:from>
    <xdr:to>
      <xdr:col>76</xdr:col>
      <xdr:colOff>165100</xdr:colOff>
      <xdr:row>79</xdr:row>
      <xdr:rowOff>90278</xdr:rowOff>
    </xdr:to>
    <xdr:sp macro="" textlink="">
      <xdr:nvSpPr>
        <xdr:cNvPr id="649" name="楕円 648"/>
        <xdr:cNvSpPr/>
      </xdr:nvSpPr>
      <xdr:spPr>
        <a:xfrm>
          <a:off x="145415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81405</xdr:rowOff>
    </xdr:from>
    <xdr:ext cx="469744" cy="259045"/>
    <xdr:sp macro="" textlink="">
      <xdr:nvSpPr>
        <xdr:cNvPr id="650" name="テキスト ボックス 649"/>
        <xdr:cNvSpPr txBox="1"/>
      </xdr:nvSpPr>
      <xdr:spPr>
        <a:xfrm>
          <a:off x="14357428" y="136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161551</xdr:rowOff>
    </xdr:from>
    <xdr:to>
      <xdr:col>72</xdr:col>
      <xdr:colOff>38100</xdr:colOff>
      <xdr:row>79</xdr:row>
      <xdr:rowOff>91701</xdr:rowOff>
    </xdr:to>
    <xdr:sp macro="" textlink="">
      <xdr:nvSpPr>
        <xdr:cNvPr id="651" name="楕円 650"/>
        <xdr:cNvSpPr/>
      </xdr:nvSpPr>
      <xdr:spPr>
        <a:xfrm>
          <a:off x="13652500" y="13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82828</xdr:rowOff>
    </xdr:from>
    <xdr:ext cx="469744" cy="259045"/>
    <xdr:sp macro="" textlink="">
      <xdr:nvSpPr>
        <xdr:cNvPr id="652" name="テキスト ボックス 651"/>
        <xdr:cNvSpPr txBox="1"/>
      </xdr:nvSpPr>
      <xdr:spPr>
        <a:xfrm>
          <a:off x="13468428" y="1362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151879</xdr:rowOff>
    </xdr:from>
    <xdr:to>
      <xdr:col>67</xdr:col>
      <xdr:colOff>101600</xdr:colOff>
      <xdr:row>79</xdr:row>
      <xdr:rowOff>82029</xdr:rowOff>
    </xdr:to>
    <xdr:sp macro="" textlink="">
      <xdr:nvSpPr>
        <xdr:cNvPr id="653" name="楕円 652"/>
        <xdr:cNvSpPr/>
      </xdr:nvSpPr>
      <xdr:spPr>
        <a:xfrm>
          <a:off x="12763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98556</xdr:rowOff>
    </xdr:from>
    <xdr:ext cx="469744" cy="259045"/>
    <xdr:sp macro="" textlink="">
      <xdr:nvSpPr>
        <xdr:cNvPr id="654" name="テキスト ボックス 653"/>
        <xdr:cNvSpPr txBox="1"/>
      </xdr:nvSpPr>
      <xdr:spPr>
        <a:xfrm>
          <a:off x="12579428" y="133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75226</xdr:rowOff>
    </xdr:from>
    <xdr:to>
      <xdr:col>85</xdr:col>
      <xdr:colOff>127000</xdr:colOff>
      <xdr:row>92</xdr:row>
      <xdr:rowOff>131714</xdr:rowOff>
    </xdr:to>
    <xdr:cxnSp macro="">
      <xdr:nvCxnSpPr>
        <xdr:cNvPr id="683" name="直線コネクタ 682"/>
        <xdr:cNvCxnSpPr/>
      </xdr:nvCxnSpPr>
      <xdr:spPr>
        <a:xfrm flipV="1">
          <a:off x="15481300" y="15848626"/>
          <a:ext cx="838200" cy="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114013</xdr:rowOff>
    </xdr:from>
    <xdr:to>
      <xdr:col>81</xdr:col>
      <xdr:colOff>50800</xdr:colOff>
      <xdr:row>92</xdr:row>
      <xdr:rowOff>131714</xdr:rowOff>
    </xdr:to>
    <xdr:cxnSp macro="">
      <xdr:nvCxnSpPr>
        <xdr:cNvPr id="686" name="直線コネクタ 685"/>
        <xdr:cNvCxnSpPr/>
      </xdr:nvCxnSpPr>
      <xdr:spPr>
        <a:xfrm>
          <a:off x="14592300" y="1588741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39108</xdr:rowOff>
    </xdr:from>
    <xdr:to>
      <xdr:col>76</xdr:col>
      <xdr:colOff>114300</xdr:colOff>
      <xdr:row>92</xdr:row>
      <xdr:rowOff>114013</xdr:rowOff>
    </xdr:to>
    <xdr:cxnSp macro="">
      <xdr:nvCxnSpPr>
        <xdr:cNvPr id="689" name="直線コネクタ 688"/>
        <xdr:cNvCxnSpPr/>
      </xdr:nvCxnSpPr>
      <xdr:spPr>
        <a:xfrm>
          <a:off x="13703300" y="15812508"/>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1" name="テキスト ボックス 690"/>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36198</xdr:rowOff>
    </xdr:from>
    <xdr:to>
      <xdr:col>71</xdr:col>
      <xdr:colOff>177800</xdr:colOff>
      <xdr:row>92</xdr:row>
      <xdr:rowOff>39108</xdr:rowOff>
    </xdr:to>
    <xdr:cxnSp macro="">
      <xdr:nvCxnSpPr>
        <xdr:cNvPr id="692" name="直線コネクタ 691"/>
        <xdr:cNvCxnSpPr/>
      </xdr:nvCxnSpPr>
      <xdr:spPr>
        <a:xfrm>
          <a:off x="12814300" y="1580959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4" name="テキスト ボックス 693"/>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24426</xdr:rowOff>
    </xdr:from>
    <xdr:to>
      <xdr:col>85</xdr:col>
      <xdr:colOff>177800</xdr:colOff>
      <xdr:row>92</xdr:row>
      <xdr:rowOff>126026</xdr:rowOff>
    </xdr:to>
    <xdr:sp macro="" textlink="">
      <xdr:nvSpPr>
        <xdr:cNvPr id="702" name="楕円 701"/>
        <xdr:cNvSpPr/>
      </xdr:nvSpPr>
      <xdr:spPr>
        <a:xfrm>
          <a:off x="16268700" y="15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47303</xdr:rowOff>
    </xdr:from>
    <xdr:ext cx="599010" cy="259045"/>
    <xdr:sp macro="" textlink="">
      <xdr:nvSpPr>
        <xdr:cNvPr id="703" name="公債費該当値テキスト"/>
        <xdr:cNvSpPr txBox="1"/>
      </xdr:nvSpPr>
      <xdr:spPr>
        <a:xfrm>
          <a:off x="16370300" y="156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80914</xdr:rowOff>
    </xdr:from>
    <xdr:to>
      <xdr:col>81</xdr:col>
      <xdr:colOff>101600</xdr:colOff>
      <xdr:row>93</xdr:row>
      <xdr:rowOff>11064</xdr:rowOff>
    </xdr:to>
    <xdr:sp macro="" textlink="">
      <xdr:nvSpPr>
        <xdr:cNvPr id="704" name="楕円 703"/>
        <xdr:cNvSpPr/>
      </xdr:nvSpPr>
      <xdr:spPr>
        <a:xfrm>
          <a:off x="15430500" y="158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27591</xdr:rowOff>
    </xdr:from>
    <xdr:ext cx="599010" cy="259045"/>
    <xdr:sp macro="" textlink="">
      <xdr:nvSpPr>
        <xdr:cNvPr id="705" name="テキスト ボックス 704"/>
        <xdr:cNvSpPr txBox="1"/>
      </xdr:nvSpPr>
      <xdr:spPr>
        <a:xfrm>
          <a:off x="15181795" y="1562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63213</xdr:rowOff>
    </xdr:from>
    <xdr:to>
      <xdr:col>76</xdr:col>
      <xdr:colOff>165100</xdr:colOff>
      <xdr:row>92</xdr:row>
      <xdr:rowOff>164813</xdr:rowOff>
    </xdr:to>
    <xdr:sp macro="" textlink="">
      <xdr:nvSpPr>
        <xdr:cNvPr id="706" name="楕円 705"/>
        <xdr:cNvSpPr/>
      </xdr:nvSpPr>
      <xdr:spPr>
        <a:xfrm>
          <a:off x="14541500" y="158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9890</xdr:rowOff>
    </xdr:from>
    <xdr:ext cx="599010" cy="259045"/>
    <xdr:sp macro="" textlink="">
      <xdr:nvSpPr>
        <xdr:cNvPr id="707" name="テキスト ボックス 706"/>
        <xdr:cNvSpPr txBox="1"/>
      </xdr:nvSpPr>
      <xdr:spPr>
        <a:xfrm>
          <a:off x="14292795" y="156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159758</xdr:rowOff>
    </xdr:from>
    <xdr:to>
      <xdr:col>72</xdr:col>
      <xdr:colOff>38100</xdr:colOff>
      <xdr:row>92</xdr:row>
      <xdr:rowOff>89908</xdr:rowOff>
    </xdr:to>
    <xdr:sp macro="" textlink="">
      <xdr:nvSpPr>
        <xdr:cNvPr id="708" name="楕円 707"/>
        <xdr:cNvSpPr/>
      </xdr:nvSpPr>
      <xdr:spPr>
        <a:xfrm>
          <a:off x="13652500" y="157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106435</xdr:rowOff>
    </xdr:from>
    <xdr:ext cx="599010" cy="259045"/>
    <xdr:sp macro="" textlink="">
      <xdr:nvSpPr>
        <xdr:cNvPr id="709" name="テキスト ボックス 708"/>
        <xdr:cNvSpPr txBox="1"/>
      </xdr:nvSpPr>
      <xdr:spPr>
        <a:xfrm>
          <a:off x="13403795" y="1553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156848</xdr:rowOff>
    </xdr:from>
    <xdr:to>
      <xdr:col>67</xdr:col>
      <xdr:colOff>101600</xdr:colOff>
      <xdr:row>92</xdr:row>
      <xdr:rowOff>86998</xdr:rowOff>
    </xdr:to>
    <xdr:sp macro="" textlink="">
      <xdr:nvSpPr>
        <xdr:cNvPr id="710" name="楕円 709"/>
        <xdr:cNvSpPr/>
      </xdr:nvSpPr>
      <xdr:spPr>
        <a:xfrm>
          <a:off x="12763500" y="157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103525</xdr:rowOff>
    </xdr:from>
    <xdr:ext cx="599010" cy="259045"/>
    <xdr:sp macro="" textlink="">
      <xdr:nvSpPr>
        <xdr:cNvPr id="711" name="テキスト ボックス 710"/>
        <xdr:cNvSpPr txBox="1"/>
      </xdr:nvSpPr>
      <xdr:spPr>
        <a:xfrm>
          <a:off x="12514795" y="1553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193,456</a:t>
          </a:r>
          <a:r>
            <a:rPr kumimoji="1" lang="ja-JP" altLang="en-US" sz="1100">
              <a:solidFill>
                <a:schemeClr val="dk1"/>
              </a:solidFill>
              <a:effectLst/>
              <a:latin typeface="+mn-lt"/>
              <a:ea typeface="+mn-ea"/>
              <a:cs typeface="+mn-cs"/>
            </a:rPr>
            <a:t>円で平成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年度と比べて増加している主な要因は，積立金の増によるものである。</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265,741</a:t>
          </a:r>
          <a:r>
            <a:rPr kumimoji="1" lang="ja-JP" altLang="ja-JP" sz="1100">
              <a:solidFill>
                <a:schemeClr val="dk1"/>
              </a:solidFill>
              <a:effectLst/>
              <a:latin typeface="+mn-lt"/>
              <a:ea typeface="+mn-ea"/>
              <a:cs typeface="+mn-cs"/>
            </a:rPr>
            <a:t>円で，類似団体と比べて高い水準にあり，高齢化に伴う老人福祉費の増加や</a:t>
          </a:r>
          <a:r>
            <a:rPr kumimoji="1" lang="ja-JP" altLang="en-US" sz="1100">
              <a:solidFill>
                <a:schemeClr val="dk1"/>
              </a:solidFill>
              <a:effectLst/>
              <a:latin typeface="+mn-lt"/>
              <a:ea typeface="+mn-ea"/>
              <a:cs typeface="+mn-cs"/>
            </a:rPr>
            <a:t>生活保護費の増加</a:t>
          </a:r>
          <a:r>
            <a:rPr kumimoji="1" lang="ja-JP" altLang="ja-JP" sz="1100">
              <a:solidFill>
                <a:schemeClr val="dk1"/>
              </a:solidFill>
              <a:effectLst/>
              <a:latin typeface="+mn-lt"/>
              <a:ea typeface="+mn-ea"/>
              <a:cs typeface="+mn-cs"/>
            </a:rPr>
            <a:t>，認定こども園</a:t>
          </a:r>
          <a:r>
            <a:rPr kumimoji="1" lang="ja-JP" altLang="en-US" sz="1100">
              <a:solidFill>
                <a:schemeClr val="dk1"/>
              </a:solidFill>
              <a:effectLst/>
              <a:latin typeface="+mn-lt"/>
              <a:ea typeface="+mn-ea"/>
              <a:cs typeface="+mn-cs"/>
            </a:rPr>
            <a:t>風の杜施設</a:t>
          </a:r>
          <a:r>
            <a:rPr kumimoji="1" lang="ja-JP" altLang="ja-JP" sz="1100">
              <a:solidFill>
                <a:schemeClr val="dk1"/>
              </a:solidFill>
              <a:effectLst/>
              <a:latin typeface="+mn-lt"/>
              <a:ea typeface="+mn-ea"/>
              <a:cs typeface="+mn-cs"/>
            </a:rPr>
            <a:t>整備事業（</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長生園ボイラー取替</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百万円）の実施による影響によ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137,678</a:t>
          </a:r>
          <a:r>
            <a:rPr kumimoji="1" lang="ja-JP" altLang="en-US" sz="1100">
              <a:solidFill>
                <a:schemeClr val="dk1"/>
              </a:solidFill>
              <a:effectLst/>
              <a:latin typeface="+mn-lt"/>
              <a:ea typeface="+mn-ea"/>
              <a:cs typeface="+mn-cs"/>
            </a:rPr>
            <a:t>円で類似団体の２倍以上となっており，高い水準にある主な要因は，焼却施設新築事業に係る補助費の増によるものである。</a:t>
          </a:r>
          <a:r>
            <a:rPr kumimoji="1" lang="ja-JP" altLang="ja-JP" sz="1100">
              <a:solidFill>
                <a:schemeClr val="dk1"/>
              </a:solidFill>
              <a:effectLst/>
              <a:latin typeface="+mn-lt"/>
              <a:ea typeface="+mn-ea"/>
              <a:cs typeface="+mn-cs"/>
            </a:rPr>
            <a:t>農林水産業費は一人当たり</a:t>
          </a:r>
          <a:r>
            <a:rPr kumimoji="1" lang="en-US" altLang="ja-JP" sz="1100">
              <a:solidFill>
                <a:schemeClr val="dk1"/>
              </a:solidFill>
              <a:effectLst/>
              <a:latin typeface="+mn-lt"/>
              <a:ea typeface="+mn-ea"/>
              <a:cs typeface="+mn-cs"/>
            </a:rPr>
            <a:t>121,459</a:t>
          </a:r>
          <a:r>
            <a:rPr kumimoji="1" lang="ja-JP" altLang="ja-JP" sz="1100">
              <a:solidFill>
                <a:schemeClr val="dk1"/>
              </a:solidFill>
              <a:effectLst/>
              <a:latin typeface="+mn-lt"/>
              <a:ea typeface="+mn-ea"/>
              <a:cs typeface="+mn-cs"/>
            </a:rPr>
            <a:t>円で類似団体平均</a:t>
          </a:r>
          <a:r>
            <a:rPr kumimoji="1" lang="ja-JP" altLang="en-US" sz="1100">
              <a:solidFill>
                <a:schemeClr val="dk1"/>
              </a:solidFill>
              <a:effectLst/>
              <a:latin typeface="+mn-lt"/>
              <a:ea typeface="+mn-ea"/>
              <a:cs typeface="+mn-cs"/>
            </a:rPr>
            <a:t>より高い水準</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年度と比較し減少の主な要因は，</a:t>
          </a:r>
          <a:r>
            <a:rPr kumimoji="1" lang="ja-JP" altLang="ja-JP" sz="1100">
              <a:solidFill>
                <a:schemeClr val="dk1"/>
              </a:solidFill>
              <a:effectLst/>
              <a:latin typeface="+mn-lt"/>
              <a:ea typeface="+mn-ea"/>
              <a:cs typeface="+mn-cs"/>
            </a:rPr>
            <a:t>産地パワーアップ事業（</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終了によ</a:t>
          </a:r>
          <a:r>
            <a:rPr kumimoji="1" lang="ja-JP" altLang="ja-JP" sz="1100">
              <a:solidFill>
                <a:schemeClr val="dk1"/>
              </a:solidFill>
              <a:effectLst/>
              <a:latin typeface="+mn-lt"/>
              <a:ea typeface="+mn-ea"/>
              <a:cs typeface="+mn-cs"/>
            </a:rPr>
            <a:t>るものである。土木費は住民一人当たり</a:t>
          </a:r>
          <a:r>
            <a:rPr kumimoji="1" lang="en-US" altLang="ja-JP" sz="1100">
              <a:solidFill>
                <a:schemeClr val="dk1"/>
              </a:solidFill>
              <a:effectLst/>
              <a:latin typeface="+mn-lt"/>
              <a:ea typeface="+mn-ea"/>
              <a:cs typeface="+mn-cs"/>
            </a:rPr>
            <a:t>167,074</a:t>
          </a:r>
          <a:r>
            <a:rPr kumimoji="1" lang="ja-JP" altLang="ja-JP" sz="1100">
              <a:solidFill>
                <a:schemeClr val="dk1"/>
              </a:solidFill>
              <a:effectLst/>
              <a:latin typeface="+mn-lt"/>
              <a:ea typeface="+mn-ea"/>
              <a:cs typeface="+mn-cs"/>
            </a:rPr>
            <a:t>円で，町道整備や維持補修工事に加え，港湾整備事業や総合運動公園整備事業等大規模事業を実施してきたことにより，類似団体と比べて高い水準にある。消防費は類似団体平均と近い値で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年度と比較し減少の主な要因は，</a:t>
          </a:r>
          <a:r>
            <a:rPr kumimoji="1" lang="ja-JP" altLang="ja-JP" sz="1100">
              <a:solidFill>
                <a:schemeClr val="dk1"/>
              </a:solidFill>
              <a:effectLst/>
              <a:latin typeface="+mn-lt"/>
              <a:ea typeface="+mn-ea"/>
              <a:cs typeface="+mn-cs"/>
            </a:rPr>
            <a:t>東消防分遣所新築事業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521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終了によるものである。教育費は住民一人当たり</a:t>
          </a:r>
          <a:r>
            <a:rPr kumimoji="1" lang="en-US" altLang="ja-JP" sz="1100">
              <a:solidFill>
                <a:schemeClr val="dk1"/>
              </a:solidFill>
              <a:effectLst/>
              <a:latin typeface="+mn-lt"/>
              <a:ea typeface="+mn-ea"/>
              <a:cs typeface="+mn-cs"/>
            </a:rPr>
            <a:t>117,034</a:t>
          </a:r>
          <a:r>
            <a:rPr kumimoji="1" lang="ja-JP" altLang="en-US" sz="1100">
              <a:solidFill>
                <a:schemeClr val="dk1"/>
              </a:solidFill>
              <a:effectLst/>
              <a:latin typeface="+mn-lt"/>
              <a:ea typeface="+mn-ea"/>
              <a:cs typeface="+mn-cs"/>
            </a:rPr>
            <a:t>円で，小・中学校空調設置設備工事等の影響により，類似団体平均と比較し大きく伸びている。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153,461</a:t>
          </a:r>
          <a:r>
            <a:rPr kumimoji="1" lang="ja-JP" altLang="ja-JP" sz="110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あ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標準財政規模に対する財政調整基金残高は</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百万円の取崩しを行ったため</a:t>
          </a:r>
          <a:r>
            <a:rPr kumimoji="1" lang="en-US" altLang="ja-JP" sz="1100">
              <a:solidFill>
                <a:schemeClr val="dk1"/>
              </a:solidFill>
              <a:effectLst/>
              <a:latin typeface="+mn-lt"/>
              <a:ea typeface="+mn-ea"/>
              <a:cs typeface="+mn-cs"/>
            </a:rPr>
            <a:t>5.34</a:t>
          </a:r>
          <a:r>
            <a:rPr kumimoji="1" lang="ja-JP" altLang="en-US" sz="1100">
              <a:solidFill>
                <a:schemeClr val="dk1"/>
              </a:solidFill>
              <a:effectLst/>
              <a:latin typeface="+mn-lt"/>
              <a:ea typeface="+mn-ea"/>
              <a:cs typeface="+mn-cs"/>
            </a:rPr>
            <a:t>ポイントの減となり</a:t>
          </a:r>
          <a:r>
            <a:rPr kumimoji="1" lang="ja-JP" altLang="ja-JP" sz="1100">
              <a:solidFill>
                <a:schemeClr val="dk1"/>
              </a:solidFill>
              <a:effectLst/>
              <a:latin typeface="+mn-lt"/>
              <a:ea typeface="+mn-ea"/>
              <a:cs typeface="+mn-cs"/>
            </a:rPr>
            <a:t>，実質収支額について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5.43</a:t>
          </a:r>
          <a:r>
            <a:rPr kumimoji="1" lang="ja-JP" altLang="ja-JP" sz="1100">
              <a:solidFill>
                <a:schemeClr val="dk1"/>
              </a:solidFill>
              <a:effectLst/>
              <a:latin typeface="+mn-lt"/>
              <a:ea typeface="+mn-ea"/>
              <a:cs typeface="+mn-cs"/>
            </a:rPr>
            <a:t>ポイントの減となった。実質単年度収支については，</a:t>
          </a:r>
          <a:r>
            <a:rPr kumimoji="1" lang="ja-JP" altLang="en-US" sz="1100">
              <a:solidFill>
                <a:schemeClr val="dk1"/>
              </a:solidFill>
              <a:effectLst/>
              <a:latin typeface="+mn-lt"/>
              <a:ea typeface="+mn-ea"/>
              <a:cs typeface="+mn-cs"/>
            </a:rPr>
            <a:t>鷹巣診療所</a:t>
          </a:r>
          <a:r>
            <a:rPr kumimoji="1" lang="ja-JP" altLang="ja-JP" sz="1100">
              <a:solidFill>
                <a:schemeClr val="dk1"/>
              </a:solidFill>
              <a:effectLst/>
              <a:latin typeface="+mn-lt"/>
              <a:ea typeface="+mn-ea"/>
              <a:cs typeface="+mn-cs"/>
            </a:rPr>
            <a:t>新築事業等大型事業の影響もあり，今年度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赤字となった。</a:t>
          </a:r>
          <a:endParaRPr lang="ja-JP" altLang="ja-JP" sz="1400">
            <a:effectLst/>
          </a:endParaRPr>
        </a:p>
        <a:p>
          <a:r>
            <a:rPr kumimoji="1" lang="ja-JP" altLang="ja-JP" sz="1100">
              <a:solidFill>
                <a:schemeClr val="dk1"/>
              </a:solidFill>
              <a:effectLst/>
              <a:latin typeface="+mn-lt"/>
              <a:ea typeface="+mn-ea"/>
              <a:cs typeface="+mn-cs"/>
            </a:rPr>
            <a:t>　今後は地方交付税の減少や</a:t>
          </a:r>
          <a:r>
            <a:rPr kumimoji="1" lang="ja-JP" altLang="en-US" sz="1100">
              <a:solidFill>
                <a:schemeClr val="dk1"/>
              </a:solidFill>
              <a:effectLst/>
              <a:latin typeface="+mn-lt"/>
              <a:ea typeface="+mn-ea"/>
              <a:cs typeface="+mn-cs"/>
            </a:rPr>
            <a:t>庁舎改修</a:t>
          </a:r>
          <a:r>
            <a:rPr kumimoji="1" lang="ja-JP" altLang="ja-JP" sz="1100">
              <a:solidFill>
                <a:schemeClr val="dk1"/>
              </a:solidFill>
              <a:effectLst/>
              <a:latin typeface="+mn-lt"/>
              <a:ea typeface="+mn-ea"/>
              <a:cs typeface="+mn-cs"/>
            </a:rPr>
            <a:t>等，普通建設事業費が増大する見込みのため，</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取崩しを予定している。収納対策の強化等，財源確保に努め，中長期的な見通しにより健全な財政運営に努める。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本町においては，一般会計の標準財政規模に対する黒字額の割合は</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鷹巣診療所新築事業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小・中学校空調設備整備事業</a:t>
          </a:r>
          <a:r>
            <a:rPr kumimoji="1" lang="ja-JP" altLang="ja-JP" sz="1100">
              <a:solidFill>
                <a:schemeClr val="dk1"/>
              </a:solidFill>
              <a:effectLst/>
              <a:latin typeface="+mn-lt"/>
              <a:ea typeface="+mn-ea"/>
              <a:cs typeface="+mn-cs"/>
            </a:rPr>
            <a:t>等の大型事業の影響もあり，昨年度より減少となった。</a:t>
          </a:r>
          <a:endParaRPr lang="ja-JP" altLang="ja-JP" sz="1400">
            <a:effectLst/>
          </a:endParaRPr>
        </a:p>
        <a:p>
          <a:r>
            <a:rPr kumimoji="1" lang="ja-JP" altLang="ja-JP" sz="1100">
              <a:solidFill>
                <a:schemeClr val="dk1"/>
              </a:solidFill>
              <a:effectLst/>
              <a:latin typeface="+mn-lt"/>
              <a:ea typeface="+mn-ea"/>
              <a:cs typeface="+mn-cs"/>
            </a:rPr>
            <a:t>　国民健康保険特別会計では，保険給付費等の歳出が増加傾向にあるため，これまでに引き続き健診等の受診率向上，ジェネリック医薬品利用の推進を図り，医療費の抑制に努めたい。</a:t>
          </a:r>
          <a:endParaRPr lang="ja-JP" altLang="ja-JP" sz="1400">
            <a:effectLst/>
          </a:endParaRPr>
        </a:p>
        <a:p>
          <a:r>
            <a:rPr kumimoji="1" lang="ja-JP" altLang="ja-JP" sz="1100">
              <a:solidFill>
                <a:schemeClr val="dk1"/>
              </a:solidFill>
              <a:effectLst/>
              <a:latin typeface="+mn-lt"/>
              <a:ea typeface="+mn-ea"/>
              <a:cs typeface="+mn-cs"/>
            </a:rPr>
            <a:t>　太陽光発電特別会計では，平成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年度に初めて年間を通した売電収入となったことにより黒字額が伸び，</a:t>
          </a:r>
          <a:r>
            <a:rPr kumimoji="1" lang="ja-JP" altLang="en-US" sz="1100">
              <a:solidFill>
                <a:schemeClr val="dk1"/>
              </a:solidFill>
              <a:effectLst/>
              <a:latin typeface="+mn-lt"/>
              <a:ea typeface="+mn-ea"/>
              <a:cs typeface="+mn-cs"/>
            </a:rPr>
            <a:t>今年度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観光施設特別会計については，営業収入の減に加え，施設修繕費の増もあり，平成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年度に引き続き赤字となった。</a:t>
          </a:r>
          <a:endParaRPr lang="ja-JP" altLang="ja-JP" sz="1400">
            <a:effectLst/>
          </a:endParaRPr>
        </a:p>
        <a:p>
          <a:r>
            <a:rPr kumimoji="1" lang="ja-JP" altLang="ja-JP" sz="1100">
              <a:solidFill>
                <a:schemeClr val="dk1"/>
              </a:solidFill>
              <a:effectLst/>
              <a:latin typeface="+mn-lt"/>
              <a:ea typeface="+mn-ea"/>
              <a:cs typeface="+mn-cs"/>
            </a:rPr>
            <a:t>　今後においても，各会計で財政運営を見直し適正な運営・企業経営を行うよう努める。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13076248</v>
      </c>
      <c r="BO4" s="462"/>
      <c r="BP4" s="462"/>
      <c r="BQ4" s="462"/>
      <c r="BR4" s="462"/>
      <c r="BS4" s="462"/>
      <c r="BT4" s="462"/>
      <c r="BU4" s="463"/>
      <c r="BV4" s="461">
        <v>12559410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9.6999999999999993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12774859</v>
      </c>
      <c r="BO5" s="467"/>
      <c r="BP5" s="467"/>
      <c r="BQ5" s="467"/>
      <c r="BR5" s="467"/>
      <c r="BS5" s="467"/>
      <c r="BT5" s="467"/>
      <c r="BU5" s="468"/>
      <c r="BV5" s="466">
        <v>11823690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90.1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301389</v>
      </c>
      <c r="BO6" s="467"/>
      <c r="BP6" s="467"/>
      <c r="BQ6" s="467"/>
      <c r="BR6" s="467"/>
      <c r="BS6" s="467"/>
      <c r="BT6" s="467"/>
      <c r="BU6" s="468"/>
      <c r="BV6" s="466">
        <v>735720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93.6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59003</v>
      </c>
      <c r="BO7" s="467"/>
      <c r="BP7" s="467"/>
      <c r="BQ7" s="467"/>
      <c r="BR7" s="467"/>
      <c r="BS7" s="467"/>
      <c r="BT7" s="467"/>
      <c r="BU7" s="468"/>
      <c r="BV7" s="466">
        <v>188942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5606175</v>
      </c>
      <c r="CU7" s="467"/>
      <c r="CV7" s="467"/>
      <c r="CW7" s="467"/>
      <c r="CX7" s="467"/>
      <c r="CY7" s="467"/>
      <c r="CZ7" s="467"/>
      <c r="DA7" s="468"/>
      <c r="DB7" s="466">
        <v>5609525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242386</v>
      </c>
      <c r="BO8" s="467"/>
      <c r="BP8" s="467"/>
      <c r="BQ8" s="467"/>
      <c r="BR8" s="467"/>
      <c r="BS8" s="467"/>
      <c r="BT8" s="467"/>
      <c r="BU8" s="468"/>
      <c r="BV8" s="466">
        <v>546778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0.18</v>
      </c>
      <c r="CU8" s="580"/>
      <c r="CV8" s="580"/>
      <c r="CW8" s="580"/>
      <c r="CX8" s="580"/>
      <c r="CY8" s="580"/>
      <c r="CZ8" s="580"/>
      <c r="DA8" s="581"/>
      <c r="DB8" s="579">
        <v>0.18</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10431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-304392</v>
      </c>
      <c r="BO9" s="467"/>
      <c r="BP9" s="467"/>
      <c r="BQ9" s="467"/>
      <c r="BR9" s="467"/>
      <c r="BS9" s="467"/>
      <c r="BT9" s="467"/>
      <c r="BU9" s="468"/>
      <c r="BV9" s="466">
        <v>-98713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21.3</v>
      </c>
      <c r="CU9" s="437"/>
      <c r="CV9" s="437"/>
      <c r="CW9" s="437"/>
      <c r="CX9" s="437"/>
      <c r="CY9" s="437"/>
      <c r="CZ9" s="437"/>
      <c r="DA9" s="438"/>
      <c r="DB9" s="436">
        <v>21.2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11105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0</v>
      </c>
      <c r="BO10" s="467"/>
      <c r="BP10" s="467"/>
      <c r="BQ10" s="467"/>
      <c r="BR10" s="467"/>
      <c r="BS10" s="467"/>
      <c r="BT10" s="467"/>
      <c r="BU10" s="468"/>
      <c r="BV10" s="466">
        <v>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10386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10305</v>
      </c>
      <c r="S13" s="570"/>
      <c r="T13" s="570"/>
      <c r="U13" s="570"/>
      <c r="V13" s="571"/>
      <c r="W13" s="557" t="s">
        <v>140</v>
      </c>
      <c r="X13" s="479"/>
      <c r="Y13" s="479"/>
      <c r="Z13" s="479"/>
      <c r="AA13" s="479"/>
      <c r="AB13" s="480"/>
      <c r="AC13" s="442">
        <v>2306</v>
      </c>
      <c r="AD13" s="443"/>
      <c r="AE13" s="443"/>
      <c r="AF13" s="443"/>
      <c r="AG13" s="444"/>
      <c r="AH13" s="442">
        <v>2490</v>
      </c>
      <c r="AI13" s="443"/>
      <c r="AJ13" s="443"/>
      <c r="AK13" s="443"/>
      <c r="AL13" s="445"/>
      <c r="AM13" s="535" t="s">
        <v>141</v>
      </c>
      <c r="AN13" s="440"/>
      <c r="AO13" s="440"/>
      <c r="AP13" s="440"/>
      <c r="AQ13" s="440"/>
      <c r="AR13" s="440"/>
      <c r="AS13" s="440"/>
      <c r="AT13" s="441"/>
      <c r="AU13" s="523" t="s">
        <v>102</v>
      </c>
      <c r="AV13" s="524"/>
      <c r="AW13" s="524"/>
      <c r="AX13" s="524"/>
      <c r="AY13" s="446" t="s">
        <v>142</v>
      </c>
      <c r="AZ13" s="447"/>
      <c r="BA13" s="447"/>
      <c r="BB13" s="447"/>
      <c r="BC13" s="447"/>
      <c r="BD13" s="447"/>
      <c r="BE13" s="447"/>
      <c r="BF13" s="447"/>
      <c r="BG13" s="447"/>
      <c r="BH13" s="447"/>
      <c r="BI13" s="447"/>
      <c r="BJ13" s="447"/>
      <c r="BK13" s="447"/>
      <c r="BL13" s="447"/>
      <c r="BM13" s="448"/>
      <c r="BN13" s="466">
        <v>-604392</v>
      </c>
      <c r="BO13" s="467"/>
      <c r="BP13" s="467"/>
      <c r="BQ13" s="467"/>
      <c r="BR13" s="467"/>
      <c r="BS13" s="467"/>
      <c r="BT13" s="467"/>
      <c r="BU13" s="468"/>
      <c r="BV13" s="466">
        <v>-98713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10529</v>
      </c>
      <c r="S14" s="570"/>
      <c r="T14" s="570"/>
      <c r="U14" s="570"/>
      <c r="V14" s="571"/>
      <c r="W14" s="572"/>
      <c r="X14" s="482"/>
      <c r="Y14" s="482"/>
      <c r="Z14" s="482"/>
      <c r="AA14" s="482"/>
      <c r="AB14" s="483"/>
      <c r="AC14" s="562">
        <v>40.200000000000003</v>
      </c>
      <c r="AD14" s="563"/>
      <c r="AE14" s="563"/>
      <c r="AF14" s="563"/>
      <c r="AG14" s="564"/>
      <c r="AH14" s="562">
        <v>43.3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16</v>
      </c>
      <c r="CU14" s="574"/>
      <c r="CV14" s="574"/>
      <c r="CW14" s="574"/>
      <c r="CX14" s="574"/>
      <c r="CY14" s="574"/>
      <c r="CZ14" s="574"/>
      <c r="DA14" s="575"/>
      <c r="DB14" s="573">
        <v>6.9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10459</v>
      </c>
      <c r="S15" s="570"/>
      <c r="T15" s="570"/>
      <c r="U15" s="570"/>
      <c r="V15" s="571"/>
      <c r="W15" s="557" t="s">
        <v>146</v>
      </c>
      <c r="X15" s="479"/>
      <c r="Y15" s="479"/>
      <c r="Z15" s="479"/>
      <c r="AA15" s="479"/>
      <c r="AB15" s="480"/>
      <c r="AC15" s="442">
        <v>1040</v>
      </c>
      <c r="AD15" s="443"/>
      <c r="AE15" s="443"/>
      <c r="AF15" s="443"/>
      <c r="AG15" s="444"/>
      <c r="AH15" s="442">
        <v>1046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945494</v>
      </c>
      <c r="BO15" s="462"/>
      <c r="BP15" s="462"/>
      <c r="BQ15" s="462"/>
      <c r="BR15" s="462"/>
      <c r="BS15" s="462"/>
      <c r="BT15" s="462"/>
      <c r="BU15" s="463"/>
      <c r="BV15" s="461">
        <v>907181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18.100000000000001</v>
      </c>
      <c r="AD16" s="563"/>
      <c r="AE16" s="563"/>
      <c r="AF16" s="563"/>
      <c r="AG16" s="564"/>
      <c r="AH16" s="562">
        <v>18.2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5111010</v>
      </c>
      <c r="BO16" s="467"/>
      <c r="BP16" s="467"/>
      <c r="BQ16" s="467"/>
      <c r="BR16" s="467"/>
      <c r="BS16" s="467"/>
      <c r="BT16" s="467"/>
      <c r="BU16" s="468"/>
      <c r="BV16" s="466">
        <v>5007309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2388</v>
      </c>
      <c r="AD17" s="443"/>
      <c r="AE17" s="443"/>
      <c r="AF17" s="443"/>
      <c r="AG17" s="444"/>
      <c r="AH17" s="442">
        <v>2208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1196841</v>
      </c>
      <c r="BO17" s="467"/>
      <c r="BP17" s="467"/>
      <c r="BQ17" s="467"/>
      <c r="BR17" s="467"/>
      <c r="BS17" s="467"/>
      <c r="BT17" s="467"/>
      <c r="BU17" s="468"/>
      <c r="BV17" s="466">
        <v>1138349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116.19</v>
      </c>
      <c r="M18" s="531"/>
      <c r="N18" s="531"/>
      <c r="O18" s="531"/>
      <c r="P18" s="531"/>
      <c r="Q18" s="531"/>
      <c r="R18" s="532"/>
      <c r="S18" s="532"/>
      <c r="T18" s="532"/>
      <c r="U18" s="532"/>
      <c r="V18" s="533"/>
      <c r="W18" s="547"/>
      <c r="X18" s="548"/>
      <c r="Y18" s="548"/>
      <c r="Z18" s="548"/>
      <c r="AA18" s="548"/>
      <c r="AB18" s="558"/>
      <c r="AC18" s="430">
        <v>41.6</v>
      </c>
      <c r="AD18" s="431"/>
      <c r="AE18" s="431"/>
      <c r="AF18" s="431"/>
      <c r="AG18" s="534"/>
      <c r="AH18" s="430">
        <v>38.4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5198821</v>
      </c>
      <c r="BO18" s="467"/>
      <c r="BP18" s="467"/>
      <c r="BQ18" s="467"/>
      <c r="BR18" s="467"/>
      <c r="BS18" s="467"/>
      <c r="BT18" s="467"/>
      <c r="BU18" s="468"/>
      <c r="BV18" s="466">
        <v>5146995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90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7482045</v>
      </c>
      <c r="BO19" s="467"/>
      <c r="BP19" s="467"/>
      <c r="BQ19" s="467"/>
      <c r="BR19" s="467"/>
      <c r="BS19" s="467"/>
      <c r="BT19" s="467"/>
      <c r="BU19" s="468"/>
      <c r="BV19" s="466">
        <v>7240183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4137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15954359</v>
      </c>
      <c r="BO23" s="467"/>
      <c r="BP23" s="467"/>
      <c r="BQ23" s="467"/>
      <c r="BR23" s="467"/>
      <c r="BS23" s="467"/>
      <c r="BT23" s="467"/>
      <c r="BU23" s="468"/>
      <c r="BV23" s="466">
        <v>15212695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7580</v>
      </c>
      <c r="R24" s="443"/>
      <c r="S24" s="443"/>
      <c r="T24" s="443"/>
      <c r="U24" s="443"/>
      <c r="V24" s="444"/>
      <c r="W24" s="508"/>
      <c r="X24" s="499"/>
      <c r="Y24" s="500"/>
      <c r="Z24" s="439" t="s">
        <v>170</v>
      </c>
      <c r="AA24" s="440"/>
      <c r="AB24" s="440"/>
      <c r="AC24" s="440"/>
      <c r="AD24" s="440"/>
      <c r="AE24" s="440"/>
      <c r="AF24" s="440"/>
      <c r="AG24" s="441"/>
      <c r="AH24" s="442">
        <v>128</v>
      </c>
      <c r="AI24" s="443"/>
      <c r="AJ24" s="443"/>
      <c r="AK24" s="443"/>
      <c r="AL24" s="444"/>
      <c r="AM24" s="442">
        <v>405248</v>
      </c>
      <c r="AN24" s="443"/>
      <c r="AO24" s="443"/>
      <c r="AP24" s="443"/>
      <c r="AQ24" s="443"/>
      <c r="AR24" s="444"/>
      <c r="AS24" s="442">
        <v>3166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11236803</v>
      </c>
      <c r="BO24" s="467"/>
      <c r="BP24" s="467"/>
      <c r="BQ24" s="467"/>
      <c r="BR24" s="467"/>
      <c r="BS24" s="467"/>
      <c r="BT24" s="467"/>
      <c r="BU24" s="468"/>
      <c r="BV24" s="466">
        <v>10688544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5970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769117</v>
      </c>
      <c r="BO25" s="462"/>
      <c r="BP25" s="462"/>
      <c r="BQ25" s="462"/>
      <c r="BR25" s="462"/>
      <c r="BS25" s="462"/>
      <c r="BT25" s="462"/>
      <c r="BU25" s="463"/>
      <c r="BV25" s="461">
        <v>2408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5660</v>
      </c>
      <c r="R26" s="443"/>
      <c r="S26" s="443"/>
      <c r="T26" s="443"/>
      <c r="U26" s="443"/>
      <c r="V26" s="444"/>
      <c r="W26" s="508"/>
      <c r="X26" s="499"/>
      <c r="Y26" s="500"/>
      <c r="Z26" s="439" t="s">
        <v>177</v>
      </c>
      <c r="AA26" s="521"/>
      <c r="AB26" s="521"/>
      <c r="AC26" s="521"/>
      <c r="AD26" s="521"/>
      <c r="AE26" s="521"/>
      <c r="AF26" s="521"/>
      <c r="AG26" s="522"/>
      <c r="AH26" s="442">
        <v>10</v>
      </c>
      <c r="AI26" s="443"/>
      <c r="AJ26" s="443"/>
      <c r="AK26" s="443"/>
      <c r="AL26" s="444"/>
      <c r="AM26" s="442">
        <v>33440</v>
      </c>
      <c r="AN26" s="443"/>
      <c r="AO26" s="443"/>
      <c r="AP26" s="443"/>
      <c r="AQ26" s="443"/>
      <c r="AR26" s="444"/>
      <c r="AS26" s="442">
        <v>3344</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3030</v>
      </c>
      <c r="R27" s="443"/>
      <c r="S27" s="443"/>
      <c r="T27" s="443"/>
      <c r="U27" s="443"/>
      <c r="V27" s="444"/>
      <c r="W27" s="508"/>
      <c r="X27" s="499"/>
      <c r="Y27" s="500"/>
      <c r="Z27" s="439" t="s">
        <v>180</v>
      </c>
      <c r="AA27" s="440"/>
      <c r="AB27" s="440"/>
      <c r="AC27" s="440"/>
      <c r="AD27" s="440"/>
      <c r="AE27" s="440"/>
      <c r="AF27" s="440"/>
      <c r="AG27" s="441"/>
      <c r="AH27" s="442">
        <v>6</v>
      </c>
      <c r="AI27" s="443"/>
      <c r="AJ27" s="443"/>
      <c r="AK27" s="443"/>
      <c r="AL27" s="444"/>
      <c r="AM27" s="442">
        <v>19874</v>
      </c>
      <c r="AN27" s="443"/>
      <c r="AO27" s="443"/>
      <c r="AP27" s="443"/>
      <c r="AQ27" s="443"/>
      <c r="AR27" s="444"/>
      <c r="AS27" s="442">
        <v>3312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121559</v>
      </c>
      <c r="BO27" s="470"/>
      <c r="BP27" s="470"/>
      <c r="BQ27" s="470"/>
      <c r="BR27" s="470"/>
      <c r="BS27" s="470"/>
      <c r="BT27" s="470"/>
      <c r="BU27" s="471"/>
      <c r="BV27" s="469">
        <v>121559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2500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600351</v>
      </c>
      <c r="BO28" s="462"/>
      <c r="BP28" s="462"/>
      <c r="BQ28" s="462"/>
      <c r="BR28" s="462"/>
      <c r="BS28" s="462"/>
      <c r="BT28" s="462"/>
      <c r="BU28" s="463"/>
      <c r="BV28" s="461">
        <v>900351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12</v>
      </c>
      <c r="M29" s="443"/>
      <c r="N29" s="443"/>
      <c r="O29" s="443"/>
      <c r="P29" s="444"/>
      <c r="Q29" s="442">
        <v>2270</v>
      </c>
      <c r="R29" s="443"/>
      <c r="S29" s="443"/>
      <c r="T29" s="443"/>
      <c r="U29" s="443"/>
      <c r="V29" s="444"/>
      <c r="W29" s="509"/>
      <c r="X29" s="510"/>
      <c r="Y29" s="511"/>
      <c r="Z29" s="439" t="s">
        <v>186</v>
      </c>
      <c r="AA29" s="440"/>
      <c r="AB29" s="440"/>
      <c r="AC29" s="440"/>
      <c r="AD29" s="440"/>
      <c r="AE29" s="440"/>
      <c r="AF29" s="440"/>
      <c r="AG29" s="441"/>
      <c r="AH29" s="442">
        <v>134</v>
      </c>
      <c r="AI29" s="443"/>
      <c r="AJ29" s="443"/>
      <c r="AK29" s="443"/>
      <c r="AL29" s="444"/>
      <c r="AM29" s="442">
        <v>425122</v>
      </c>
      <c r="AN29" s="443"/>
      <c r="AO29" s="443"/>
      <c r="AP29" s="443"/>
      <c r="AQ29" s="443"/>
      <c r="AR29" s="444"/>
      <c r="AS29" s="442">
        <v>3173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1000000</v>
      </c>
      <c r="BO29" s="467"/>
      <c r="BP29" s="467"/>
      <c r="BQ29" s="467"/>
      <c r="BR29" s="467"/>
      <c r="BS29" s="467"/>
      <c r="BT29" s="467"/>
      <c r="BU29" s="468"/>
      <c r="BV29" s="466">
        <v>700000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3666548</v>
      </c>
      <c r="BO30" s="470"/>
      <c r="BP30" s="470"/>
      <c r="BQ30" s="470"/>
      <c r="BR30" s="470"/>
      <c r="BS30" s="470"/>
      <c r="BT30" s="470"/>
      <c r="BU30" s="471"/>
      <c r="BV30" s="469">
        <v>4039326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北薩広域行政事務組合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天長フェリー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へき地診療施設特別会計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国民健康保険診療施設特別会計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諸浦港埠頭特別会計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阿久根地区消防組合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東町産業開発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水産種苗供給特別会計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農業集落排水特別会計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鹿児島県後期高齢者医療広域連合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南国交通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観光施設特別会計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IF('各会計、関係団体の財政状況及び健全化判断比率'!B36="","",'各会計、関係団体の財政状況及び健全化判断比率'!B36)</f>
        <v>漁業集落環境整備特別会計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鹿児島県後期高齢者医療広域連合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9</v>
      </c>
      <c r="V38" s="425"/>
      <c r="W38" s="424" t="str">
        <f>IF('各会計、関係団体の財政状況及び健全化判断比率'!B32="","",'各会計、関係団体の財政状況及び健全化判断比率'!B32)</f>
        <v>介護サービス事業</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14</v>
      </c>
      <c r="BF38" s="425"/>
      <c r="BG38" s="424" t="str">
        <f>IF('各会計、関係団体の財政状況及び健全化判断比率'!B37="","",'各会計、関係団体の財政状況及び健全化判断比率'!B37)</f>
        <v>特定地域生活排水処理特別会計</v>
      </c>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鹿児島県市町村総合事務組合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15</v>
      </c>
      <c r="BF39" s="425"/>
      <c r="BG39" s="424" t="str">
        <f>IF('各会計、関係団体の財政状況及び健全化判断比率'!B38="","",'各会計、関係団体の財政状況及び健全化判断比率'!B38)</f>
        <v>太陽光発電特別会計</v>
      </c>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xrkOKrXzKIHCzYe4qFp2wvP6LAtRhl1vIxyH3usUO4rExx+hbMy44R+0tRGwHl+Lwjl4mgxK6WVyfz0rQYCh+A==" saltValue="+TOSBSCoRUZEfAQCZUDS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8" t="s">
        <v>577</v>
      </c>
      <c r="D34" s="1248"/>
      <c r="E34" s="1249"/>
      <c r="F34" s="32" t="s">
        <v>528</v>
      </c>
      <c r="G34" s="33" t="s">
        <v>528</v>
      </c>
      <c r="H34" s="33" t="s">
        <v>528</v>
      </c>
      <c r="I34" s="33" t="s">
        <v>578</v>
      </c>
      <c r="J34" s="34" t="s">
        <v>578</v>
      </c>
      <c r="K34" s="22"/>
      <c r="L34" s="22"/>
      <c r="M34" s="22"/>
      <c r="N34" s="22"/>
      <c r="O34" s="22"/>
      <c r="P34" s="22"/>
    </row>
    <row r="35" spans="1:16" ht="39" customHeight="1">
      <c r="A35" s="22"/>
      <c r="B35" s="35"/>
      <c r="C35" s="1242" t="s">
        <v>579</v>
      </c>
      <c r="D35" s="1243"/>
      <c r="E35" s="1244"/>
      <c r="F35" s="36">
        <v>10.43</v>
      </c>
      <c r="G35" s="37">
        <v>10.09</v>
      </c>
      <c r="H35" s="37">
        <v>11.16</v>
      </c>
      <c r="I35" s="37">
        <v>9.49</v>
      </c>
      <c r="J35" s="38">
        <v>4.24</v>
      </c>
      <c r="K35" s="22"/>
      <c r="L35" s="22"/>
      <c r="M35" s="22"/>
      <c r="N35" s="22"/>
      <c r="O35" s="22"/>
      <c r="P35" s="22"/>
    </row>
    <row r="36" spans="1:16" ht="39" customHeight="1">
      <c r="A36" s="22"/>
      <c r="B36" s="35"/>
      <c r="C36" s="1242" t="s">
        <v>580</v>
      </c>
      <c r="D36" s="1243"/>
      <c r="E36" s="1244"/>
      <c r="F36" s="36">
        <v>2.64</v>
      </c>
      <c r="G36" s="37">
        <v>1.67</v>
      </c>
      <c r="H36" s="37">
        <v>5.28</v>
      </c>
      <c r="I36" s="37">
        <v>5.92</v>
      </c>
      <c r="J36" s="38">
        <v>3.52</v>
      </c>
      <c r="K36" s="22"/>
      <c r="L36" s="22"/>
      <c r="M36" s="22"/>
      <c r="N36" s="22"/>
      <c r="O36" s="22"/>
      <c r="P36" s="22"/>
    </row>
    <row r="37" spans="1:16" ht="39" customHeight="1">
      <c r="A37" s="22"/>
      <c r="B37" s="35"/>
      <c r="C37" s="1242" t="s">
        <v>581</v>
      </c>
      <c r="D37" s="1243"/>
      <c r="E37" s="1244"/>
      <c r="F37" s="36">
        <v>0.73</v>
      </c>
      <c r="G37" s="37">
        <v>0.74</v>
      </c>
      <c r="H37" s="37">
        <v>0.79</v>
      </c>
      <c r="I37" s="37">
        <v>0.92</v>
      </c>
      <c r="J37" s="38">
        <v>2.2400000000000002</v>
      </c>
      <c r="K37" s="22"/>
      <c r="L37" s="22"/>
      <c r="M37" s="22"/>
      <c r="N37" s="22"/>
      <c r="O37" s="22"/>
      <c r="P37" s="22"/>
    </row>
    <row r="38" spans="1:16" ht="39" customHeight="1">
      <c r="A38" s="22"/>
      <c r="B38" s="35"/>
      <c r="C38" s="1242" t="s">
        <v>582</v>
      </c>
      <c r="D38" s="1243"/>
      <c r="E38" s="1244"/>
      <c r="F38" s="36">
        <v>0.18</v>
      </c>
      <c r="G38" s="37">
        <v>1.35</v>
      </c>
      <c r="H38" s="37">
        <v>1.36</v>
      </c>
      <c r="I38" s="37">
        <v>1.53</v>
      </c>
      <c r="J38" s="38">
        <v>1.48</v>
      </c>
      <c r="K38" s="22"/>
      <c r="L38" s="22"/>
      <c r="M38" s="22"/>
      <c r="N38" s="22"/>
      <c r="O38" s="22"/>
      <c r="P38" s="22"/>
    </row>
    <row r="39" spans="1:16" ht="39" customHeight="1">
      <c r="A39" s="22"/>
      <c r="B39" s="35"/>
      <c r="C39" s="1242" t="s">
        <v>583</v>
      </c>
      <c r="D39" s="1243"/>
      <c r="E39" s="1244"/>
      <c r="F39" s="36">
        <v>0.44</v>
      </c>
      <c r="G39" s="37">
        <v>0.64</v>
      </c>
      <c r="H39" s="37">
        <v>0.6</v>
      </c>
      <c r="I39" s="37">
        <v>0.82</v>
      </c>
      <c r="J39" s="38">
        <v>1</v>
      </c>
      <c r="K39" s="22"/>
      <c r="L39" s="22"/>
      <c r="M39" s="22"/>
      <c r="N39" s="22"/>
      <c r="O39" s="22"/>
      <c r="P39" s="22"/>
    </row>
    <row r="40" spans="1:16" ht="39" customHeight="1">
      <c r="A40" s="22"/>
      <c r="B40" s="35"/>
      <c r="C40" s="1242" t="s">
        <v>584</v>
      </c>
      <c r="D40" s="1243"/>
      <c r="E40" s="1244"/>
      <c r="F40" s="36">
        <v>0.14000000000000001</v>
      </c>
      <c r="G40" s="37">
        <v>0.09</v>
      </c>
      <c r="H40" s="37">
        <v>0.09</v>
      </c>
      <c r="I40" s="37">
        <v>0.1</v>
      </c>
      <c r="J40" s="38">
        <v>0.12</v>
      </c>
      <c r="K40" s="22"/>
      <c r="L40" s="22"/>
      <c r="M40" s="22"/>
      <c r="N40" s="22"/>
      <c r="O40" s="22"/>
      <c r="P40" s="22"/>
    </row>
    <row r="41" spans="1:16" ht="39" customHeight="1">
      <c r="A41" s="22"/>
      <c r="B41" s="35"/>
      <c r="C41" s="1242" t="s">
        <v>585</v>
      </c>
      <c r="D41" s="1243"/>
      <c r="E41" s="1244"/>
      <c r="F41" s="36">
        <v>0.12</v>
      </c>
      <c r="G41" s="37">
        <v>0.11</v>
      </c>
      <c r="H41" s="37">
        <v>0.14000000000000001</v>
      </c>
      <c r="I41" s="37">
        <v>0.27</v>
      </c>
      <c r="J41" s="38">
        <v>0.11</v>
      </c>
      <c r="K41" s="22"/>
      <c r="L41" s="22"/>
      <c r="M41" s="22"/>
      <c r="N41" s="22"/>
      <c r="O41" s="22"/>
      <c r="P41" s="22"/>
    </row>
    <row r="42" spans="1:16" ht="39" customHeight="1">
      <c r="A42" s="22"/>
      <c r="B42" s="39"/>
      <c r="C42" s="1242" t="s">
        <v>586</v>
      </c>
      <c r="D42" s="1243"/>
      <c r="E42" s="1244"/>
      <c r="F42" s="36" t="s">
        <v>528</v>
      </c>
      <c r="G42" s="37" t="s">
        <v>528</v>
      </c>
      <c r="H42" s="37" t="s">
        <v>587</v>
      </c>
      <c r="I42" s="37" t="s">
        <v>528</v>
      </c>
      <c r="J42" s="38" t="s">
        <v>528</v>
      </c>
      <c r="K42" s="22"/>
      <c r="L42" s="22"/>
      <c r="M42" s="22"/>
      <c r="N42" s="22"/>
      <c r="O42" s="22"/>
      <c r="P42" s="22"/>
    </row>
    <row r="43" spans="1:16" ht="39" customHeight="1" thickBot="1">
      <c r="A43" s="22"/>
      <c r="B43" s="40"/>
      <c r="C43" s="1245" t="s">
        <v>588</v>
      </c>
      <c r="D43" s="1246"/>
      <c r="E43" s="1247"/>
      <c r="F43" s="41">
        <v>0.71</v>
      </c>
      <c r="G43" s="42">
        <v>0.73</v>
      </c>
      <c r="H43" s="42">
        <v>0.23</v>
      </c>
      <c r="I43" s="42">
        <v>0.16</v>
      </c>
      <c r="J43" s="43">
        <v>0.21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UlbmQzDUWENpkhkFiehI4xAZ69GMMuMHF5wYahEVRKRpPaJR3NHjTKWe0ZlYISjtPD9xRh3RG4hfDJOM9GTVQ==" saltValue="hUey7zdegCi34t4c3JdO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68" t="s">
        <v>11</v>
      </c>
      <c r="C45" s="1269"/>
      <c r="D45" s="58"/>
      <c r="E45" s="1274" t="s">
        <v>12</v>
      </c>
      <c r="F45" s="1274"/>
      <c r="G45" s="1274"/>
      <c r="H45" s="1274"/>
      <c r="I45" s="1274"/>
      <c r="J45" s="1275"/>
      <c r="K45" s="59">
        <v>1496</v>
      </c>
      <c r="L45" s="60">
        <v>1457</v>
      </c>
      <c r="M45" s="60">
        <v>1510</v>
      </c>
      <c r="N45" s="60">
        <v>1537</v>
      </c>
      <c r="O45" s="61">
        <v>1594</v>
      </c>
      <c r="P45" s="48"/>
      <c r="Q45" s="48"/>
      <c r="R45" s="48"/>
      <c r="S45" s="48"/>
      <c r="T45" s="48"/>
      <c r="U45" s="48"/>
    </row>
    <row r="46" spans="1:21" ht="30.75" customHeight="1">
      <c r="A46" s="48"/>
      <c r="B46" s="1270"/>
      <c r="C46" s="1271"/>
      <c r="D46" s="62"/>
      <c r="E46" s="1252" t="s">
        <v>13</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c r="A47" s="48"/>
      <c r="B47" s="1270"/>
      <c r="C47" s="1271"/>
      <c r="D47" s="62"/>
      <c r="E47" s="1252" t="s">
        <v>14</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c r="A48" s="48"/>
      <c r="B48" s="1270"/>
      <c r="C48" s="1271"/>
      <c r="D48" s="62"/>
      <c r="E48" s="1252" t="s">
        <v>15</v>
      </c>
      <c r="F48" s="1252"/>
      <c r="G48" s="1252"/>
      <c r="H48" s="1252"/>
      <c r="I48" s="1252"/>
      <c r="J48" s="1253"/>
      <c r="K48" s="63">
        <v>95</v>
      </c>
      <c r="L48" s="64">
        <v>82</v>
      </c>
      <c r="M48" s="64">
        <v>90</v>
      </c>
      <c r="N48" s="64">
        <v>94</v>
      </c>
      <c r="O48" s="65">
        <v>103</v>
      </c>
      <c r="P48" s="48"/>
      <c r="Q48" s="48"/>
      <c r="R48" s="48"/>
      <c r="S48" s="48"/>
      <c r="T48" s="48"/>
      <c r="U48" s="48"/>
    </row>
    <row r="49" spans="1:21" ht="30.75" customHeight="1">
      <c r="A49" s="48"/>
      <c r="B49" s="1270"/>
      <c r="C49" s="1271"/>
      <c r="D49" s="62"/>
      <c r="E49" s="1252" t="s">
        <v>16</v>
      </c>
      <c r="F49" s="1252"/>
      <c r="G49" s="1252"/>
      <c r="H49" s="1252"/>
      <c r="I49" s="1252"/>
      <c r="J49" s="1253"/>
      <c r="K49" s="63">
        <v>33</v>
      </c>
      <c r="L49" s="64">
        <v>36</v>
      </c>
      <c r="M49" s="64">
        <v>23</v>
      </c>
      <c r="N49" s="64">
        <v>25</v>
      </c>
      <c r="O49" s="65">
        <v>24</v>
      </c>
      <c r="P49" s="48"/>
      <c r="Q49" s="48"/>
      <c r="R49" s="48"/>
      <c r="S49" s="48"/>
      <c r="T49" s="48"/>
      <c r="U49" s="48"/>
    </row>
    <row r="50" spans="1:21" ht="30.75" customHeight="1">
      <c r="A50" s="48"/>
      <c r="B50" s="1270"/>
      <c r="C50" s="1271"/>
      <c r="D50" s="62"/>
      <c r="E50" s="1252" t="s">
        <v>17</v>
      </c>
      <c r="F50" s="1252"/>
      <c r="G50" s="1252"/>
      <c r="H50" s="1252"/>
      <c r="I50" s="1252"/>
      <c r="J50" s="1253"/>
      <c r="K50" s="63">
        <v>2</v>
      </c>
      <c r="L50" s="64">
        <v>2</v>
      </c>
      <c r="M50" s="64">
        <v>1</v>
      </c>
      <c r="N50" s="64">
        <v>1</v>
      </c>
      <c r="O50" s="65">
        <v>0</v>
      </c>
      <c r="P50" s="48"/>
      <c r="Q50" s="48"/>
      <c r="R50" s="48"/>
      <c r="S50" s="48"/>
      <c r="T50" s="48"/>
      <c r="U50" s="48"/>
    </row>
    <row r="51" spans="1:21" ht="30.75" customHeight="1">
      <c r="A51" s="48"/>
      <c r="B51" s="1272"/>
      <c r="C51" s="1273"/>
      <c r="D51" s="66"/>
      <c r="E51" s="1252" t="s">
        <v>18</v>
      </c>
      <c r="F51" s="1252"/>
      <c r="G51" s="1252"/>
      <c r="H51" s="1252"/>
      <c r="I51" s="1252"/>
      <c r="J51" s="1253"/>
      <c r="K51" s="63">
        <v>0</v>
      </c>
      <c r="L51" s="64" t="s">
        <v>528</v>
      </c>
      <c r="M51" s="64" t="s">
        <v>528</v>
      </c>
      <c r="N51" s="64" t="s">
        <v>528</v>
      </c>
      <c r="O51" s="65" t="s">
        <v>528</v>
      </c>
      <c r="P51" s="48"/>
      <c r="Q51" s="48"/>
      <c r="R51" s="48"/>
      <c r="S51" s="48"/>
      <c r="T51" s="48"/>
      <c r="U51" s="48"/>
    </row>
    <row r="52" spans="1:21" ht="30.75" customHeight="1">
      <c r="A52" s="48"/>
      <c r="B52" s="1250" t="s">
        <v>19</v>
      </c>
      <c r="C52" s="1251"/>
      <c r="D52" s="66"/>
      <c r="E52" s="1252" t="s">
        <v>20</v>
      </c>
      <c r="F52" s="1252"/>
      <c r="G52" s="1252"/>
      <c r="H52" s="1252"/>
      <c r="I52" s="1252"/>
      <c r="J52" s="1253"/>
      <c r="K52" s="63">
        <v>1244</v>
      </c>
      <c r="L52" s="64">
        <v>1235</v>
      </c>
      <c r="M52" s="64">
        <v>1299</v>
      </c>
      <c r="N52" s="64">
        <v>1326</v>
      </c>
      <c r="O52" s="65">
        <v>1360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382</v>
      </c>
      <c r="L53" s="69">
        <v>342</v>
      </c>
      <c r="M53" s="69">
        <v>325</v>
      </c>
      <c r="N53" s="69">
        <v>331</v>
      </c>
      <c r="O53" s="70">
        <v>361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58" t="s">
        <v>25</v>
      </c>
      <c r="C57" s="1259"/>
      <c r="D57" s="1262" t="s">
        <v>26</v>
      </c>
      <c r="E57" s="1263"/>
      <c r="F57" s="1263"/>
      <c r="G57" s="1263"/>
      <c r="H57" s="1263"/>
      <c r="I57" s="1263"/>
      <c r="J57" s="1264"/>
      <c r="K57" s="83" t="s">
        <v>611</v>
      </c>
      <c r="L57" s="84" t="s">
        <v>611</v>
      </c>
      <c r="M57" s="84" t="s">
        <v>611</v>
      </c>
      <c r="N57" s="84" t="s">
        <v>611</v>
      </c>
      <c r="O57" s="85" t="s">
        <v>611</v>
      </c>
    </row>
    <row r="58" spans="1:21" ht="31.5" customHeight="1" thickBot="1">
      <c r="B58" s="1260"/>
      <c r="C58" s="1261"/>
      <c r="D58" s="1265" t="s">
        <v>27</v>
      </c>
      <c r="E58" s="1266"/>
      <c r="F58" s="1266"/>
      <c r="G58" s="1266"/>
      <c r="H58" s="1266"/>
      <c r="I58" s="1266"/>
      <c r="J58" s="1267"/>
      <c r="K58" s="86" t="s">
        <v>611</v>
      </c>
      <c r="L58" s="87" t="s">
        <v>611</v>
      </c>
      <c r="M58" s="87" t="s">
        <v>611</v>
      </c>
      <c r="N58" s="87" t="s">
        <v>611</v>
      </c>
      <c r="O58" s="88" t="s">
        <v>611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BEkNX8jvolgUvRHvqyAGlxBmy5L8/rQNKjy5W8blfuDV90fFRiowaZYC3Wgkhd/CkzxGBLbrgkdaPXkqeXd2A==" saltValue="KOLN650BKihrZACzIao6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88" t="s">
        <v>30</v>
      </c>
      <c r="C41" s="1289"/>
      <c r="D41" s="102"/>
      <c r="E41" s="1290" t="s">
        <v>31</v>
      </c>
      <c r="F41" s="1290"/>
      <c r="G41" s="1290"/>
      <c r="H41" s="1291"/>
      <c r="I41" s="103">
        <v>14287</v>
      </c>
      <c r="J41" s="104">
        <v>14325</v>
      </c>
      <c r="K41" s="104">
        <v>14705</v>
      </c>
      <c r="L41" s="104">
        <v>15213</v>
      </c>
      <c r="M41" s="105">
        <v>15954</v>
      </c>
    </row>
    <row r="42" spans="2:13" ht="27.75" customHeight="1">
      <c r="B42" s="1278"/>
      <c r="C42" s="1279"/>
      <c r="D42" s="106"/>
      <c r="E42" s="1282" t="s">
        <v>32</v>
      </c>
      <c r="F42" s="1282"/>
      <c r="G42" s="1282"/>
      <c r="H42" s="1283"/>
      <c r="I42" s="107" t="s">
        <v>528</v>
      </c>
      <c r="J42" s="108" t="s">
        <v>528</v>
      </c>
      <c r="K42" s="108" t="s">
        <v>528</v>
      </c>
      <c r="L42" s="108" t="s">
        <v>528</v>
      </c>
      <c r="M42" s="109" t="s">
        <v>528</v>
      </c>
    </row>
    <row r="43" spans="2:13" ht="27.75" customHeight="1">
      <c r="B43" s="1278"/>
      <c r="C43" s="1279"/>
      <c r="D43" s="106"/>
      <c r="E43" s="1282" t="s">
        <v>33</v>
      </c>
      <c r="F43" s="1282"/>
      <c r="G43" s="1282"/>
      <c r="H43" s="1283"/>
      <c r="I43" s="107">
        <v>1115</v>
      </c>
      <c r="J43" s="108">
        <v>1124</v>
      </c>
      <c r="K43" s="108">
        <v>1184</v>
      </c>
      <c r="L43" s="108">
        <v>1214</v>
      </c>
      <c r="M43" s="109">
        <v>1262</v>
      </c>
    </row>
    <row r="44" spans="2:13" ht="27.75" customHeight="1">
      <c r="B44" s="1278"/>
      <c r="C44" s="1279"/>
      <c r="D44" s="106"/>
      <c r="E44" s="1282" t="s">
        <v>34</v>
      </c>
      <c r="F44" s="1282"/>
      <c r="G44" s="1282"/>
      <c r="H44" s="1283"/>
      <c r="I44" s="107">
        <v>185</v>
      </c>
      <c r="J44" s="108">
        <v>166</v>
      </c>
      <c r="K44" s="108">
        <v>150</v>
      </c>
      <c r="L44" s="108">
        <v>132</v>
      </c>
      <c r="M44" s="109">
        <v>114</v>
      </c>
    </row>
    <row r="45" spans="2:13" ht="27.75" customHeight="1">
      <c r="B45" s="1278"/>
      <c r="C45" s="1279"/>
      <c r="D45" s="106"/>
      <c r="E45" s="1282" t="s">
        <v>35</v>
      </c>
      <c r="F45" s="1282"/>
      <c r="G45" s="1282"/>
      <c r="H45" s="1283"/>
      <c r="I45" s="107">
        <v>1163</v>
      </c>
      <c r="J45" s="108">
        <v>1102</v>
      </c>
      <c r="K45" s="108">
        <v>912</v>
      </c>
      <c r="L45" s="108">
        <v>908</v>
      </c>
      <c r="M45" s="109">
        <v>896</v>
      </c>
    </row>
    <row r="46" spans="2:13" ht="27.75" customHeight="1">
      <c r="B46" s="1278"/>
      <c r="C46" s="1279"/>
      <c r="D46" s="110"/>
      <c r="E46" s="1282" t="s">
        <v>36</v>
      </c>
      <c r="F46" s="1282"/>
      <c r="G46" s="1282"/>
      <c r="H46" s="1283"/>
      <c r="I46" s="107" t="s">
        <v>528</v>
      </c>
      <c r="J46" s="108" t="s">
        <v>528</v>
      </c>
      <c r="K46" s="108" t="s">
        <v>528</v>
      </c>
      <c r="L46" s="108" t="s">
        <v>528</v>
      </c>
      <c r="M46" s="109" t="s">
        <v>528</v>
      </c>
    </row>
    <row r="47" spans="2:13" ht="27.75" customHeight="1">
      <c r="B47" s="1278"/>
      <c r="C47" s="1279"/>
      <c r="D47" s="111"/>
      <c r="E47" s="1292" t="s">
        <v>37</v>
      </c>
      <c r="F47" s="1293"/>
      <c r="G47" s="1293"/>
      <c r="H47" s="1294"/>
      <c r="I47" s="107" t="s">
        <v>528</v>
      </c>
      <c r="J47" s="108" t="s">
        <v>528</v>
      </c>
      <c r="K47" s="108" t="s">
        <v>528</v>
      </c>
      <c r="L47" s="108" t="s">
        <v>528</v>
      </c>
      <c r="M47" s="109" t="s">
        <v>528</v>
      </c>
    </row>
    <row r="48" spans="2:13" ht="27.75" customHeight="1">
      <c r="B48" s="1278"/>
      <c r="C48" s="1279"/>
      <c r="D48" s="106"/>
      <c r="E48" s="1282" t="s">
        <v>38</v>
      </c>
      <c r="F48" s="1282"/>
      <c r="G48" s="1282"/>
      <c r="H48" s="1283"/>
      <c r="I48" s="107" t="s">
        <v>528</v>
      </c>
      <c r="J48" s="108" t="s">
        <v>528</v>
      </c>
      <c r="K48" s="108" t="s">
        <v>528</v>
      </c>
      <c r="L48" s="108" t="s">
        <v>528</v>
      </c>
      <c r="M48" s="109" t="s">
        <v>528</v>
      </c>
    </row>
    <row r="49" spans="2:13" ht="27.75" customHeight="1">
      <c r="B49" s="1280"/>
      <c r="C49" s="1281"/>
      <c r="D49" s="106"/>
      <c r="E49" s="1282" t="s">
        <v>39</v>
      </c>
      <c r="F49" s="1282"/>
      <c r="G49" s="1282"/>
      <c r="H49" s="1283"/>
      <c r="I49" s="107" t="s">
        <v>528</v>
      </c>
      <c r="J49" s="108" t="s">
        <v>528</v>
      </c>
      <c r="K49" s="108" t="s">
        <v>528</v>
      </c>
      <c r="L49" s="108" t="s">
        <v>528</v>
      </c>
      <c r="M49" s="109" t="s">
        <v>528</v>
      </c>
    </row>
    <row r="50" spans="2:13" ht="27.75" customHeight="1">
      <c r="B50" s="1276" t="s">
        <v>40</v>
      </c>
      <c r="C50" s="1277"/>
      <c r="D50" s="112"/>
      <c r="E50" s="1282" t="s">
        <v>41</v>
      </c>
      <c r="F50" s="1282"/>
      <c r="G50" s="1282"/>
      <c r="H50" s="1283"/>
      <c r="I50" s="107">
        <v>4288</v>
      </c>
      <c r="J50" s="108">
        <v>4711</v>
      </c>
      <c r="K50" s="108">
        <v>4421</v>
      </c>
      <c r="L50" s="108">
        <v>4553</v>
      </c>
      <c r="M50" s="109">
        <v>4524</v>
      </c>
    </row>
    <row r="51" spans="2:13" ht="27.75" customHeight="1">
      <c r="B51" s="1278"/>
      <c r="C51" s="1279"/>
      <c r="D51" s="106"/>
      <c r="E51" s="1282" t="s">
        <v>42</v>
      </c>
      <c r="F51" s="1282"/>
      <c r="G51" s="1282"/>
      <c r="H51" s="1283"/>
      <c r="I51" s="107">
        <v>13</v>
      </c>
      <c r="J51" s="108">
        <v>12</v>
      </c>
      <c r="K51" s="108">
        <v>10</v>
      </c>
      <c r="L51" s="108">
        <v>11</v>
      </c>
      <c r="M51" s="109">
        <v>7</v>
      </c>
    </row>
    <row r="52" spans="2:13" ht="27.75" customHeight="1">
      <c r="B52" s="1280"/>
      <c r="C52" s="1281"/>
      <c r="D52" s="106"/>
      <c r="E52" s="1282" t="s">
        <v>43</v>
      </c>
      <c r="F52" s="1282"/>
      <c r="G52" s="1282"/>
      <c r="H52" s="1283"/>
      <c r="I52" s="107">
        <v>11997</v>
      </c>
      <c r="J52" s="108">
        <v>12363</v>
      </c>
      <c r="K52" s="108">
        <v>12492</v>
      </c>
      <c r="L52" s="108">
        <v>12604</v>
      </c>
      <c r="M52" s="109">
        <v>13015</v>
      </c>
    </row>
    <row r="53" spans="2:13" ht="27.75" customHeight="1" thickBot="1">
      <c r="B53" s="1284" t="s">
        <v>44</v>
      </c>
      <c r="C53" s="1285"/>
      <c r="D53" s="113"/>
      <c r="E53" s="1286" t="s">
        <v>45</v>
      </c>
      <c r="F53" s="1286"/>
      <c r="G53" s="1286"/>
      <c r="H53" s="1287"/>
      <c r="I53" s="114">
        <v>451</v>
      </c>
      <c r="J53" s="115">
        <v>-368</v>
      </c>
      <c r="K53" s="115">
        <v>30</v>
      </c>
      <c r="L53" s="115">
        <v>299</v>
      </c>
      <c r="M53" s="116">
        <v>681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uY4HJDPtarKBdemOC50LGxg4Vy90UGYW/S1LKZMItdOUOJwpaEnnzgtztDX15DLzZW2VY7NLaCzEv0VY6E2Ow==" saltValue="SEJj1kvlLhASJW4GfMJI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303" t="s">
        <v>48</v>
      </c>
      <c r="D55" s="1303"/>
      <c r="E55" s="1304"/>
      <c r="F55" s="128">
        <v>900</v>
      </c>
      <c r="G55" s="128">
        <v>900</v>
      </c>
      <c r="H55" s="129">
        <v>600</v>
      </c>
    </row>
    <row r="56" spans="2:8" ht="52.5" customHeight="1">
      <c r="B56" s="130"/>
      <c r="C56" s="1305" t="s">
        <v>49</v>
      </c>
      <c r="D56" s="1305"/>
      <c r="E56" s="1306"/>
      <c r="F56" s="131">
        <v>700</v>
      </c>
      <c r="G56" s="131">
        <v>700</v>
      </c>
      <c r="H56" s="132">
        <v>1000</v>
      </c>
    </row>
    <row r="57" spans="2:8" ht="53.25" customHeight="1">
      <c r="B57" s="130"/>
      <c r="C57" s="1307" t="s">
        <v>50</v>
      </c>
      <c r="D57" s="1307"/>
      <c r="E57" s="1308"/>
      <c r="F57" s="133">
        <v>4439</v>
      </c>
      <c r="G57" s="133">
        <v>4039</v>
      </c>
      <c r="H57" s="134">
        <v>3667</v>
      </c>
    </row>
    <row r="58" spans="2:8" ht="45.75" customHeight="1">
      <c r="B58" s="135"/>
      <c r="C58" s="1295" t="s">
        <v>606</v>
      </c>
      <c r="D58" s="1296"/>
      <c r="E58" s="1297"/>
      <c r="F58" s="136">
        <v>1131</v>
      </c>
      <c r="G58" s="136">
        <v>1234</v>
      </c>
      <c r="H58" s="137">
        <v>1351</v>
      </c>
    </row>
    <row r="59" spans="2:8" ht="45.75" customHeight="1">
      <c r="B59" s="135"/>
      <c r="C59" s="1295" t="s">
        <v>607</v>
      </c>
      <c r="D59" s="1296"/>
      <c r="E59" s="1297"/>
      <c r="F59" s="136">
        <v>1500</v>
      </c>
      <c r="G59" s="136">
        <v>1216</v>
      </c>
      <c r="H59" s="137">
        <v>1116</v>
      </c>
    </row>
    <row r="60" spans="2:8" ht="45.75" customHeight="1">
      <c r="B60" s="135"/>
      <c r="C60" s="1295" t="s">
        <v>608</v>
      </c>
      <c r="D60" s="1296"/>
      <c r="E60" s="1297"/>
      <c r="F60" s="136">
        <v>970</v>
      </c>
      <c r="G60" s="136">
        <v>896</v>
      </c>
      <c r="H60" s="137">
        <v>830</v>
      </c>
    </row>
    <row r="61" spans="2:8" ht="45.75" customHeight="1">
      <c r="B61" s="135"/>
      <c r="C61" s="1295" t="s">
        <v>609</v>
      </c>
      <c r="D61" s="1296"/>
      <c r="E61" s="1297"/>
      <c r="F61" s="136">
        <v>153</v>
      </c>
      <c r="G61" s="136">
        <v>160</v>
      </c>
      <c r="H61" s="137">
        <v>183</v>
      </c>
    </row>
    <row r="62" spans="2:8" ht="45.75" customHeight="1" thickBot="1">
      <c r="B62" s="138"/>
      <c r="C62" s="1298" t="s">
        <v>610</v>
      </c>
      <c r="D62" s="1299"/>
      <c r="E62" s="1300"/>
      <c r="F62" s="139">
        <v>360</v>
      </c>
      <c r="G62" s="139">
        <v>209</v>
      </c>
      <c r="H62" s="140">
        <v>109</v>
      </c>
    </row>
    <row r="63" spans="2:8" ht="52.5" customHeight="1" thickBot="1">
      <c r="B63" s="141"/>
      <c r="C63" s="1301" t="s">
        <v>51</v>
      </c>
      <c r="D63" s="1301"/>
      <c r="E63" s="1302"/>
      <c r="F63" s="142">
        <v>6039</v>
      </c>
      <c r="G63" s="142">
        <v>5640</v>
      </c>
      <c r="H63" s="143">
        <v>5267</v>
      </c>
    </row>
    <row r="64" spans="2:8" ht="15" customHeight="1"/>
  </sheetData>
  <sheetProtection algorithmName="SHA-512" hashValue="Zcy4AgWZrOlRmNDhS8uMk3kwCRyuIiakgZsW/XDZB/xSTUMCvVKPAfEN3gvhcmGLCbzdEAjK2Z99nzodjZzTGg==" saltValue="ZV6DKBSS2v2za99tEZj9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623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570</v>
      </c>
      <c r="BQ50" s="1323"/>
      <c r="BR50" s="1323"/>
      <c r="BS50" s="1323"/>
      <c r="BT50" s="1323"/>
      <c r="BU50" s="1323"/>
      <c r="BV50" s="1323"/>
      <c r="BW50" s="1323"/>
      <c r="BX50" s="1323" t="s">
        <v>571</v>
      </c>
      <c r="BY50" s="1323"/>
      <c r="BZ50" s="1323"/>
      <c r="CA50" s="1323"/>
      <c r="CB50" s="1323"/>
      <c r="CC50" s="1323"/>
      <c r="CD50" s="1323"/>
      <c r="CE50" s="1323"/>
      <c r="CF50" s="1323" t="s">
        <v>572</v>
      </c>
      <c r="CG50" s="1323"/>
      <c r="CH50" s="1323"/>
      <c r="CI50" s="1323"/>
      <c r="CJ50" s="1323"/>
      <c r="CK50" s="1323"/>
      <c r="CL50" s="1323"/>
      <c r="CM50" s="1323"/>
      <c r="CN50" s="1323" t="s">
        <v>573</v>
      </c>
      <c r="CO50" s="1323"/>
      <c r="CP50" s="1323"/>
      <c r="CQ50" s="1323"/>
      <c r="CR50" s="1323"/>
      <c r="CS50" s="1323"/>
      <c r="CT50" s="1323"/>
      <c r="CU50" s="1323"/>
      <c r="CV50" s="1323" t="s">
        <v>574</v>
      </c>
      <c r="CW50" s="1323"/>
      <c r="CX50" s="1323"/>
      <c r="CY50" s="1323"/>
      <c r="CZ50" s="1323"/>
      <c r="DA50" s="1323"/>
      <c r="DB50" s="1323"/>
      <c r="DC50" s="1323"/>
    </row>
    <row r="51" spans="1:109" ht="13.5" customHeight="1">
      <c r="B51" s="395"/>
      <c r="G51" s="1324"/>
      <c r="H51" s="1324"/>
      <c r="I51" s="1328"/>
      <c r="J51" s="1328"/>
      <c r="K51" s="1325"/>
      <c r="L51" s="1325"/>
      <c r="M51" s="1325"/>
      <c r="N51" s="1325"/>
      <c r="AM51" s="404"/>
      <c r="AN51" s="1326" t="s">
        <v>616</v>
      </c>
      <c r="AO51" s="1326"/>
      <c r="AP51" s="1326"/>
      <c r="AQ51" s="1326"/>
      <c r="AR51" s="1326"/>
      <c r="AS51" s="1326"/>
      <c r="AT51" s="1326"/>
      <c r="AU51" s="1326"/>
      <c r="AV51" s="1326"/>
      <c r="AW51" s="1326"/>
      <c r="AX51" s="1326"/>
      <c r="AY51" s="1326"/>
      <c r="AZ51" s="1326"/>
      <c r="BA51" s="1326"/>
      <c r="BB51" s="1326" t="s">
        <v>617</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v>0.6</v>
      </c>
      <c r="CG51" s="1309"/>
      <c r="CH51" s="1309"/>
      <c r="CI51" s="1309"/>
      <c r="CJ51" s="1309"/>
      <c r="CK51" s="1309"/>
      <c r="CL51" s="1309"/>
      <c r="CM51" s="1309"/>
      <c r="CN51" s="1309">
        <v>6.9</v>
      </c>
      <c r="CO51" s="1309"/>
      <c r="CP51" s="1309"/>
      <c r="CQ51" s="1309"/>
      <c r="CR51" s="1309"/>
      <c r="CS51" s="1309"/>
      <c r="CT51" s="1309"/>
      <c r="CU51" s="1309"/>
      <c r="CV51" s="1309">
        <v>16</v>
      </c>
      <c r="CW51" s="1309"/>
      <c r="CX51" s="1309"/>
      <c r="CY51" s="1309"/>
      <c r="CZ51" s="1309"/>
      <c r="DA51" s="1309"/>
      <c r="DB51" s="1309"/>
      <c r="DC51" s="1309"/>
    </row>
    <row r="52" spans="1:109">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618</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62.5</v>
      </c>
      <c r="BY53" s="1309"/>
      <c r="BZ53" s="1309"/>
      <c r="CA53" s="1309"/>
      <c r="CB53" s="1309"/>
      <c r="CC53" s="1309"/>
      <c r="CD53" s="1309"/>
      <c r="CE53" s="1309"/>
      <c r="CF53" s="1309">
        <v>74.599999999999994</v>
      </c>
      <c r="CG53" s="1309"/>
      <c r="CH53" s="1309"/>
      <c r="CI53" s="1309"/>
      <c r="CJ53" s="1309"/>
      <c r="CK53" s="1309"/>
      <c r="CL53" s="1309"/>
      <c r="CM53" s="1309"/>
      <c r="CN53" s="1309">
        <v>72</v>
      </c>
      <c r="CO53" s="1309"/>
      <c r="CP53" s="1309"/>
      <c r="CQ53" s="1309"/>
      <c r="CR53" s="1309"/>
      <c r="CS53" s="1309"/>
      <c r="CT53" s="1309"/>
      <c r="CU53" s="1309"/>
      <c r="CV53" s="1309">
        <v>71</v>
      </c>
      <c r="CW53" s="1309"/>
      <c r="CX53" s="1309"/>
      <c r="CY53" s="1309"/>
      <c r="CZ53" s="1309"/>
      <c r="DA53" s="1309"/>
      <c r="DB53" s="1309"/>
      <c r="DC53" s="1309"/>
    </row>
    <row r="54" spans="1:109">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9"/>
      <c r="H55" s="1319"/>
      <c r="I55" s="1319"/>
      <c r="J55" s="1319"/>
      <c r="K55" s="1325"/>
      <c r="L55" s="1325"/>
      <c r="M55" s="1325"/>
      <c r="N55" s="1325"/>
      <c r="AN55" s="1323" t="s">
        <v>619</v>
      </c>
      <c r="AO55" s="1323"/>
      <c r="AP55" s="1323"/>
      <c r="AQ55" s="1323"/>
      <c r="AR55" s="1323"/>
      <c r="AS55" s="1323"/>
      <c r="AT55" s="1323"/>
      <c r="AU55" s="1323"/>
      <c r="AV55" s="1323"/>
      <c r="AW55" s="1323"/>
      <c r="AX55" s="1323"/>
      <c r="AY55" s="1323"/>
      <c r="AZ55" s="1323"/>
      <c r="BA55" s="1323"/>
      <c r="BB55" s="1326" t="s">
        <v>617</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51.4</v>
      </c>
      <c r="BY55" s="1309"/>
      <c r="BZ55" s="1309"/>
      <c r="CA55" s="1309"/>
      <c r="CB55" s="1309"/>
      <c r="CC55" s="1309"/>
      <c r="CD55" s="1309"/>
      <c r="CE55" s="1309"/>
      <c r="CF55" s="1309">
        <v>46.8</v>
      </c>
      <c r="CG55" s="1309"/>
      <c r="CH55" s="1309"/>
      <c r="CI55" s="1309"/>
      <c r="CJ55" s="1309"/>
      <c r="CK55" s="1309"/>
      <c r="CL55" s="1309"/>
      <c r="CM55" s="1309"/>
      <c r="CN55" s="1309">
        <v>48.4</v>
      </c>
      <c r="CO55" s="1309"/>
      <c r="CP55" s="1309"/>
      <c r="CQ55" s="1309"/>
      <c r="CR55" s="1309"/>
      <c r="CS55" s="1309"/>
      <c r="CT55" s="1309"/>
      <c r="CU55" s="1309"/>
      <c r="CV55" s="1309">
        <v>43</v>
      </c>
      <c r="CW55" s="1309"/>
      <c r="CX55" s="1309"/>
      <c r="CY55" s="1309"/>
      <c r="CZ55" s="1309"/>
      <c r="DA55" s="1309"/>
      <c r="DB55" s="1309"/>
      <c r="DC55" s="1309"/>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618</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59.8</v>
      </c>
      <c r="BY57" s="1309"/>
      <c r="BZ57" s="1309"/>
      <c r="CA57" s="1309"/>
      <c r="CB57" s="1309"/>
      <c r="CC57" s="1309"/>
      <c r="CD57" s="1309"/>
      <c r="CE57" s="1309"/>
      <c r="CF57" s="1309">
        <v>61.4</v>
      </c>
      <c r="CG57" s="1309"/>
      <c r="CH57" s="1309"/>
      <c r="CI57" s="1309"/>
      <c r="CJ57" s="1309"/>
      <c r="CK57" s="1309"/>
      <c r="CL57" s="1309"/>
      <c r="CM57" s="1309"/>
      <c r="CN57" s="1309">
        <v>61.4</v>
      </c>
      <c r="CO57" s="1309"/>
      <c r="CP57" s="1309"/>
      <c r="CQ57" s="1309"/>
      <c r="CR57" s="1309"/>
      <c r="CS57" s="1309"/>
      <c r="CT57" s="1309"/>
      <c r="CU57" s="1309"/>
      <c r="CV57" s="1309">
        <v>62.5</v>
      </c>
      <c r="CW57" s="1309"/>
      <c r="CX57" s="1309"/>
      <c r="CY57" s="1309"/>
      <c r="CZ57" s="1309"/>
      <c r="DA57" s="1309"/>
      <c r="DB57" s="1309"/>
      <c r="DC57" s="1309"/>
      <c r="DD57" s="408"/>
      <c r="DE57" s="407"/>
    </row>
    <row r="58" spans="1:109" s="403" customFormat="1">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622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570</v>
      </c>
      <c r="BQ72" s="1323"/>
      <c r="BR72" s="1323"/>
      <c r="BS72" s="1323"/>
      <c r="BT72" s="1323"/>
      <c r="BU72" s="1323"/>
      <c r="BV72" s="1323"/>
      <c r="BW72" s="1323"/>
      <c r="BX72" s="1323" t="s">
        <v>571</v>
      </c>
      <c r="BY72" s="1323"/>
      <c r="BZ72" s="1323"/>
      <c r="CA72" s="1323"/>
      <c r="CB72" s="1323"/>
      <c r="CC72" s="1323"/>
      <c r="CD72" s="1323"/>
      <c r="CE72" s="1323"/>
      <c r="CF72" s="1323" t="s">
        <v>572</v>
      </c>
      <c r="CG72" s="1323"/>
      <c r="CH72" s="1323"/>
      <c r="CI72" s="1323"/>
      <c r="CJ72" s="1323"/>
      <c r="CK72" s="1323"/>
      <c r="CL72" s="1323"/>
      <c r="CM72" s="1323"/>
      <c r="CN72" s="1323" t="s">
        <v>573</v>
      </c>
      <c r="CO72" s="1323"/>
      <c r="CP72" s="1323"/>
      <c r="CQ72" s="1323"/>
      <c r="CR72" s="1323"/>
      <c r="CS72" s="1323"/>
      <c r="CT72" s="1323"/>
      <c r="CU72" s="1323"/>
      <c r="CV72" s="1323" t="s">
        <v>574</v>
      </c>
      <c r="CW72" s="1323"/>
      <c r="CX72" s="1323"/>
      <c r="CY72" s="1323"/>
      <c r="CZ72" s="1323"/>
      <c r="DA72" s="1323"/>
      <c r="DB72" s="1323"/>
      <c r="DC72" s="1323"/>
    </row>
    <row r="73" spans="2:107">
      <c r="B73" s="395"/>
      <c r="G73" s="1324"/>
      <c r="H73" s="1324"/>
      <c r="I73" s="1324"/>
      <c r="J73" s="1324"/>
      <c r="K73" s="1330"/>
      <c r="L73" s="1330"/>
      <c r="M73" s="1330"/>
      <c r="N73" s="1330"/>
      <c r="AM73" s="404"/>
      <c r="AN73" s="1326" t="s">
        <v>616</v>
      </c>
      <c r="AO73" s="1326"/>
      <c r="AP73" s="1326"/>
      <c r="AQ73" s="1326"/>
      <c r="AR73" s="1326"/>
      <c r="AS73" s="1326"/>
      <c r="AT73" s="1326"/>
      <c r="AU73" s="1326"/>
      <c r="AV73" s="1326"/>
      <c r="AW73" s="1326"/>
      <c r="AX73" s="1326"/>
      <c r="AY73" s="1326"/>
      <c r="AZ73" s="1326"/>
      <c r="BA73" s="1326"/>
      <c r="BB73" s="1326" t="s">
        <v>617</v>
      </c>
      <c r="BC73" s="1326"/>
      <c r="BD73" s="1326"/>
      <c r="BE73" s="1326"/>
      <c r="BF73" s="1326"/>
      <c r="BG73" s="1326"/>
      <c r="BH73" s="1326"/>
      <c r="BI73" s="1326"/>
      <c r="BJ73" s="1326"/>
      <c r="BK73" s="1326"/>
      <c r="BL73" s="1326"/>
      <c r="BM73" s="1326"/>
      <c r="BN73" s="1326"/>
      <c r="BO73" s="1326"/>
      <c r="BP73" s="1309">
        <v>10.199999999999999</v>
      </c>
      <c r="BQ73" s="1309"/>
      <c r="BR73" s="1309"/>
      <c r="BS73" s="1309"/>
      <c r="BT73" s="1309"/>
      <c r="BU73" s="1309"/>
      <c r="BV73" s="1309"/>
      <c r="BW73" s="1309"/>
      <c r="BX73" s="1309"/>
      <c r="BY73" s="1309"/>
      <c r="BZ73" s="1309"/>
      <c r="CA73" s="1309"/>
      <c r="CB73" s="1309"/>
      <c r="CC73" s="1309"/>
      <c r="CD73" s="1309"/>
      <c r="CE73" s="1309"/>
      <c r="CF73" s="1309">
        <v>0.6</v>
      </c>
      <c r="CG73" s="1309"/>
      <c r="CH73" s="1309"/>
      <c r="CI73" s="1309"/>
      <c r="CJ73" s="1309"/>
      <c r="CK73" s="1309"/>
      <c r="CL73" s="1309"/>
      <c r="CM73" s="1309"/>
      <c r="CN73" s="1309">
        <v>6.9</v>
      </c>
      <c r="CO73" s="1309"/>
      <c r="CP73" s="1309"/>
      <c r="CQ73" s="1309"/>
      <c r="CR73" s="1309"/>
      <c r="CS73" s="1309"/>
      <c r="CT73" s="1309"/>
      <c r="CU73" s="1309"/>
      <c r="CV73" s="1309">
        <v>16</v>
      </c>
      <c r="CW73" s="1309"/>
      <c r="CX73" s="1309"/>
      <c r="CY73" s="1309"/>
      <c r="CZ73" s="1309"/>
      <c r="DA73" s="1309"/>
      <c r="DB73" s="1309"/>
      <c r="DC73" s="1309"/>
    </row>
    <row r="74" spans="2:107">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621</v>
      </c>
      <c r="BC75" s="1326"/>
      <c r="BD75" s="1326"/>
      <c r="BE75" s="1326"/>
      <c r="BF75" s="1326"/>
      <c r="BG75" s="1326"/>
      <c r="BH75" s="1326"/>
      <c r="BI75" s="1326"/>
      <c r="BJ75" s="1326"/>
      <c r="BK75" s="1326"/>
      <c r="BL75" s="1326"/>
      <c r="BM75" s="1326"/>
      <c r="BN75" s="1326"/>
      <c r="BO75" s="1326"/>
      <c r="BP75" s="1309">
        <v>8.9</v>
      </c>
      <c r="BQ75" s="1309"/>
      <c r="BR75" s="1309"/>
      <c r="BS75" s="1309"/>
      <c r="BT75" s="1309"/>
      <c r="BU75" s="1309"/>
      <c r="BV75" s="1309"/>
      <c r="BW75" s="1309"/>
      <c r="BX75" s="1309">
        <v>8.1</v>
      </c>
      <c r="BY75" s="1309"/>
      <c r="BZ75" s="1309"/>
      <c r="CA75" s="1309"/>
      <c r="CB75" s="1309"/>
      <c r="CC75" s="1309"/>
      <c r="CD75" s="1309"/>
      <c r="CE75" s="1309"/>
      <c r="CF75" s="1309">
        <v>7.8</v>
      </c>
      <c r="CG75" s="1309"/>
      <c r="CH75" s="1309"/>
      <c r="CI75" s="1309"/>
      <c r="CJ75" s="1309"/>
      <c r="CK75" s="1309"/>
      <c r="CL75" s="1309"/>
      <c r="CM75" s="1309"/>
      <c r="CN75" s="1309">
        <v>7.6</v>
      </c>
      <c r="CO75" s="1309"/>
      <c r="CP75" s="1309"/>
      <c r="CQ75" s="1309"/>
      <c r="CR75" s="1309"/>
      <c r="CS75" s="1309"/>
      <c r="CT75" s="1309"/>
      <c r="CU75" s="1309"/>
      <c r="CV75" s="1309">
        <v>7.8</v>
      </c>
      <c r="CW75" s="1309"/>
      <c r="CX75" s="1309"/>
      <c r="CY75" s="1309"/>
      <c r="CZ75" s="1309"/>
      <c r="DA75" s="1309"/>
      <c r="DB75" s="1309"/>
      <c r="DC75" s="1309"/>
    </row>
    <row r="76" spans="2:107">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9"/>
      <c r="H77" s="1319"/>
      <c r="I77" s="1319"/>
      <c r="J77" s="1319"/>
      <c r="K77" s="1330"/>
      <c r="L77" s="1330"/>
      <c r="M77" s="1330"/>
      <c r="N77" s="1330"/>
      <c r="AN77" s="1323" t="s">
        <v>619</v>
      </c>
      <c r="AO77" s="1323"/>
      <c r="AP77" s="1323"/>
      <c r="AQ77" s="1323"/>
      <c r="AR77" s="1323"/>
      <c r="AS77" s="1323"/>
      <c r="AT77" s="1323"/>
      <c r="AU77" s="1323"/>
      <c r="AV77" s="1323"/>
      <c r="AW77" s="1323"/>
      <c r="AX77" s="1323"/>
      <c r="AY77" s="1323"/>
      <c r="AZ77" s="1323"/>
      <c r="BA77" s="1323"/>
      <c r="BB77" s="1326" t="s">
        <v>617</v>
      </c>
      <c r="BC77" s="1326"/>
      <c r="BD77" s="1326"/>
      <c r="BE77" s="1326"/>
      <c r="BF77" s="1326"/>
      <c r="BG77" s="1326"/>
      <c r="BH77" s="1326"/>
      <c r="BI77" s="1326"/>
      <c r="BJ77" s="1326"/>
      <c r="BK77" s="1326"/>
      <c r="BL77" s="1326"/>
      <c r="BM77" s="1326"/>
      <c r="BN77" s="1326"/>
      <c r="BO77" s="1326"/>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621</v>
      </c>
      <c r="BC79" s="1326"/>
      <c r="BD79" s="1326"/>
      <c r="BE79" s="1326"/>
      <c r="BF79" s="1326"/>
      <c r="BG79" s="1326"/>
      <c r="BH79" s="1326"/>
      <c r="BI79" s="1326"/>
      <c r="BJ79" s="1326"/>
      <c r="BK79" s="1326"/>
      <c r="BL79" s="1326"/>
      <c r="BM79" s="1326"/>
      <c r="BN79" s="1326"/>
      <c r="BO79" s="1326"/>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p52urq7NmBwDWOKBonNG40r4XqYSSpWJAcJ9JcvpDppTPioMHSsrRpBd57C5U5Pe1lSYgvIGLDYkub10tbIqA==" saltValue="1WloqnIec7IFHE2Z/DOs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4HvUQzWNvYCuxDFmyWN+ZTAFMShNQqIyqQJiXR7amyVYduFV9BycYEh0DVO7pVZ73++DZs1WcQNmIjLthXbmwQ==" saltValue="Au2LEFdrUa/TnmuuBmbam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u6a3zVzpGcs7sYG1inh7EXGjuFzZ9nJRYiz7bff3/+ovfFMVyIT8VFaUBwRVpDqKT7A+uKnzbsCCCw5CyAnm1g==" saltValue="72S2a8xF6QBgTDNOLLdVq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267196</v>
      </c>
      <c r="E3" s="162"/>
      <c r="F3" s="163">
        <v>93741</v>
      </c>
      <c r="G3" s="164"/>
      <c r="H3" s="165"/>
    </row>
    <row r="4" spans="1:8">
      <c r="A4" s="166"/>
      <c r="B4" s="167"/>
      <c r="C4" s="168"/>
      <c r="D4" s="169">
        <v>83907</v>
      </c>
      <c r="E4" s="170"/>
      <c r="F4" s="171">
        <v>46285</v>
      </c>
      <c r="G4" s="172"/>
      <c r="H4" s="173"/>
    </row>
    <row r="5" spans="1:8">
      <c r="A5" s="154" t="s">
        <v>562</v>
      </c>
      <c r="B5" s="159"/>
      <c r="C5" s="160"/>
      <c r="D5" s="161">
        <v>287367</v>
      </c>
      <c r="E5" s="162"/>
      <c r="F5" s="163">
        <v>107537</v>
      </c>
      <c r="G5" s="164"/>
      <c r="H5" s="165"/>
    </row>
    <row r="6" spans="1:8">
      <c r="A6" s="166"/>
      <c r="B6" s="167"/>
      <c r="C6" s="168"/>
      <c r="D6" s="169">
        <v>138250</v>
      </c>
      <c r="E6" s="170"/>
      <c r="F6" s="171">
        <v>57923</v>
      </c>
      <c r="G6" s="172"/>
      <c r="H6" s="173"/>
    </row>
    <row r="7" spans="1:8">
      <c r="A7" s="154" t="s">
        <v>563</v>
      </c>
      <c r="B7" s="159"/>
      <c r="C7" s="160"/>
      <c r="D7" s="161">
        <v>365375</v>
      </c>
      <c r="E7" s="162"/>
      <c r="F7" s="163">
        <v>113913</v>
      </c>
      <c r="G7" s="164"/>
      <c r="H7" s="165"/>
    </row>
    <row r="8" spans="1:8">
      <c r="A8" s="166"/>
      <c r="B8" s="167"/>
      <c r="C8" s="168"/>
      <c r="D8" s="169">
        <v>116272</v>
      </c>
      <c r="E8" s="170"/>
      <c r="F8" s="171">
        <v>53160</v>
      </c>
      <c r="G8" s="172"/>
      <c r="H8" s="173"/>
    </row>
    <row r="9" spans="1:8">
      <c r="A9" s="154" t="s">
        <v>564</v>
      </c>
      <c r="B9" s="159"/>
      <c r="C9" s="160"/>
      <c r="D9" s="161">
        <v>368776</v>
      </c>
      <c r="E9" s="162"/>
      <c r="F9" s="163">
        <v>115050</v>
      </c>
      <c r="G9" s="164"/>
      <c r="H9" s="165"/>
    </row>
    <row r="10" spans="1:8">
      <c r="A10" s="166"/>
      <c r="B10" s="167"/>
      <c r="C10" s="168"/>
      <c r="D10" s="169">
        <v>180617</v>
      </c>
      <c r="E10" s="170"/>
      <c r="F10" s="171">
        <v>53792</v>
      </c>
      <c r="G10" s="172"/>
      <c r="H10" s="173"/>
    </row>
    <row r="11" spans="1:8">
      <c r="A11" s="154" t="s">
        <v>565</v>
      </c>
      <c r="B11" s="159"/>
      <c r="C11" s="160"/>
      <c r="D11" s="161">
        <v>342097</v>
      </c>
      <c r="E11" s="162"/>
      <c r="F11" s="163">
        <v>118252</v>
      </c>
      <c r="G11" s="164"/>
      <c r="H11" s="165"/>
    </row>
    <row r="12" spans="1:8">
      <c r="A12" s="166"/>
      <c r="B12" s="167"/>
      <c r="C12" s="174"/>
      <c r="D12" s="169">
        <v>128534</v>
      </c>
      <c r="E12" s="170"/>
      <c r="F12" s="171">
        <v>49994</v>
      </c>
      <c r="G12" s="172"/>
      <c r="H12" s="173"/>
    </row>
    <row r="13" spans="1:8">
      <c r="A13" s="154"/>
      <c r="B13" s="159"/>
      <c r="C13" s="175"/>
      <c r="D13" s="176">
        <v>326162</v>
      </c>
      <c r="E13" s="177"/>
      <c r="F13" s="178">
        <v>109699</v>
      </c>
      <c r="G13" s="179"/>
      <c r="H13" s="165"/>
    </row>
    <row r="14" spans="1:8">
      <c r="A14" s="166"/>
      <c r="B14" s="167"/>
      <c r="C14" s="168"/>
      <c r="D14" s="169">
        <v>129516</v>
      </c>
      <c r="E14" s="170"/>
      <c r="F14" s="171">
        <v>52231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10.8</v>
      </c>
      <c r="C19" s="180">
        <f>ROUND(VALUE(SUBSTITUTE(実質収支比率等に係る経年分析!G$48,"▲","-")),2)</f>
        <v>10.32</v>
      </c>
      <c r="D19" s="180">
        <f>ROUND(VALUE(SUBSTITUTE(実質収支比率等に係る経年分析!H$48,"▲","-")),2)</f>
        <v>11.39</v>
      </c>
      <c r="E19" s="180">
        <f>ROUND(VALUE(SUBSTITUTE(実質収支比率等に係る経年分析!I$48,"▲","-")),2)</f>
        <v>9.75</v>
      </c>
      <c r="F19" s="180">
        <f>ROUND(VALUE(SUBSTITUTE(実質収支比率等に係る経年分析!J$48,"▲","-")),2)</f>
        <v>4.32</v>
      </c>
    </row>
    <row r="20" spans="1:11">
      <c r="A20" s="180" t="s">
        <v>55</v>
      </c>
      <c r="B20" s="180">
        <f>ROUND(VALUE(SUBSTITUTE(実質収支比率等に係る経年分析!F$47,"▲","-")),2)</f>
        <v>15.95</v>
      </c>
      <c r="C20" s="180">
        <f>ROUND(VALUE(SUBSTITUTE(実質収支比率等に係る経年分析!G$47,"▲","-")),2)</f>
        <v>16.170000000000002</v>
      </c>
      <c r="D20" s="180">
        <f>ROUND(VALUE(SUBSTITUTE(実質収支比率等に係る経年分析!H$47,"▲","-")),2)</f>
        <v>15.89</v>
      </c>
      <c r="E20" s="180">
        <f>ROUND(VALUE(SUBSTITUTE(実質収支比率等に係る経年分析!I$47,"▲","-")),2)</f>
        <v>16.05</v>
      </c>
      <c r="F20" s="180">
        <f>ROUND(VALUE(SUBSTITUTE(実質収支比率等に係る経年分析!J$47,"▲","-")),2)</f>
        <v>10.71</v>
      </c>
    </row>
    <row r="21" spans="1:11">
      <c r="A21" s="180" t="s">
        <v>56</v>
      </c>
      <c r="B21" s="180">
        <f>IF(ISNUMBER(VALUE(SUBSTITUTE(実質収支比率等に係る経年分析!F$49,"▲","-"))),ROUND(VALUE(SUBSTITUTE(実質収支比率等に係る経年分析!F$49,"▲","-")),2),NA())</f>
        <v>3.88</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2.44</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-10.78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0.02</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へき地診療施設特別会計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c r="A30" s="181" t="str">
        <f>IF(連結実質赤字比率に係る赤字・黒字の構成分析!C$40="",NA(),連結実質赤字比率に係る赤字・黒字の構成分析!C$40)</f>
        <v>諸浦港埠頭特別会計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v>
      </c>
    </row>
    <row r="32" spans="1:11">
      <c r="A32" s="181" t="str">
        <f>IF(連結実質赤字比率に係る赤字・黒字の構成分析!C$38="",NA(),連結実質赤字比率に係る赤字・黒字の構成分析!C$38)</f>
        <v>太陽光発電特別会計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1.48</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2.2400000000000002</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4.24</v>
      </c>
    </row>
    <row r="36" spans="1:16">
      <c r="A36" s="181" t="str">
        <f>IF(連結実質赤字比率に係る赤字・黒字の構成分析!C$34="",NA(),連結実質赤字比率に係る赤字・黒字の構成分析!C$34)</f>
        <v>観光施設特別会計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f>IF(ROUND(VALUE(SUBSTITUTE(連結実質赤字比率に係る赤字・黒字の構成分析!I$34,"▲", "-")), 2) &lt; 0, ABS(ROUND(VALUE(SUBSTITUTE(連結実質赤字比率に係る赤字・黒字の構成分析!I$34,"▲", "-")), 2)), NA())</f>
        <v>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1244</v>
      </c>
      <c r="E42" s="182"/>
      <c r="F42" s="182"/>
      <c r="G42" s="182">
        <f>'実質公債費比率（分子）の構造'!L$52</f>
        <v>1235</v>
      </c>
      <c r="H42" s="182"/>
      <c r="I42" s="182"/>
      <c r="J42" s="182">
        <f>'実質公債費比率（分子）の構造'!M$52</f>
        <v>1299</v>
      </c>
      <c r="K42" s="182"/>
      <c r="L42" s="182"/>
      <c r="M42" s="182">
        <f>'実質公債費比率（分子）の構造'!N$52</f>
        <v>1326</v>
      </c>
      <c r="N42" s="182"/>
      <c r="O42" s="182"/>
      <c r="P42" s="182">
        <f>'実質公債費比率（分子）の構造'!O$52</f>
        <v>1360</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c r="A45" s="182" t="s">
        <v>66</v>
      </c>
      <c r="B45" s="182">
        <f>'実質公債費比率（分子）の構造'!K$49</f>
        <v>33</v>
      </c>
      <c r="C45" s="182"/>
      <c r="D45" s="182"/>
      <c r="E45" s="182">
        <f>'実質公債費比率（分子）の構造'!L$49</f>
        <v>36</v>
      </c>
      <c r="F45" s="182"/>
      <c r="G45" s="182"/>
      <c r="H45" s="182">
        <f>'実質公債費比率（分子）の構造'!M$49</f>
        <v>23</v>
      </c>
      <c r="I45" s="182"/>
      <c r="J45" s="182"/>
      <c r="K45" s="182">
        <f>'実質公債費比率（分子）の構造'!N$49</f>
        <v>25</v>
      </c>
      <c r="L45" s="182"/>
      <c r="M45" s="182"/>
      <c r="N45" s="182">
        <f>'実質公債費比率（分子）の構造'!O$49</f>
        <v>24</v>
      </c>
      <c r="O45" s="182"/>
      <c r="P45" s="182"/>
    </row>
    <row r="46" spans="1:16">
      <c r="A46" s="182" t="s">
        <v>67</v>
      </c>
      <c r="B46" s="182">
        <f>'実質公債費比率（分子）の構造'!K$48</f>
        <v>95</v>
      </c>
      <c r="C46" s="182"/>
      <c r="D46" s="182"/>
      <c r="E46" s="182">
        <f>'実質公債費比率（分子）の構造'!L$48</f>
        <v>82</v>
      </c>
      <c r="F46" s="182"/>
      <c r="G46" s="182"/>
      <c r="H46" s="182">
        <f>'実質公債費比率（分子）の構造'!M$48</f>
        <v>90</v>
      </c>
      <c r="I46" s="182"/>
      <c r="J46" s="182"/>
      <c r="K46" s="182">
        <f>'実質公債費比率（分子）の構造'!N$48</f>
        <v>94</v>
      </c>
      <c r="L46" s="182"/>
      <c r="M46" s="182"/>
      <c r="N46" s="182">
        <f>'実質公債費比率（分子）の構造'!O$48</f>
        <v>103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1496</v>
      </c>
      <c r="C49" s="182"/>
      <c r="D49" s="182"/>
      <c r="E49" s="182">
        <f>'実質公債費比率（分子）の構造'!L$45</f>
        <v>1457</v>
      </c>
      <c r="F49" s="182"/>
      <c r="G49" s="182"/>
      <c r="H49" s="182">
        <f>'実質公債費比率（分子）の構造'!M$45</f>
        <v>1510</v>
      </c>
      <c r="I49" s="182"/>
      <c r="J49" s="182"/>
      <c r="K49" s="182">
        <f>'実質公債費比率（分子）の構造'!N$45</f>
        <v>1537</v>
      </c>
      <c r="L49" s="182"/>
      <c r="M49" s="182"/>
      <c r="N49" s="182">
        <f>'実質公債費比率（分子）の構造'!O$45</f>
        <v>1594</v>
      </c>
      <c r="O49" s="182"/>
      <c r="P49" s="182"/>
    </row>
    <row r="50" spans="1:16">
      <c r="A50" s="182" t="s">
        <v>71</v>
      </c>
      <c r="B50" s="182" t="e">
        <f>NA()</f>
        <v>#N/A</v>
      </c>
      <c r="C50" s="182">
        <f>IF(ISNUMBER('実質公債費比率（分子）の構造'!K$53),'実質公債費比率（分子）の構造'!K$53,NA())</f>
        <v>382</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325</v>
      </c>
      <c r="J50" s="182" t="e">
        <f>NA()</f>
        <v>#N/A</v>
      </c>
      <c r="K50" s="182" t="e">
        <f>NA()</f>
        <v>#N/A</v>
      </c>
      <c r="L50" s="182">
        <f>IF(ISNUMBER('実質公債費比率（分子）の構造'!N$53),'実質公債費比率（分子）の構造'!N$53,NA())</f>
        <v>331</v>
      </c>
      <c r="M50" s="182" t="e">
        <f>NA()</f>
        <v>#N/A</v>
      </c>
      <c r="N50" s="182" t="e">
        <f>NA()</f>
        <v>#N/A</v>
      </c>
      <c r="O50" s="182">
        <f>IF(ISNUMBER('実質公債費比率（分子）の構造'!O$53),'実質公債費比率（分子）の構造'!O$53,NA())</f>
        <v>361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11997</v>
      </c>
      <c r="E56" s="181"/>
      <c r="F56" s="181"/>
      <c r="G56" s="181">
        <f>'将来負担比率（分子）の構造'!J$52</f>
        <v>12363</v>
      </c>
      <c r="H56" s="181"/>
      <c r="I56" s="181"/>
      <c r="J56" s="181">
        <f>'将来負担比率（分子）の構造'!K$52</f>
        <v>12492</v>
      </c>
      <c r="K56" s="181"/>
      <c r="L56" s="181"/>
      <c r="M56" s="181">
        <f>'将来負担比率（分子）の構造'!L$52</f>
        <v>12604</v>
      </c>
      <c r="N56" s="181"/>
      <c r="O56" s="181"/>
      <c r="P56" s="181">
        <f>'将来負担比率（分子）の構造'!M$52</f>
        <v>13015</v>
      </c>
    </row>
    <row r="57" spans="1:16">
      <c r="A57" s="181" t="s">
        <v>42</v>
      </c>
      <c r="B57" s="181"/>
      <c r="C57" s="181"/>
      <c r="D57" s="181">
        <f>'将来負担比率（分子）の構造'!I$51</f>
        <v>13</v>
      </c>
      <c r="E57" s="181"/>
      <c r="F57" s="181"/>
      <c r="G57" s="181">
        <f>'将来負担比率（分子）の構造'!J$51</f>
        <v>12</v>
      </c>
      <c r="H57" s="181"/>
      <c r="I57" s="181"/>
      <c r="J57" s="181">
        <f>'将来負担比率（分子）の構造'!K$51</f>
        <v>10</v>
      </c>
      <c r="K57" s="181"/>
      <c r="L57" s="181"/>
      <c r="M57" s="181">
        <f>'将来負担比率（分子）の構造'!L$51</f>
        <v>11</v>
      </c>
      <c r="N57" s="181"/>
      <c r="O57" s="181"/>
      <c r="P57" s="181">
        <f>'将来負担比率（分子）の構造'!M$51</f>
        <v>7</v>
      </c>
    </row>
    <row r="58" spans="1:16">
      <c r="A58" s="181" t="s">
        <v>41</v>
      </c>
      <c r="B58" s="181"/>
      <c r="C58" s="181"/>
      <c r="D58" s="181">
        <f>'将来負担比率（分子）の構造'!I$50</f>
        <v>4288</v>
      </c>
      <c r="E58" s="181"/>
      <c r="F58" s="181"/>
      <c r="G58" s="181">
        <f>'将来負担比率（分子）の構造'!J$50</f>
        <v>4711</v>
      </c>
      <c r="H58" s="181"/>
      <c r="I58" s="181"/>
      <c r="J58" s="181">
        <f>'将来負担比率（分子）の構造'!K$50</f>
        <v>4421</v>
      </c>
      <c r="K58" s="181"/>
      <c r="L58" s="181"/>
      <c r="M58" s="181">
        <f>'将来負担比率（分子）の構造'!L$50</f>
        <v>4553</v>
      </c>
      <c r="N58" s="181"/>
      <c r="O58" s="181"/>
      <c r="P58" s="181">
        <f>'将来負担比率（分子）の構造'!M$50</f>
        <v>4524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1163</v>
      </c>
      <c r="C62" s="181"/>
      <c r="D62" s="181"/>
      <c r="E62" s="181">
        <f>'将来負担比率（分子）の構造'!J$45</f>
        <v>1102</v>
      </c>
      <c r="F62" s="181"/>
      <c r="G62" s="181"/>
      <c r="H62" s="181">
        <f>'将来負担比率（分子）の構造'!K$45</f>
        <v>912</v>
      </c>
      <c r="I62" s="181"/>
      <c r="J62" s="181"/>
      <c r="K62" s="181">
        <f>'将来負担比率（分子）の構造'!L$45</f>
        <v>908</v>
      </c>
      <c r="L62" s="181"/>
      <c r="M62" s="181"/>
      <c r="N62" s="181">
        <f>'将来負担比率（分子）の構造'!M$45</f>
        <v>896</v>
      </c>
      <c r="O62" s="181"/>
      <c r="P62" s="181"/>
    </row>
    <row r="63" spans="1:16">
      <c r="A63" s="181" t="s">
        <v>34</v>
      </c>
      <c r="B63" s="181">
        <f>'将来負担比率（分子）の構造'!I$44</f>
        <v>185</v>
      </c>
      <c r="C63" s="181"/>
      <c r="D63" s="181"/>
      <c r="E63" s="181">
        <f>'将来負担比率（分子）の構造'!J$44</f>
        <v>166</v>
      </c>
      <c r="F63" s="181"/>
      <c r="G63" s="181"/>
      <c r="H63" s="181">
        <f>'将来負担比率（分子）の構造'!K$44</f>
        <v>150</v>
      </c>
      <c r="I63" s="181"/>
      <c r="J63" s="181"/>
      <c r="K63" s="181">
        <f>'将来負担比率（分子）の構造'!L$44</f>
        <v>132</v>
      </c>
      <c r="L63" s="181"/>
      <c r="M63" s="181"/>
      <c r="N63" s="181">
        <f>'将来負担比率（分子）の構造'!M$44</f>
        <v>114</v>
      </c>
      <c r="O63" s="181"/>
      <c r="P63" s="181"/>
    </row>
    <row r="64" spans="1:16">
      <c r="A64" s="181" t="s">
        <v>33</v>
      </c>
      <c r="B64" s="181">
        <f>'将来負担比率（分子）の構造'!I$43</f>
        <v>1115</v>
      </c>
      <c r="C64" s="181"/>
      <c r="D64" s="181"/>
      <c r="E64" s="181">
        <f>'将来負担比率（分子）の構造'!J$43</f>
        <v>1124</v>
      </c>
      <c r="F64" s="181"/>
      <c r="G64" s="181"/>
      <c r="H64" s="181">
        <f>'将来負担比率（分子）の構造'!K$43</f>
        <v>1184</v>
      </c>
      <c r="I64" s="181"/>
      <c r="J64" s="181"/>
      <c r="K64" s="181">
        <f>'将来負担比率（分子）の構造'!L$43</f>
        <v>1214</v>
      </c>
      <c r="L64" s="181"/>
      <c r="M64" s="181"/>
      <c r="N64" s="181">
        <f>'将来負担比率（分子）の構造'!M$43</f>
        <v>1262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14287</v>
      </c>
      <c r="C66" s="181"/>
      <c r="D66" s="181"/>
      <c r="E66" s="181">
        <f>'将来負担比率（分子）の構造'!J$41</f>
        <v>14325</v>
      </c>
      <c r="F66" s="181"/>
      <c r="G66" s="181"/>
      <c r="H66" s="181">
        <f>'将来負担比率（分子）の構造'!K$41</f>
        <v>14705</v>
      </c>
      <c r="I66" s="181"/>
      <c r="J66" s="181"/>
      <c r="K66" s="181">
        <f>'将来負担比率（分子）の構造'!L$41</f>
        <v>15213</v>
      </c>
      <c r="L66" s="181"/>
      <c r="M66" s="181"/>
      <c r="N66" s="181">
        <f>'将来負担比率（分子）の構造'!M$41</f>
        <v>15954</v>
      </c>
      <c r="O66" s="181"/>
      <c r="P66" s="181"/>
    </row>
    <row r="67" spans="1:16">
      <c r="A67" s="181" t="s">
        <v>75</v>
      </c>
      <c r="B67" s="181" t="e">
        <f>NA()</f>
        <v>#N/A</v>
      </c>
      <c r="C67" s="181">
        <f>IF(ISNUMBER('将来負担比率（分子）の構造'!I$53), IF('将来負担比率（分子）の構造'!I$53 &lt; 0, 0, '将来負担比率（分子）の構造'!I$53), NA())</f>
        <v>451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30</v>
      </c>
      <c r="J67" s="181" t="e">
        <f>NA()</f>
        <v>#N/A</v>
      </c>
      <c r="K67" s="181" t="e">
        <f>NA()</f>
        <v>#N/A</v>
      </c>
      <c r="L67" s="181">
        <f>IF(ISNUMBER('将来負担比率（分子）の構造'!L$53), IF('将来負担比率（分子）の構造'!L$53 &lt; 0, 0, '将来負担比率（分子）の構造'!L$53), NA())</f>
        <v>299</v>
      </c>
      <c r="M67" s="181" t="e">
        <f>NA()</f>
        <v>#N/A</v>
      </c>
      <c r="N67" s="181" t="e">
        <f>NA()</f>
        <v>#N/A</v>
      </c>
      <c r="O67" s="181">
        <f>IF(ISNUMBER('将来負担比率（分子）の構造'!M$53), IF('将来負担比率（分子）の構造'!M$53 &lt; 0, 0, '将来負担比率（分子）の構造'!M$53), NA())</f>
        <v>681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900</v>
      </c>
      <c r="C72" s="185">
        <f>基金残高に係る経年分析!G55</f>
        <v>900</v>
      </c>
      <c r="D72" s="185">
        <f>基金残高に係る経年分析!H55</f>
        <v>600</v>
      </c>
    </row>
    <row r="73" spans="1:16">
      <c r="A73" s="184" t="s">
        <v>78</v>
      </c>
      <c r="B73" s="185">
        <f>基金残高に係る経年分析!F56</f>
        <v>700</v>
      </c>
      <c r="C73" s="185">
        <f>基金残高に係る経年分析!G56</f>
        <v>700</v>
      </c>
      <c r="D73" s="185">
        <f>基金残高に係る経年分析!H56</f>
        <v>1000</v>
      </c>
    </row>
    <row r="74" spans="1:16">
      <c r="A74" s="184" t="s">
        <v>79</v>
      </c>
      <c r="B74" s="185">
        <f>基金残高に係る経年分析!F57</f>
        <v>4439</v>
      </c>
      <c r="C74" s="185">
        <f>基金残高に係る経年分析!G57</f>
        <v>4039</v>
      </c>
      <c r="D74" s="185">
        <f>基金残高に係る経年分析!H57</f>
        <v>3667</v>
      </c>
    </row>
  </sheetData>
  <sheetProtection algorithmName="SHA-512" hashValue="u7u1SdjmSZydiLMSbq5OI2/1LIuYwRmqUjY1KFVmzWBUNDm4uti50ztGf1OotprrpxwgxgBNv7G+/wSLFgtNuQ==" saltValue="bZnSe17q8LiRLz/+eLgs2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888720</v>
      </c>
      <c r="S5" s="734"/>
      <c r="T5" s="734"/>
      <c r="U5" s="734"/>
      <c r="V5" s="734"/>
      <c r="W5" s="734"/>
      <c r="X5" s="734"/>
      <c r="Y5" s="777"/>
      <c r="Z5" s="795">
        <v>6.8</v>
      </c>
      <c r="AA5" s="795"/>
      <c r="AB5" s="795"/>
      <c r="AC5" s="795"/>
      <c r="AD5" s="796">
        <v>888720</v>
      </c>
      <c r="AE5" s="796"/>
      <c r="AF5" s="796"/>
      <c r="AG5" s="796"/>
      <c r="AH5" s="796"/>
      <c r="AI5" s="796"/>
      <c r="AJ5" s="796"/>
      <c r="AK5" s="796"/>
      <c r="AL5" s="778">
        <v>16.3</v>
      </c>
      <c r="AM5" s="749"/>
      <c r="AN5" s="749"/>
      <c r="AO5" s="779"/>
      <c r="AP5" s="744" t="s">
        <v>224</v>
      </c>
      <c r="AQ5" s="745"/>
      <c r="AR5" s="745"/>
      <c r="AS5" s="745"/>
      <c r="AT5" s="745"/>
      <c r="AU5" s="745"/>
      <c r="AV5" s="745"/>
      <c r="AW5" s="745"/>
      <c r="AX5" s="745"/>
      <c r="AY5" s="745"/>
      <c r="AZ5" s="745"/>
      <c r="BA5" s="745"/>
      <c r="BB5" s="745"/>
      <c r="BC5" s="745"/>
      <c r="BD5" s="745"/>
      <c r="BE5" s="745"/>
      <c r="BF5" s="746"/>
      <c r="BG5" s="678">
        <v>887820</v>
      </c>
      <c r="BH5" s="679"/>
      <c r="BI5" s="679"/>
      <c r="BJ5" s="679"/>
      <c r="BK5" s="679"/>
      <c r="BL5" s="679"/>
      <c r="BM5" s="679"/>
      <c r="BN5" s="680"/>
      <c r="BO5" s="715">
        <v>99.9</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70182</v>
      </c>
      <c r="S6" s="679"/>
      <c r="T6" s="679"/>
      <c r="U6" s="679"/>
      <c r="V6" s="679"/>
      <c r="W6" s="679"/>
      <c r="X6" s="679"/>
      <c r="Y6" s="680"/>
      <c r="Z6" s="715">
        <v>0.5</v>
      </c>
      <c r="AA6" s="715"/>
      <c r="AB6" s="715"/>
      <c r="AC6" s="715"/>
      <c r="AD6" s="716">
        <v>70182</v>
      </c>
      <c r="AE6" s="716"/>
      <c r="AF6" s="716"/>
      <c r="AG6" s="716"/>
      <c r="AH6" s="716"/>
      <c r="AI6" s="716"/>
      <c r="AJ6" s="716"/>
      <c r="AK6" s="716"/>
      <c r="AL6" s="681">
        <v>1.3</v>
      </c>
      <c r="AM6" s="682"/>
      <c r="AN6" s="682"/>
      <c r="AO6" s="717"/>
      <c r="AP6" s="675" t="s">
        <v>230</v>
      </c>
      <c r="AQ6" s="676"/>
      <c r="AR6" s="676"/>
      <c r="AS6" s="676"/>
      <c r="AT6" s="676"/>
      <c r="AU6" s="676"/>
      <c r="AV6" s="676"/>
      <c r="AW6" s="676"/>
      <c r="AX6" s="676"/>
      <c r="AY6" s="676"/>
      <c r="AZ6" s="676"/>
      <c r="BA6" s="676"/>
      <c r="BB6" s="676"/>
      <c r="BC6" s="676"/>
      <c r="BD6" s="676"/>
      <c r="BE6" s="676"/>
      <c r="BF6" s="677"/>
      <c r="BG6" s="678">
        <v>887820</v>
      </c>
      <c r="BH6" s="679"/>
      <c r="BI6" s="679"/>
      <c r="BJ6" s="679"/>
      <c r="BK6" s="679"/>
      <c r="BL6" s="679"/>
      <c r="BM6" s="679"/>
      <c r="BN6" s="680"/>
      <c r="BO6" s="715">
        <v>99.9</v>
      </c>
      <c r="BP6" s="715"/>
      <c r="BQ6" s="715"/>
      <c r="BR6" s="715"/>
      <c r="BS6" s="716" t="s">
        <v>138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103059</v>
      </c>
      <c r="CS6" s="679"/>
      <c r="CT6" s="679"/>
      <c r="CU6" s="679"/>
      <c r="CV6" s="679"/>
      <c r="CW6" s="679"/>
      <c r="CX6" s="679"/>
      <c r="CY6" s="680"/>
      <c r="CZ6" s="778">
        <v>0.8</v>
      </c>
      <c r="DA6" s="749"/>
      <c r="DB6" s="749"/>
      <c r="DC6" s="781"/>
      <c r="DD6" s="684" t="s">
        <v>138</v>
      </c>
      <c r="DE6" s="679"/>
      <c r="DF6" s="679"/>
      <c r="DG6" s="679"/>
      <c r="DH6" s="679"/>
      <c r="DI6" s="679"/>
      <c r="DJ6" s="679"/>
      <c r="DK6" s="679"/>
      <c r="DL6" s="679"/>
      <c r="DM6" s="679"/>
      <c r="DN6" s="679"/>
      <c r="DO6" s="679"/>
      <c r="DP6" s="680"/>
      <c r="DQ6" s="684">
        <v>103059</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591</v>
      </c>
      <c r="S7" s="679"/>
      <c r="T7" s="679"/>
      <c r="U7" s="679"/>
      <c r="V7" s="679"/>
      <c r="W7" s="679"/>
      <c r="X7" s="679"/>
      <c r="Y7" s="680"/>
      <c r="Z7" s="715">
        <v>0</v>
      </c>
      <c r="AA7" s="715"/>
      <c r="AB7" s="715"/>
      <c r="AC7" s="715"/>
      <c r="AD7" s="716">
        <v>591</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337715</v>
      </c>
      <c r="BH7" s="679"/>
      <c r="BI7" s="679"/>
      <c r="BJ7" s="679"/>
      <c r="BK7" s="679"/>
      <c r="BL7" s="679"/>
      <c r="BM7" s="679"/>
      <c r="BN7" s="680"/>
      <c r="BO7" s="715">
        <v>38</v>
      </c>
      <c r="BP7" s="715"/>
      <c r="BQ7" s="715"/>
      <c r="BR7" s="715"/>
      <c r="BS7" s="716" t="s">
        <v>138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2009234</v>
      </c>
      <c r="CS7" s="679"/>
      <c r="CT7" s="679"/>
      <c r="CU7" s="679"/>
      <c r="CV7" s="679"/>
      <c r="CW7" s="679"/>
      <c r="CX7" s="679"/>
      <c r="CY7" s="680"/>
      <c r="CZ7" s="715">
        <v>15.7</v>
      </c>
      <c r="DA7" s="715"/>
      <c r="DB7" s="715"/>
      <c r="DC7" s="715"/>
      <c r="DD7" s="684">
        <v>333015</v>
      </c>
      <c r="DE7" s="679"/>
      <c r="DF7" s="679"/>
      <c r="DG7" s="679"/>
      <c r="DH7" s="679"/>
      <c r="DI7" s="679"/>
      <c r="DJ7" s="679"/>
      <c r="DK7" s="679"/>
      <c r="DL7" s="679"/>
      <c r="DM7" s="679"/>
      <c r="DN7" s="679"/>
      <c r="DO7" s="679"/>
      <c r="DP7" s="680"/>
      <c r="DQ7" s="684">
        <v>1495545</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1816</v>
      </c>
      <c r="S8" s="679"/>
      <c r="T8" s="679"/>
      <c r="U8" s="679"/>
      <c r="V8" s="679"/>
      <c r="W8" s="679"/>
      <c r="X8" s="679"/>
      <c r="Y8" s="680"/>
      <c r="Z8" s="715">
        <v>0</v>
      </c>
      <c r="AA8" s="715"/>
      <c r="AB8" s="715"/>
      <c r="AC8" s="715"/>
      <c r="AD8" s="716">
        <v>1816</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14236</v>
      </c>
      <c r="BH8" s="679"/>
      <c r="BI8" s="679"/>
      <c r="BJ8" s="679"/>
      <c r="BK8" s="679"/>
      <c r="BL8" s="679"/>
      <c r="BM8" s="679"/>
      <c r="BN8" s="680"/>
      <c r="BO8" s="715">
        <v>1.6</v>
      </c>
      <c r="BP8" s="715"/>
      <c r="BQ8" s="715"/>
      <c r="BR8" s="715"/>
      <c r="BS8" s="684" t="s">
        <v>138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2759989</v>
      </c>
      <c r="CS8" s="679"/>
      <c r="CT8" s="679"/>
      <c r="CU8" s="679"/>
      <c r="CV8" s="679"/>
      <c r="CW8" s="679"/>
      <c r="CX8" s="679"/>
      <c r="CY8" s="680"/>
      <c r="CZ8" s="715">
        <v>21.6</v>
      </c>
      <c r="DA8" s="715"/>
      <c r="DB8" s="715"/>
      <c r="DC8" s="715"/>
      <c r="DD8" s="684">
        <v>228830</v>
      </c>
      <c r="DE8" s="679"/>
      <c r="DF8" s="679"/>
      <c r="DG8" s="679"/>
      <c r="DH8" s="679"/>
      <c r="DI8" s="679"/>
      <c r="DJ8" s="679"/>
      <c r="DK8" s="679"/>
      <c r="DL8" s="679"/>
      <c r="DM8" s="679"/>
      <c r="DN8" s="679"/>
      <c r="DO8" s="679"/>
      <c r="DP8" s="680"/>
      <c r="DQ8" s="684">
        <v>1268253</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1049</v>
      </c>
      <c r="S9" s="679"/>
      <c r="T9" s="679"/>
      <c r="U9" s="679"/>
      <c r="V9" s="679"/>
      <c r="W9" s="679"/>
      <c r="X9" s="679"/>
      <c r="Y9" s="680"/>
      <c r="Z9" s="715">
        <v>0</v>
      </c>
      <c r="AA9" s="715"/>
      <c r="AB9" s="715"/>
      <c r="AC9" s="715"/>
      <c r="AD9" s="716">
        <v>1049</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278313</v>
      </c>
      <c r="BH9" s="679"/>
      <c r="BI9" s="679"/>
      <c r="BJ9" s="679"/>
      <c r="BK9" s="679"/>
      <c r="BL9" s="679"/>
      <c r="BM9" s="679"/>
      <c r="BN9" s="680"/>
      <c r="BO9" s="715">
        <v>31.3</v>
      </c>
      <c r="BP9" s="715"/>
      <c r="BQ9" s="715"/>
      <c r="BR9" s="715"/>
      <c r="BS9" s="684" t="s">
        <v>138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1429922</v>
      </c>
      <c r="CS9" s="679"/>
      <c r="CT9" s="679"/>
      <c r="CU9" s="679"/>
      <c r="CV9" s="679"/>
      <c r="CW9" s="679"/>
      <c r="CX9" s="679"/>
      <c r="CY9" s="680"/>
      <c r="CZ9" s="715">
        <v>11.2</v>
      </c>
      <c r="DA9" s="715"/>
      <c r="DB9" s="715"/>
      <c r="DC9" s="715"/>
      <c r="DD9" s="684">
        <v>55305</v>
      </c>
      <c r="DE9" s="679"/>
      <c r="DF9" s="679"/>
      <c r="DG9" s="679"/>
      <c r="DH9" s="679"/>
      <c r="DI9" s="679"/>
      <c r="DJ9" s="679"/>
      <c r="DK9" s="679"/>
      <c r="DL9" s="679"/>
      <c r="DM9" s="679"/>
      <c r="DN9" s="679"/>
      <c r="DO9" s="679"/>
      <c r="DP9" s="680"/>
      <c r="DQ9" s="684">
        <v>624554</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225</v>
      </c>
      <c r="AA10" s="715"/>
      <c r="AB10" s="715"/>
      <c r="AC10" s="715"/>
      <c r="AD10" s="716" t="s">
        <v>138</v>
      </c>
      <c r="AE10" s="716"/>
      <c r="AF10" s="716"/>
      <c r="AG10" s="716"/>
      <c r="AH10" s="716"/>
      <c r="AI10" s="716"/>
      <c r="AJ10" s="716"/>
      <c r="AK10" s="716"/>
      <c r="AL10" s="681" t="s">
        <v>138</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17437</v>
      </c>
      <c r="BH10" s="679"/>
      <c r="BI10" s="679"/>
      <c r="BJ10" s="679"/>
      <c r="BK10" s="679"/>
      <c r="BL10" s="679"/>
      <c r="BM10" s="679"/>
      <c r="BN10" s="680"/>
      <c r="BO10" s="715">
        <v>2</v>
      </c>
      <c r="BP10" s="715"/>
      <c r="BQ10" s="715"/>
      <c r="BR10" s="715"/>
      <c r="BS10" s="684" t="s">
        <v>138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1328</v>
      </c>
      <c r="CS10" s="679"/>
      <c r="CT10" s="679"/>
      <c r="CU10" s="679"/>
      <c r="CV10" s="679"/>
      <c r="CW10" s="679"/>
      <c r="CX10" s="679"/>
      <c r="CY10" s="680"/>
      <c r="CZ10" s="715">
        <v>0</v>
      </c>
      <c r="DA10" s="715"/>
      <c r="DB10" s="715"/>
      <c r="DC10" s="715"/>
      <c r="DD10" s="684" t="s">
        <v>138</v>
      </c>
      <c r="DE10" s="679"/>
      <c r="DF10" s="679"/>
      <c r="DG10" s="679"/>
      <c r="DH10" s="679"/>
      <c r="DI10" s="679"/>
      <c r="DJ10" s="679"/>
      <c r="DK10" s="679"/>
      <c r="DL10" s="679"/>
      <c r="DM10" s="679"/>
      <c r="DN10" s="679"/>
      <c r="DO10" s="679"/>
      <c r="DP10" s="680"/>
      <c r="DQ10" s="684">
        <v>1328</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168708</v>
      </c>
      <c r="S11" s="679"/>
      <c r="T11" s="679"/>
      <c r="U11" s="679"/>
      <c r="V11" s="679"/>
      <c r="W11" s="679"/>
      <c r="X11" s="679"/>
      <c r="Y11" s="680"/>
      <c r="Z11" s="681">
        <v>1.3</v>
      </c>
      <c r="AA11" s="682"/>
      <c r="AB11" s="682"/>
      <c r="AC11" s="683"/>
      <c r="AD11" s="684">
        <v>168708</v>
      </c>
      <c r="AE11" s="679"/>
      <c r="AF11" s="679"/>
      <c r="AG11" s="679"/>
      <c r="AH11" s="679"/>
      <c r="AI11" s="679"/>
      <c r="AJ11" s="679"/>
      <c r="AK11" s="680"/>
      <c r="AL11" s="681">
        <v>3.1</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27729</v>
      </c>
      <c r="BH11" s="679"/>
      <c r="BI11" s="679"/>
      <c r="BJ11" s="679"/>
      <c r="BK11" s="679"/>
      <c r="BL11" s="679"/>
      <c r="BM11" s="679"/>
      <c r="BN11" s="680"/>
      <c r="BO11" s="715">
        <v>3.1</v>
      </c>
      <c r="BP11" s="715"/>
      <c r="BQ11" s="715"/>
      <c r="BR11" s="715"/>
      <c r="BS11" s="684" t="s">
        <v>138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1261470</v>
      </c>
      <c r="CS11" s="679"/>
      <c r="CT11" s="679"/>
      <c r="CU11" s="679"/>
      <c r="CV11" s="679"/>
      <c r="CW11" s="679"/>
      <c r="CX11" s="679"/>
      <c r="CY11" s="680"/>
      <c r="CZ11" s="715">
        <v>9.9</v>
      </c>
      <c r="DA11" s="715"/>
      <c r="DB11" s="715"/>
      <c r="DC11" s="715"/>
      <c r="DD11" s="684">
        <v>688241</v>
      </c>
      <c r="DE11" s="679"/>
      <c r="DF11" s="679"/>
      <c r="DG11" s="679"/>
      <c r="DH11" s="679"/>
      <c r="DI11" s="679"/>
      <c r="DJ11" s="679"/>
      <c r="DK11" s="679"/>
      <c r="DL11" s="679"/>
      <c r="DM11" s="679"/>
      <c r="DN11" s="679"/>
      <c r="DO11" s="679"/>
      <c r="DP11" s="680"/>
      <c r="DQ11" s="684">
        <v>607357</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138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445182</v>
      </c>
      <c r="BH12" s="679"/>
      <c r="BI12" s="679"/>
      <c r="BJ12" s="679"/>
      <c r="BK12" s="679"/>
      <c r="BL12" s="679"/>
      <c r="BM12" s="679"/>
      <c r="BN12" s="680"/>
      <c r="BO12" s="715">
        <v>50.1</v>
      </c>
      <c r="BP12" s="715"/>
      <c r="BQ12" s="715"/>
      <c r="BR12" s="715"/>
      <c r="BS12" s="684" t="s">
        <v>138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313462</v>
      </c>
      <c r="CS12" s="679"/>
      <c r="CT12" s="679"/>
      <c r="CU12" s="679"/>
      <c r="CV12" s="679"/>
      <c r="CW12" s="679"/>
      <c r="CX12" s="679"/>
      <c r="CY12" s="680"/>
      <c r="CZ12" s="715">
        <v>2.5</v>
      </c>
      <c r="DA12" s="715"/>
      <c r="DB12" s="715"/>
      <c r="DC12" s="715"/>
      <c r="DD12" s="684">
        <v>100191</v>
      </c>
      <c r="DE12" s="679"/>
      <c r="DF12" s="679"/>
      <c r="DG12" s="679"/>
      <c r="DH12" s="679"/>
      <c r="DI12" s="679"/>
      <c r="DJ12" s="679"/>
      <c r="DK12" s="679"/>
      <c r="DL12" s="679"/>
      <c r="DM12" s="679"/>
      <c r="DN12" s="679"/>
      <c r="DO12" s="679"/>
      <c r="DP12" s="680"/>
      <c r="DQ12" s="684">
        <v>135510</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444875</v>
      </c>
      <c r="BH13" s="679"/>
      <c r="BI13" s="679"/>
      <c r="BJ13" s="679"/>
      <c r="BK13" s="679"/>
      <c r="BL13" s="679"/>
      <c r="BM13" s="679"/>
      <c r="BN13" s="680"/>
      <c r="BO13" s="715">
        <v>50.1</v>
      </c>
      <c r="BP13" s="715"/>
      <c r="BQ13" s="715"/>
      <c r="BR13" s="715"/>
      <c r="BS13" s="684" t="s">
        <v>138</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1735230</v>
      </c>
      <c r="CS13" s="679"/>
      <c r="CT13" s="679"/>
      <c r="CU13" s="679"/>
      <c r="CV13" s="679"/>
      <c r="CW13" s="679"/>
      <c r="CX13" s="679"/>
      <c r="CY13" s="680"/>
      <c r="CZ13" s="715">
        <v>13.6</v>
      </c>
      <c r="DA13" s="715"/>
      <c r="DB13" s="715"/>
      <c r="DC13" s="715"/>
      <c r="DD13" s="684">
        <v>1483673</v>
      </c>
      <c r="DE13" s="679"/>
      <c r="DF13" s="679"/>
      <c r="DG13" s="679"/>
      <c r="DH13" s="679"/>
      <c r="DI13" s="679"/>
      <c r="DJ13" s="679"/>
      <c r="DK13" s="679"/>
      <c r="DL13" s="679"/>
      <c r="DM13" s="679"/>
      <c r="DN13" s="679"/>
      <c r="DO13" s="679"/>
      <c r="DP13" s="680"/>
      <c r="DQ13" s="684">
        <v>376411</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5867</v>
      </c>
      <c r="S14" s="679"/>
      <c r="T14" s="679"/>
      <c r="U14" s="679"/>
      <c r="V14" s="679"/>
      <c r="W14" s="679"/>
      <c r="X14" s="679"/>
      <c r="Y14" s="680"/>
      <c r="Z14" s="715">
        <v>0</v>
      </c>
      <c r="AA14" s="715"/>
      <c r="AB14" s="715"/>
      <c r="AC14" s="715"/>
      <c r="AD14" s="716">
        <v>5867</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47072</v>
      </c>
      <c r="BH14" s="679"/>
      <c r="BI14" s="679"/>
      <c r="BJ14" s="679"/>
      <c r="BK14" s="679"/>
      <c r="BL14" s="679"/>
      <c r="BM14" s="679"/>
      <c r="BN14" s="680"/>
      <c r="BO14" s="715">
        <v>5.3</v>
      </c>
      <c r="BP14" s="715"/>
      <c r="BQ14" s="715"/>
      <c r="BR14" s="715"/>
      <c r="BS14" s="684" t="s">
        <v>225</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328960</v>
      </c>
      <c r="CS14" s="679"/>
      <c r="CT14" s="679"/>
      <c r="CU14" s="679"/>
      <c r="CV14" s="679"/>
      <c r="CW14" s="679"/>
      <c r="CX14" s="679"/>
      <c r="CY14" s="680"/>
      <c r="CZ14" s="715">
        <v>2.6</v>
      </c>
      <c r="DA14" s="715"/>
      <c r="DB14" s="715"/>
      <c r="DC14" s="715"/>
      <c r="DD14" s="684">
        <v>19264</v>
      </c>
      <c r="DE14" s="679"/>
      <c r="DF14" s="679"/>
      <c r="DG14" s="679"/>
      <c r="DH14" s="679"/>
      <c r="DI14" s="679"/>
      <c r="DJ14" s="679"/>
      <c r="DK14" s="679"/>
      <c r="DL14" s="679"/>
      <c r="DM14" s="679"/>
      <c r="DN14" s="679"/>
      <c r="DO14" s="679"/>
      <c r="DP14" s="680"/>
      <c r="DQ14" s="684">
        <v>314355</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57851</v>
      </c>
      <c r="BH15" s="679"/>
      <c r="BI15" s="679"/>
      <c r="BJ15" s="679"/>
      <c r="BK15" s="679"/>
      <c r="BL15" s="679"/>
      <c r="BM15" s="679"/>
      <c r="BN15" s="680"/>
      <c r="BO15" s="715">
        <v>6.5</v>
      </c>
      <c r="BP15" s="715"/>
      <c r="BQ15" s="715"/>
      <c r="BR15" s="715"/>
      <c r="BS15" s="684" t="s">
        <v>138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1215514</v>
      </c>
      <c r="CS15" s="679"/>
      <c r="CT15" s="679"/>
      <c r="CU15" s="679"/>
      <c r="CV15" s="679"/>
      <c r="CW15" s="679"/>
      <c r="CX15" s="679"/>
      <c r="CY15" s="680"/>
      <c r="CZ15" s="715">
        <v>9.5</v>
      </c>
      <c r="DA15" s="715"/>
      <c r="DB15" s="715"/>
      <c r="DC15" s="715"/>
      <c r="DD15" s="684">
        <v>644500</v>
      </c>
      <c r="DE15" s="679"/>
      <c r="DF15" s="679"/>
      <c r="DG15" s="679"/>
      <c r="DH15" s="679"/>
      <c r="DI15" s="679"/>
      <c r="DJ15" s="679"/>
      <c r="DK15" s="679"/>
      <c r="DL15" s="679"/>
      <c r="DM15" s="679"/>
      <c r="DN15" s="679"/>
      <c r="DO15" s="679"/>
      <c r="DP15" s="680"/>
      <c r="DQ15" s="684">
        <v>648086</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1644</v>
      </c>
      <c r="S16" s="679"/>
      <c r="T16" s="679"/>
      <c r="U16" s="679"/>
      <c r="V16" s="679"/>
      <c r="W16" s="679"/>
      <c r="X16" s="679"/>
      <c r="Y16" s="680"/>
      <c r="Z16" s="715">
        <v>0</v>
      </c>
      <c r="AA16" s="715"/>
      <c r="AB16" s="715"/>
      <c r="AC16" s="715"/>
      <c r="AD16" s="716">
        <v>1644</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22842</v>
      </c>
      <c r="CS16" s="679"/>
      <c r="CT16" s="679"/>
      <c r="CU16" s="679"/>
      <c r="CV16" s="679"/>
      <c r="CW16" s="679"/>
      <c r="CX16" s="679"/>
      <c r="CY16" s="680"/>
      <c r="CZ16" s="715">
        <v>0.2</v>
      </c>
      <c r="DA16" s="715"/>
      <c r="DB16" s="715"/>
      <c r="DC16" s="715"/>
      <c r="DD16" s="684" t="s">
        <v>225</v>
      </c>
      <c r="DE16" s="679"/>
      <c r="DF16" s="679"/>
      <c r="DG16" s="679"/>
      <c r="DH16" s="679"/>
      <c r="DI16" s="679"/>
      <c r="DJ16" s="679"/>
      <c r="DK16" s="679"/>
      <c r="DL16" s="679"/>
      <c r="DM16" s="679"/>
      <c r="DN16" s="679"/>
      <c r="DO16" s="679"/>
      <c r="DP16" s="680"/>
      <c r="DQ16" s="684">
        <v>13766</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14308</v>
      </c>
      <c r="S17" s="679"/>
      <c r="T17" s="679"/>
      <c r="U17" s="679"/>
      <c r="V17" s="679"/>
      <c r="W17" s="679"/>
      <c r="X17" s="679"/>
      <c r="Y17" s="680"/>
      <c r="Z17" s="715">
        <v>0.1</v>
      </c>
      <c r="AA17" s="715"/>
      <c r="AB17" s="715"/>
      <c r="AC17" s="715"/>
      <c r="AD17" s="716">
        <v>14308</v>
      </c>
      <c r="AE17" s="716"/>
      <c r="AF17" s="716"/>
      <c r="AG17" s="716"/>
      <c r="AH17" s="716"/>
      <c r="AI17" s="716"/>
      <c r="AJ17" s="716"/>
      <c r="AK17" s="716"/>
      <c r="AL17" s="681">
        <v>0.3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225</v>
      </c>
      <c r="BP17" s="715"/>
      <c r="BQ17" s="715"/>
      <c r="BR17" s="715"/>
      <c r="BS17" s="684" t="s">
        <v>138</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1593849</v>
      </c>
      <c r="CS17" s="679"/>
      <c r="CT17" s="679"/>
      <c r="CU17" s="679"/>
      <c r="CV17" s="679"/>
      <c r="CW17" s="679"/>
      <c r="CX17" s="679"/>
      <c r="CY17" s="680"/>
      <c r="CZ17" s="715">
        <v>12.5</v>
      </c>
      <c r="DA17" s="715"/>
      <c r="DB17" s="715"/>
      <c r="DC17" s="715"/>
      <c r="DD17" s="684" t="s">
        <v>138</v>
      </c>
      <c r="DE17" s="679"/>
      <c r="DF17" s="679"/>
      <c r="DG17" s="679"/>
      <c r="DH17" s="679"/>
      <c r="DI17" s="679"/>
      <c r="DJ17" s="679"/>
      <c r="DK17" s="679"/>
      <c r="DL17" s="679"/>
      <c r="DM17" s="679"/>
      <c r="DN17" s="679"/>
      <c r="DO17" s="679"/>
      <c r="DP17" s="680"/>
      <c r="DQ17" s="684">
        <v>1592432</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4012</v>
      </c>
      <c r="S18" s="679"/>
      <c r="T18" s="679"/>
      <c r="U18" s="679"/>
      <c r="V18" s="679"/>
      <c r="W18" s="679"/>
      <c r="X18" s="679"/>
      <c r="Y18" s="680"/>
      <c r="Z18" s="715">
        <v>0</v>
      </c>
      <c r="AA18" s="715"/>
      <c r="AB18" s="715"/>
      <c r="AC18" s="715"/>
      <c r="AD18" s="716">
        <v>4012</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225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225</v>
      </c>
      <c r="DA18" s="715"/>
      <c r="DB18" s="715"/>
      <c r="DC18" s="715"/>
      <c r="DD18" s="684" t="s">
        <v>225</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750</v>
      </c>
      <c r="S19" s="679"/>
      <c r="T19" s="679"/>
      <c r="U19" s="679"/>
      <c r="V19" s="679"/>
      <c r="W19" s="679"/>
      <c r="X19" s="679"/>
      <c r="Y19" s="680"/>
      <c r="Z19" s="715">
        <v>0</v>
      </c>
      <c r="AA19" s="715"/>
      <c r="AB19" s="715"/>
      <c r="AC19" s="715"/>
      <c r="AD19" s="716">
        <v>750</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900</v>
      </c>
      <c r="BH19" s="679"/>
      <c r="BI19" s="679"/>
      <c r="BJ19" s="679"/>
      <c r="BK19" s="679"/>
      <c r="BL19" s="679"/>
      <c r="BM19" s="679"/>
      <c r="BN19" s="680"/>
      <c r="BO19" s="715">
        <v>0.1</v>
      </c>
      <c r="BP19" s="715"/>
      <c r="BQ19" s="715"/>
      <c r="BR19" s="715"/>
      <c r="BS19" s="684" t="s">
        <v>138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225</v>
      </c>
      <c r="DA19" s="715"/>
      <c r="DB19" s="715"/>
      <c r="DC19" s="715"/>
      <c r="DD19" s="684" t="s">
        <v>225</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155</v>
      </c>
      <c r="S20" s="679"/>
      <c r="T20" s="679"/>
      <c r="U20" s="679"/>
      <c r="V20" s="679"/>
      <c r="W20" s="679"/>
      <c r="X20" s="679"/>
      <c r="Y20" s="680"/>
      <c r="Z20" s="715">
        <v>0</v>
      </c>
      <c r="AA20" s="715"/>
      <c r="AB20" s="715"/>
      <c r="AC20" s="715"/>
      <c r="AD20" s="716">
        <v>155</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900</v>
      </c>
      <c r="BH20" s="679"/>
      <c r="BI20" s="679"/>
      <c r="BJ20" s="679"/>
      <c r="BK20" s="679"/>
      <c r="BL20" s="679"/>
      <c r="BM20" s="679"/>
      <c r="BN20" s="680"/>
      <c r="BO20" s="715">
        <v>0.1</v>
      </c>
      <c r="BP20" s="715"/>
      <c r="BQ20" s="715"/>
      <c r="BR20" s="715"/>
      <c r="BS20" s="684" t="s">
        <v>138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12774859</v>
      </c>
      <c r="CS20" s="679"/>
      <c r="CT20" s="679"/>
      <c r="CU20" s="679"/>
      <c r="CV20" s="679"/>
      <c r="CW20" s="679"/>
      <c r="CX20" s="679"/>
      <c r="CY20" s="680"/>
      <c r="CZ20" s="715">
        <v>100</v>
      </c>
      <c r="DA20" s="715"/>
      <c r="DB20" s="715"/>
      <c r="DC20" s="715"/>
      <c r="DD20" s="684">
        <v>3553019</v>
      </c>
      <c r="DE20" s="679"/>
      <c r="DF20" s="679"/>
      <c r="DG20" s="679"/>
      <c r="DH20" s="679"/>
      <c r="DI20" s="679"/>
      <c r="DJ20" s="679"/>
      <c r="DK20" s="679"/>
      <c r="DL20" s="679"/>
      <c r="DM20" s="679"/>
      <c r="DN20" s="679"/>
      <c r="DO20" s="679"/>
      <c r="DP20" s="680"/>
      <c r="DQ20" s="684">
        <v>7180656</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9391</v>
      </c>
      <c r="S21" s="679"/>
      <c r="T21" s="679"/>
      <c r="U21" s="679"/>
      <c r="V21" s="679"/>
      <c r="W21" s="679"/>
      <c r="X21" s="679"/>
      <c r="Y21" s="680"/>
      <c r="Z21" s="715">
        <v>0.1</v>
      </c>
      <c r="AA21" s="715"/>
      <c r="AB21" s="715"/>
      <c r="AC21" s="715"/>
      <c r="AD21" s="716">
        <v>9391</v>
      </c>
      <c r="AE21" s="716"/>
      <c r="AF21" s="716"/>
      <c r="AG21" s="716"/>
      <c r="AH21" s="716"/>
      <c r="AI21" s="716"/>
      <c r="AJ21" s="716"/>
      <c r="AK21" s="716"/>
      <c r="AL21" s="681">
        <v>0.2</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900</v>
      </c>
      <c r="BH21" s="679"/>
      <c r="BI21" s="679"/>
      <c r="BJ21" s="679"/>
      <c r="BK21" s="679"/>
      <c r="BL21" s="679"/>
      <c r="BM21" s="679"/>
      <c r="BN21" s="680"/>
      <c r="BO21" s="715">
        <v>0.1</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4630882</v>
      </c>
      <c r="S22" s="679"/>
      <c r="T22" s="679"/>
      <c r="U22" s="679"/>
      <c r="V22" s="679"/>
      <c r="W22" s="679"/>
      <c r="X22" s="679"/>
      <c r="Y22" s="680"/>
      <c r="Z22" s="715">
        <v>35.4</v>
      </c>
      <c r="AA22" s="715"/>
      <c r="AB22" s="715"/>
      <c r="AC22" s="715"/>
      <c r="AD22" s="716">
        <v>4254082</v>
      </c>
      <c r="AE22" s="716"/>
      <c r="AF22" s="716"/>
      <c r="AG22" s="716"/>
      <c r="AH22" s="716"/>
      <c r="AI22" s="716"/>
      <c r="AJ22" s="716"/>
      <c r="AK22" s="716"/>
      <c r="AL22" s="681">
        <v>77.900000000000006</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4254082</v>
      </c>
      <c r="S23" s="679"/>
      <c r="T23" s="679"/>
      <c r="U23" s="679"/>
      <c r="V23" s="679"/>
      <c r="W23" s="679"/>
      <c r="X23" s="679"/>
      <c r="Y23" s="680"/>
      <c r="Z23" s="715">
        <v>32.5</v>
      </c>
      <c r="AA23" s="715"/>
      <c r="AB23" s="715"/>
      <c r="AC23" s="715"/>
      <c r="AD23" s="716">
        <v>4254082</v>
      </c>
      <c r="AE23" s="716"/>
      <c r="AF23" s="716"/>
      <c r="AG23" s="716"/>
      <c r="AH23" s="716"/>
      <c r="AI23" s="716"/>
      <c r="AJ23" s="716"/>
      <c r="AK23" s="716"/>
      <c r="AL23" s="681">
        <v>77.900000000000006</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225</v>
      </c>
      <c r="BP23" s="715"/>
      <c r="BQ23" s="715"/>
      <c r="BR23" s="715"/>
      <c r="BS23" s="684" t="s">
        <v>138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376800</v>
      </c>
      <c r="S24" s="679"/>
      <c r="T24" s="679"/>
      <c r="U24" s="679"/>
      <c r="V24" s="679"/>
      <c r="W24" s="679"/>
      <c r="X24" s="679"/>
      <c r="Y24" s="680"/>
      <c r="Z24" s="715">
        <v>2.9</v>
      </c>
      <c r="AA24" s="715"/>
      <c r="AB24" s="715"/>
      <c r="AC24" s="715"/>
      <c r="AD24" s="716" t="s">
        <v>138</v>
      </c>
      <c r="AE24" s="716"/>
      <c r="AF24" s="716"/>
      <c r="AG24" s="716"/>
      <c r="AH24" s="716"/>
      <c r="AI24" s="716"/>
      <c r="AJ24" s="716"/>
      <c r="AK24" s="716"/>
      <c r="AL24" s="681" t="s">
        <v>138</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138</v>
      </c>
      <c r="BP24" s="715"/>
      <c r="BQ24" s="715"/>
      <c r="BR24" s="715"/>
      <c r="BS24" s="684" t="s">
        <v>225</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4497471</v>
      </c>
      <c r="CS24" s="734"/>
      <c r="CT24" s="734"/>
      <c r="CU24" s="734"/>
      <c r="CV24" s="734"/>
      <c r="CW24" s="734"/>
      <c r="CX24" s="734"/>
      <c r="CY24" s="777"/>
      <c r="CZ24" s="778">
        <v>35.200000000000003</v>
      </c>
      <c r="DA24" s="749"/>
      <c r="DB24" s="749"/>
      <c r="DC24" s="781"/>
      <c r="DD24" s="776">
        <v>3359029</v>
      </c>
      <c r="DE24" s="734"/>
      <c r="DF24" s="734"/>
      <c r="DG24" s="734"/>
      <c r="DH24" s="734"/>
      <c r="DI24" s="734"/>
      <c r="DJ24" s="734"/>
      <c r="DK24" s="777"/>
      <c r="DL24" s="776">
        <v>3266847</v>
      </c>
      <c r="DM24" s="734"/>
      <c r="DN24" s="734"/>
      <c r="DO24" s="734"/>
      <c r="DP24" s="734"/>
      <c r="DQ24" s="734"/>
      <c r="DR24" s="734"/>
      <c r="DS24" s="734"/>
      <c r="DT24" s="734"/>
      <c r="DU24" s="734"/>
      <c r="DV24" s="777"/>
      <c r="DW24" s="778">
        <v>58.2</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225</v>
      </c>
      <c r="AA25" s="715"/>
      <c r="AB25" s="715"/>
      <c r="AC25" s="715"/>
      <c r="AD25" s="716" t="s">
        <v>138</v>
      </c>
      <c r="AE25" s="716"/>
      <c r="AF25" s="716"/>
      <c r="AG25" s="716"/>
      <c r="AH25" s="716"/>
      <c r="AI25" s="716"/>
      <c r="AJ25" s="716"/>
      <c r="AK25" s="716"/>
      <c r="AL25" s="681" t="s">
        <v>138</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1306815</v>
      </c>
      <c r="CS25" s="697"/>
      <c r="CT25" s="697"/>
      <c r="CU25" s="697"/>
      <c r="CV25" s="697"/>
      <c r="CW25" s="697"/>
      <c r="CX25" s="697"/>
      <c r="CY25" s="698"/>
      <c r="CZ25" s="681">
        <v>10.199999999999999</v>
      </c>
      <c r="DA25" s="699"/>
      <c r="DB25" s="699"/>
      <c r="DC25" s="700"/>
      <c r="DD25" s="684">
        <v>1230013</v>
      </c>
      <c r="DE25" s="697"/>
      <c r="DF25" s="697"/>
      <c r="DG25" s="697"/>
      <c r="DH25" s="697"/>
      <c r="DI25" s="697"/>
      <c r="DJ25" s="697"/>
      <c r="DK25" s="698"/>
      <c r="DL25" s="684">
        <v>1204191</v>
      </c>
      <c r="DM25" s="697"/>
      <c r="DN25" s="697"/>
      <c r="DO25" s="697"/>
      <c r="DP25" s="697"/>
      <c r="DQ25" s="697"/>
      <c r="DR25" s="697"/>
      <c r="DS25" s="697"/>
      <c r="DT25" s="697"/>
      <c r="DU25" s="697"/>
      <c r="DV25" s="698"/>
      <c r="DW25" s="681">
        <v>21.4</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5783767</v>
      </c>
      <c r="S26" s="679"/>
      <c r="T26" s="679"/>
      <c r="U26" s="679"/>
      <c r="V26" s="679"/>
      <c r="W26" s="679"/>
      <c r="X26" s="679"/>
      <c r="Y26" s="680"/>
      <c r="Z26" s="715">
        <v>44.2</v>
      </c>
      <c r="AA26" s="715"/>
      <c r="AB26" s="715"/>
      <c r="AC26" s="715"/>
      <c r="AD26" s="716">
        <v>5406967</v>
      </c>
      <c r="AE26" s="716"/>
      <c r="AF26" s="716"/>
      <c r="AG26" s="716"/>
      <c r="AH26" s="716"/>
      <c r="AI26" s="716"/>
      <c r="AJ26" s="716"/>
      <c r="AK26" s="716"/>
      <c r="AL26" s="681">
        <v>99</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225</v>
      </c>
      <c r="BP26" s="715"/>
      <c r="BQ26" s="715"/>
      <c r="BR26" s="715"/>
      <c r="BS26" s="684" t="s">
        <v>138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789537</v>
      </c>
      <c r="CS26" s="679"/>
      <c r="CT26" s="679"/>
      <c r="CU26" s="679"/>
      <c r="CV26" s="679"/>
      <c r="CW26" s="679"/>
      <c r="CX26" s="679"/>
      <c r="CY26" s="680"/>
      <c r="CZ26" s="681">
        <v>6.2</v>
      </c>
      <c r="DA26" s="699"/>
      <c r="DB26" s="699"/>
      <c r="DC26" s="700"/>
      <c r="DD26" s="684">
        <v>736232</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1288</v>
      </c>
      <c r="S27" s="679"/>
      <c r="T27" s="679"/>
      <c r="U27" s="679"/>
      <c r="V27" s="679"/>
      <c r="W27" s="679"/>
      <c r="X27" s="679"/>
      <c r="Y27" s="680"/>
      <c r="Z27" s="715">
        <v>0</v>
      </c>
      <c r="AA27" s="715"/>
      <c r="AB27" s="715"/>
      <c r="AC27" s="715"/>
      <c r="AD27" s="716">
        <v>1288</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888720</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1596807</v>
      </c>
      <c r="CS27" s="697"/>
      <c r="CT27" s="697"/>
      <c r="CU27" s="697"/>
      <c r="CV27" s="697"/>
      <c r="CW27" s="697"/>
      <c r="CX27" s="697"/>
      <c r="CY27" s="698"/>
      <c r="CZ27" s="681">
        <v>12.5</v>
      </c>
      <c r="DA27" s="699"/>
      <c r="DB27" s="699"/>
      <c r="DC27" s="700"/>
      <c r="DD27" s="684">
        <v>536584</v>
      </c>
      <c r="DE27" s="697"/>
      <c r="DF27" s="697"/>
      <c r="DG27" s="697"/>
      <c r="DH27" s="697"/>
      <c r="DI27" s="697"/>
      <c r="DJ27" s="697"/>
      <c r="DK27" s="698"/>
      <c r="DL27" s="684">
        <v>470224</v>
      </c>
      <c r="DM27" s="697"/>
      <c r="DN27" s="697"/>
      <c r="DO27" s="697"/>
      <c r="DP27" s="697"/>
      <c r="DQ27" s="697"/>
      <c r="DR27" s="697"/>
      <c r="DS27" s="697"/>
      <c r="DT27" s="697"/>
      <c r="DU27" s="697"/>
      <c r="DV27" s="698"/>
      <c r="DW27" s="681">
        <v>8.4</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164637</v>
      </c>
      <c r="S28" s="679"/>
      <c r="T28" s="679"/>
      <c r="U28" s="679"/>
      <c r="V28" s="679"/>
      <c r="W28" s="679"/>
      <c r="X28" s="679"/>
      <c r="Y28" s="680"/>
      <c r="Z28" s="715">
        <v>1.3</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1593849</v>
      </c>
      <c r="CS28" s="679"/>
      <c r="CT28" s="679"/>
      <c r="CU28" s="679"/>
      <c r="CV28" s="679"/>
      <c r="CW28" s="679"/>
      <c r="CX28" s="679"/>
      <c r="CY28" s="680"/>
      <c r="CZ28" s="681">
        <v>12.5</v>
      </c>
      <c r="DA28" s="699"/>
      <c r="DB28" s="699"/>
      <c r="DC28" s="700"/>
      <c r="DD28" s="684">
        <v>1592432</v>
      </c>
      <c r="DE28" s="679"/>
      <c r="DF28" s="679"/>
      <c r="DG28" s="679"/>
      <c r="DH28" s="679"/>
      <c r="DI28" s="679"/>
      <c r="DJ28" s="679"/>
      <c r="DK28" s="680"/>
      <c r="DL28" s="684">
        <v>1592432</v>
      </c>
      <c r="DM28" s="679"/>
      <c r="DN28" s="679"/>
      <c r="DO28" s="679"/>
      <c r="DP28" s="679"/>
      <c r="DQ28" s="679"/>
      <c r="DR28" s="679"/>
      <c r="DS28" s="679"/>
      <c r="DT28" s="679"/>
      <c r="DU28" s="679"/>
      <c r="DV28" s="680"/>
      <c r="DW28" s="681">
        <v>28.3</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49903</v>
      </c>
      <c r="S29" s="679"/>
      <c r="T29" s="679"/>
      <c r="U29" s="679"/>
      <c r="V29" s="679"/>
      <c r="W29" s="679"/>
      <c r="X29" s="679"/>
      <c r="Y29" s="680"/>
      <c r="Z29" s="715">
        <v>0.4</v>
      </c>
      <c r="AA29" s="715"/>
      <c r="AB29" s="715"/>
      <c r="AC29" s="715"/>
      <c r="AD29" s="716">
        <v>2678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1593532</v>
      </c>
      <c r="CS29" s="697"/>
      <c r="CT29" s="697"/>
      <c r="CU29" s="697"/>
      <c r="CV29" s="697"/>
      <c r="CW29" s="697"/>
      <c r="CX29" s="697"/>
      <c r="CY29" s="698"/>
      <c r="CZ29" s="681">
        <v>12.5</v>
      </c>
      <c r="DA29" s="699"/>
      <c r="DB29" s="699"/>
      <c r="DC29" s="700"/>
      <c r="DD29" s="684">
        <v>1592115</v>
      </c>
      <c r="DE29" s="697"/>
      <c r="DF29" s="697"/>
      <c r="DG29" s="697"/>
      <c r="DH29" s="697"/>
      <c r="DI29" s="697"/>
      <c r="DJ29" s="697"/>
      <c r="DK29" s="698"/>
      <c r="DL29" s="684">
        <v>1592115</v>
      </c>
      <c r="DM29" s="697"/>
      <c r="DN29" s="697"/>
      <c r="DO29" s="697"/>
      <c r="DP29" s="697"/>
      <c r="DQ29" s="697"/>
      <c r="DR29" s="697"/>
      <c r="DS29" s="697"/>
      <c r="DT29" s="697"/>
      <c r="DU29" s="697"/>
      <c r="DV29" s="698"/>
      <c r="DW29" s="681">
        <v>28.3</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7321</v>
      </c>
      <c r="S30" s="679"/>
      <c r="T30" s="679"/>
      <c r="U30" s="679"/>
      <c r="V30" s="679"/>
      <c r="W30" s="679"/>
      <c r="X30" s="679"/>
      <c r="Y30" s="680"/>
      <c r="Z30" s="715">
        <v>0.1</v>
      </c>
      <c r="AA30" s="715"/>
      <c r="AB30" s="715"/>
      <c r="AC30" s="715"/>
      <c r="AD30" s="716" t="s">
        <v>225</v>
      </c>
      <c r="AE30" s="716"/>
      <c r="AF30" s="716"/>
      <c r="AG30" s="716"/>
      <c r="AH30" s="716"/>
      <c r="AI30" s="716"/>
      <c r="AJ30" s="716"/>
      <c r="AK30" s="716"/>
      <c r="AL30" s="681" t="s">
        <v>138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1523488</v>
      </c>
      <c r="CS30" s="679"/>
      <c r="CT30" s="679"/>
      <c r="CU30" s="679"/>
      <c r="CV30" s="679"/>
      <c r="CW30" s="679"/>
      <c r="CX30" s="679"/>
      <c r="CY30" s="680"/>
      <c r="CZ30" s="681">
        <v>11.9</v>
      </c>
      <c r="DA30" s="699"/>
      <c r="DB30" s="699"/>
      <c r="DC30" s="700"/>
      <c r="DD30" s="684">
        <v>1522285</v>
      </c>
      <c r="DE30" s="679"/>
      <c r="DF30" s="679"/>
      <c r="DG30" s="679"/>
      <c r="DH30" s="679"/>
      <c r="DI30" s="679"/>
      <c r="DJ30" s="679"/>
      <c r="DK30" s="680"/>
      <c r="DL30" s="684">
        <v>1522285</v>
      </c>
      <c r="DM30" s="679"/>
      <c r="DN30" s="679"/>
      <c r="DO30" s="679"/>
      <c r="DP30" s="679"/>
      <c r="DQ30" s="679"/>
      <c r="DR30" s="679"/>
      <c r="DS30" s="679"/>
      <c r="DT30" s="679"/>
      <c r="DU30" s="679"/>
      <c r="DV30" s="680"/>
      <c r="DW30" s="681">
        <v>27.1</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1527120</v>
      </c>
      <c r="S31" s="679"/>
      <c r="T31" s="679"/>
      <c r="U31" s="679"/>
      <c r="V31" s="679"/>
      <c r="W31" s="679"/>
      <c r="X31" s="679"/>
      <c r="Y31" s="680"/>
      <c r="Z31" s="715">
        <v>11.7</v>
      </c>
      <c r="AA31" s="715"/>
      <c r="AB31" s="715"/>
      <c r="AC31" s="715"/>
      <c r="AD31" s="716" t="s">
        <v>138</v>
      </c>
      <c r="AE31" s="716"/>
      <c r="AF31" s="716"/>
      <c r="AG31" s="716"/>
      <c r="AH31" s="716"/>
      <c r="AI31" s="716"/>
      <c r="AJ31" s="716"/>
      <c r="AK31" s="716"/>
      <c r="AL31" s="681" t="s">
        <v>138</v>
      </c>
      <c r="AM31" s="682"/>
      <c r="AN31" s="682"/>
      <c r="AO31" s="717"/>
      <c r="AP31" s="754" t="s">
        <v>308</v>
      </c>
      <c r="AQ31" s="755"/>
      <c r="AR31" s="755"/>
      <c r="AS31" s="755"/>
      <c r="AT31" s="760" t="s">
        <v>309</v>
      </c>
      <c r="AU31" s="231"/>
      <c r="AV31" s="231"/>
      <c r="AW31" s="231"/>
      <c r="AX31" s="744" t="s">
        <v>186</v>
      </c>
      <c r="AY31" s="745"/>
      <c r="AZ31" s="745"/>
      <c r="BA31" s="745"/>
      <c r="BB31" s="745"/>
      <c r="BC31" s="745"/>
      <c r="BD31" s="745"/>
      <c r="BE31" s="745"/>
      <c r="BF31" s="746"/>
      <c r="BG31" s="747">
        <v>98.9</v>
      </c>
      <c r="BH31" s="748"/>
      <c r="BI31" s="748"/>
      <c r="BJ31" s="748"/>
      <c r="BK31" s="748"/>
      <c r="BL31" s="748"/>
      <c r="BM31" s="749">
        <v>96.4</v>
      </c>
      <c r="BN31" s="748"/>
      <c r="BO31" s="748"/>
      <c r="BP31" s="748"/>
      <c r="BQ31" s="750"/>
      <c r="BR31" s="747">
        <v>98.9</v>
      </c>
      <c r="BS31" s="748"/>
      <c r="BT31" s="748"/>
      <c r="BU31" s="748"/>
      <c r="BV31" s="748"/>
      <c r="BW31" s="748"/>
      <c r="BX31" s="749">
        <v>96.9</v>
      </c>
      <c r="BY31" s="748"/>
      <c r="BZ31" s="748"/>
      <c r="CA31" s="748"/>
      <c r="CB31" s="750"/>
      <c r="CD31" s="765"/>
      <c r="CE31" s="766"/>
      <c r="CF31" s="711" t="s">
        <v>310</v>
      </c>
      <c r="CG31" s="712"/>
      <c r="CH31" s="712"/>
      <c r="CI31" s="712"/>
      <c r="CJ31" s="712"/>
      <c r="CK31" s="712"/>
      <c r="CL31" s="712"/>
      <c r="CM31" s="712"/>
      <c r="CN31" s="712"/>
      <c r="CO31" s="712"/>
      <c r="CP31" s="712"/>
      <c r="CQ31" s="713"/>
      <c r="CR31" s="678">
        <v>70044</v>
      </c>
      <c r="CS31" s="697"/>
      <c r="CT31" s="697"/>
      <c r="CU31" s="697"/>
      <c r="CV31" s="697"/>
      <c r="CW31" s="697"/>
      <c r="CX31" s="697"/>
      <c r="CY31" s="698"/>
      <c r="CZ31" s="681">
        <v>0.5</v>
      </c>
      <c r="DA31" s="699"/>
      <c r="DB31" s="699"/>
      <c r="DC31" s="700"/>
      <c r="DD31" s="684">
        <v>69830</v>
      </c>
      <c r="DE31" s="697"/>
      <c r="DF31" s="697"/>
      <c r="DG31" s="697"/>
      <c r="DH31" s="697"/>
      <c r="DI31" s="697"/>
      <c r="DJ31" s="697"/>
      <c r="DK31" s="698"/>
      <c r="DL31" s="684">
        <v>69830</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138</v>
      </c>
      <c r="S32" s="679"/>
      <c r="T32" s="679"/>
      <c r="U32" s="679"/>
      <c r="V32" s="679"/>
      <c r="W32" s="679"/>
      <c r="X32" s="679"/>
      <c r="Y32" s="680"/>
      <c r="Z32" s="715" t="s">
        <v>225</v>
      </c>
      <c r="AA32" s="715"/>
      <c r="AB32" s="715"/>
      <c r="AC32" s="715"/>
      <c r="AD32" s="716" t="s">
        <v>138</v>
      </c>
      <c r="AE32" s="716"/>
      <c r="AF32" s="716"/>
      <c r="AG32" s="716"/>
      <c r="AH32" s="716"/>
      <c r="AI32" s="716"/>
      <c r="AJ32" s="716"/>
      <c r="AK32" s="716"/>
      <c r="AL32" s="681" t="s">
        <v>138</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99.6</v>
      </c>
      <c r="BH32" s="697"/>
      <c r="BI32" s="697"/>
      <c r="BJ32" s="697"/>
      <c r="BK32" s="697"/>
      <c r="BL32" s="697"/>
      <c r="BM32" s="682">
        <v>97.1</v>
      </c>
      <c r="BN32" s="743"/>
      <c r="BO32" s="743"/>
      <c r="BP32" s="743"/>
      <c r="BQ32" s="721"/>
      <c r="BR32" s="751">
        <v>98.5</v>
      </c>
      <c r="BS32" s="697"/>
      <c r="BT32" s="697"/>
      <c r="BU32" s="697"/>
      <c r="BV32" s="697"/>
      <c r="BW32" s="697"/>
      <c r="BX32" s="682">
        <v>97</v>
      </c>
      <c r="BY32" s="743"/>
      <c r="BZ32" s="743"/>
      <c r="CA32" s="743"/>
      <c r="CB32" s="721"/>
      <c r="CD32" s="767"/>
      <c r="CE32" s="768"/>
      <c r="CF32" s="711" t="s">
        <v>314</v>
      </c>
      <c r="CG32" s="712"/>
      <c r="CH32" s="712"/>
      <c r="CI32" s="712"/>
      <c r="CJ32" s="712"/>
      <c r="CK32" s="712"/>
      <c r="CL32" s="712"/>
      <c r="CM32" s="712"/>
      <c r="CN32" s="712"/>
      <c r="CO32" s="712"/>
      <c r="CP32" s="712"/>
      <c r="CQ32" s="713"/>
      <c r="CR32" s="678">
        <v>317</v>
      </c>
      <c r="CS32" s="679"/>
      <c r="CT32" s="679"/>
      <c r="CU32" s="679"/>
      <c r="CV32" s="679"/>
      <c r="CW32" s="679"/>
      <c r="CX32" s="679"/>
      <c r="CY32" s="680"/>
      <c r="CZ32" s="681">
        <v>0</v>
      </c>
      <c r="DA32" s="699"/>
      <c r="DB32" s="699"/>
      <c r="DC32" s="700"/>
      <c r="DD32" s="684">
        <v>317</v>
      </c>
      <c r="DE32" s="679"/>
      <c r="DF32" s="679"/>
      <c r="DG32" s="679"/>
      <c r="DH32" s="679"/>
      <c r="DI32" s="679"/>
      <c r="DJ32" s="679"/>
      <c r="DK32" s="680"/>
      <c r="DL32" s="684">
        <v>317</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938506</v>
      </c>
      <c r="S33" s="679"/>
      <c r="T33" s="679"/>
      <c r="U33" s="679"/>
      <c r="V33" s="679"/>
      <c r="W33" s="679"/>
      <c r="X33" s="679"/>
      <c r="Y33" s="680"/>
      <c r="Z33" s="715">
        <v>7.2</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98.4</v>
      </c>
      <c r="BH33" s="663"/>
      <c r="BI33" s="663"/>
      <c r="BJ33" s="663"/>
      <c r="BK33" s="663"/>
      <c r="BL33" s="663"/>
      <c r="BM33" s="706">
        <v>95.5</v>
      </c>
      <c r="BN33" s="663"/>
      <c r="BO33" s="663"/>
      <c r="BP33" s="663"/>
      <c r="BQ33" s="727"/>
      <c r="BR33" s="742">
        <v>99</v>
      </c>
      <c r="BS33" s="663"/>
      <c r="BT33" s="663"/>
      <c r="BU33" s="663"/>
      <c r="BV33" s="663"/>
      <c r="BW33" s="663"/>
      <c r="BX33" s="706">
        <v>96.6</v>
      </c>
      <c r="BY33" s="663"/>
      <c r="BZ33" s="663"/>
      <c r="CA33" s="663"/>
      <c r="CB33" s="727"/>
      <c r="CD33" s="711" t="s">
        <v>317</v>
      </c>
      <c r="CE33" s="712"/>
      <c r="CF33" s="712"/>
      <c r="CG33" s="712"/>
      <c r="CH33" s="712"/>
      <c r="CI33" s="712"/>
      <c r="CJ33" s="712"/>
      <c r="CK33" s="712"/>
      <c r="CL33" s="712"/>
      <c r="CM33" s="712"/>
      <c r="CN33" s="712"/>
      <c r="CO33" s="712"/>
      <c r="CP33" s="712"/>
      <c r="CQ33" s="713"/>
      <c r="CR33" s="678">
        <v>4701527</v>
      </c>
      <c r="CS33" s="697"/>
      <c r="CT33" s="697"/>
      <c r="CU33" s="697"/>
      <c r="CV33" s="697"/>
      <c r="CW33" s="697"/>
      <c r="CX33" s="697"/>
      <c r="CY33" s="698"/>
      <c r="CZ33" s="681">
        <v>36.799999999999997</v>
      </c>
      <c r="DA33" s="699"/>
      <c r="DB33" s="699"/>
      <c r="DC33" s="700"/>
      <c r="DD33" s="684">
        <v>3270499</v>
      </c>
      <c r="DE33" s="697"/>
      <c r="DF33" s="697"/>
      <c r="DG33" s="697"/>
      <c r="DH33" s="697"/>
      <c r="DI33" s="697"/>
      <c r="DJ33" s="697"/>
      <c r="DK33" s="698"/>
      <c r="DL33" s="684">
        <v>1931974</v>
      </c>
      <c r="DM33" s="697"/>
      <c r="DN33" s="697"/>
      <c r="DO33" s="697"/>
      <c r="DP33" s="697"/>
      <c r="DQ33" s="697"/>
      <c r="DR33" s="697"/>
      <c r="DS33" s="697"/>
      <c r="DT33" s="697"/>
      <c r="DU33" s="697"/>
      <c r="DV33" s="698"/>
      <c r="DW33" s="681">
        <v>34.4</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56433</v>
      </c>
      <c r="S34" s="679"/>
      <c r="T34" s="679"/>
      <c r="U34" s="679"/>
      <c r="V34" s="679"/>
      <c r="W34" s="679"/>
      <c r="X34" s="679"/>
      <c r="Y34" s="680"/>
      <c r="Z34" s="715">
        <v>0.4</v>
      </c>
      <c r="AA34" s="715"/>
      <c r="AB34" s="715"/>
      <c r="AC34" s="715"/>
      <c r="AD34" s="716">
        <v>42077</v>
      </c>
      <c r="AE34" s="716"/>
      <c r="AF34" s="716"/>
      <c r="AG34" s="716"/>
      <c r="AH34" s="716"/>
      <c r="AI34" s="716"/>
      <c r="AJ34" s="716"/>
      <c r="AK34" s="716"/>
      <c r="AL34" s="681">
        <v>0.8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1356075</v>
      </c>
      <c r="CS34" s="679"/>
      <c r="CT34" s="679"/>
      <c r="CU34" s="679"/>
      <c r="CV34" s="679"/>
      <c r="CW34" s="679"/>
      <c r="CX34" s="679"/>
      <c r="CY34" s="680"/>
      <c r="CZ34" s="681">
        <v>10.6</v>
      </c>
      <c r="DA34" s="699"/>
      <c r="DB34" s="699"/>
      <c r="DC34" s="700"/>
      <c r="DD34" s="684">
        <v>1072626</v>
      </c>
      <c r="DE34" s="679"/>
      <c r="DF34" s="679"/>
      <c r="DG34" s="679"/>
      <c r="DH34" s="679"/>
      <c r="DI34" s="679"/>
      <c r="DJ34" s="679"/>
      <c r="DK34" s="680"/>
      <c r="DL34" s="684">
        <v>863135</v>
      </c>
      <c r="DM34" s="679"/>
      <c r="DN34" s="679"/>
      <c r="DO34" s="679"/>
      <c r="DP34" s="679"/>
      <c r="DQ34" s="679"/>
      <c r="DR34" s="679"/>
      <c r="DS34" s="679"/>
      <c r="DT34" s="679"/>
      <c r="DU34" s="679"/>
      <c r="DV34" s="680"/>
      <c r="DW34" s="681">
        <v>15.4</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230705</v>
      </c>
      <c r="S35" s="679"/>
      <c r="T35" s="679"/>
      <c r="U35" s="679"/>
      <c r="V35" s="679"/>
      <c r="W35" s="679"/>
      <c r="X35" s="679"/>
      <c r="Y35" s="680"/>
      <c r="Z35" s="715">
        <v>1.8</v>
      </c>
      <c r="AA35" s="715"/>
      <c r="AB35" s="715"/>
      <c r="AC35" s="715"/>
      <c r="AD35" s="716" t="s">
        <v>225</v>
      </c>
      <c r="AE35" s="716"/>
      <c r="AF35" s="716"/>
      <c r="AG35" s="716"/>
      <c r="AH35" s="716"/>
      <c r="AI35" s="716"/>
      <c r="AJ35" s="716"/>
      <c r="AK35" s="716"/>
      <c r="AL35" s="681" t="s">
        <v>138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79163</v>
      </c>
      <c r="CS35" s="697"/>
      <c r="CT35" s="697"/>
      <c r="CU35" s="697"/>
      <c r="CV35" s="697"/>
      <c r="CW35" s="697"/>
      <c r="CX35" s="697"/>
      <c r="CY35" s="698"/>
      <c r="CZ35" s="681">
        <v>0.6</v>
      </c>
      <c r="DA35" s="699"/>
      <c r="DB35" s="699"/>
      <c r="DC35" s="700"/>
      <c r="DD35" s="684">
        <v>57884</v>
      </c>
      <c r="DE35" s="697"/>
      <c r="DF35" s="697"/>
      <c r="DG35" s="697"/>
      <c r="DH35" s="697"/>
      <c r="DI35" s="697"/>
      <c r="DJ35" s="697"/>
      <c r="DK35" s="698"/>
      <c r="DL35" s="684">
        <v>57884</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1129548</v>
      </c>
      <c r="S36" s="679"/>
      <c r="T36" s="679"/>
      <c r="U36" s="679"/>
      <c r="V36" s="679"/>
      <c r="W36" s="679"/>
      <c r="X36" s="679"/>
      <c r="Y36" s="680"/>
      <c r="Z36" s="715">
        <v>8.6</v>
      </c>
      <c r="AA36" s="715"/>
      <c r="AB36" s="715"/>
      <c r="AC36" s="715"/>
      <c r="AD36" s="716" t="s">
        <v>225</v>
      </c>
      <c r="AE36" s="716"/>
      <c r="AF36" s="716"/>
      <c r="AG36" s="716"/>
      <c r="AH36" s="716"/>
      <c r="AI36" s="716"/>
      <c r="AJ36" s="716"/>
      <c r="AK36" s="716"/>
      <c r="AL36" s="681" t="s">
        <v>138</v>
      </c>
      <c r="AM36" s="682"/>
      <c r="AN36" s="682"/>
      <c r="AO36" s="717"/>
      <c r="AP36" s="235"/>
      <c r="AQ36" s="730" t="s">
        <v>325</v>
      </c>
      <c r="AR36" s="731"/>
      <c r="AS36" s="731"/>
      <c r="AT36" s="731"/>
      <c r="AU36" s="731"/>
      <c r="AV36" s="731"/>
      <c r="AW36" s="731"/>
      <c r="AX36" s="731"/>
      <c r="AY36" s="732"/>
      <c r="AZ36" s="733">
        <v>1224255</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197697</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1328641</v>
      </c>
      <c r="CS36" s="679"/>
      <c r="CT36" s="679"/>
      <c r="CU36" s="679"/>
      <c r="CV36" s="679"/>
      <c r="CW36" s="679"/>
      <c r="CX36" s="679"/>
      <c r="CY36" s="680"/>
      <c r="CZ36" s="681">
        <v>10.4</v>
      </c>
      <c r="DA36" s="699"/>
      <c r="DB36" s="699"/>
      <c r="DC36" s="700"/>
      <c r="DD36" s="684">
        <v>672274</v>
      </c>
      <c r="DE36" s="679"/>
      <c r="DF36" s="679"/>
      <c r="DG36" s="679"/>
      <c r="DH36" s="679"/>
      <c r="DI36" s="679"/>
      <c r="DJ36" s="679"/>
      <c r="DK36" s="680"/>
      <c r="DL36" s="684">
        <v>437116</v>
      </c>
      <c r="DM36" s="679"/>
      <c r="DN36" s="679"/>
      <c r="DO36" s="679"/>
      <c r="DP36" s="679"/>
      <c r="DQ36" s="679"/>
      <c r="DR36" s="679"/>
      <c r="DS36" s="679"/>
      <c r="DT36" s="679"/>
      <c r="DU36" s="679"/>
      <c r="DV36" s="680"/>
      <c r="DW36" s="681">
        <v>7.8</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735720</v>
      </c>
      <c r="S37" s="679"/>
      <c r="T37" s="679"/>
      <c r="U37" s="679"/>
      <c r="V37" s="679"/>
      <c r="W37" s="679"/>
      <c r="X37" s="679"/>
      <c r="Y37" s="680"/>
      <c r="Z37" s="715">
        <v>5.6</v>
      </c>
      <c r="AA37" s="715"/>
      <c r="AB37" s="715"/>
      <c r="AC37" s="715"/>
      <c r="AD37" s="716" t="s">
        <v>138</v>
      </c>
      <c r="AE37" s="716"/>
      <c r="AF37" s="716"/>
      <c r="AG37" s="716"/>
      <c r="AH37" s="716"/>
      <c r="AI37" s="716"/>
      <c r="AJ37" s="716"/>
      <c r="AK37" s="716"/>
      <c r="AL37" s="681" t="s">
        <v>138</v>
      </c>
      <c r="AM37" s="682"/>
      <c r="AN37" s="682"/>
      <c r="AO37" s="717"/>
      <c r="AQ37" s="718" t="s">
        <v>329</v>
      </c>
      <c r="AR37" s="719"/>
      <c r="AS37" s="719"/>
      <c r="AT37" s="719"/>
      <c r="AU37" s="719"/>
      <c r="AV37" s="719"/>
      <c r="AW37" s="719"/>
      <c r="AX37" s="719"/>
      <c r="AY37" s="720"/>
      <c r="AZ37" s="678">
        <v>82571</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197697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702484</v>
      </c>
      <c r="CS37" s="697"/>
      <c r="CT37" s="697"/>
      <c r="CU37" s="697"/>
      <c r="CV37" s="697"/>
      <c r="CW37" s="697"/>
      <c r="CX37" s="697"/>
      <c r="CY37" s="698"/>
      <c r="CZ37" s="681">
        <v>5.5</v>
      </c>
      <c r="DA37" s="699"/>
      <c r="DB37" s="699"/>
      <c r="DC37" s="700"/>
      <c r="DD37" s="684">
        <v>319984</v>
      </c>
      <c r="DE37" s="697"/>
      <c r="DF37" s="697"/>
      <c r="DG37" s="697"/>
      <c r="DH37" s="697"/>
      <c r="DI37" s="697"/>
      <c r="DJ37" s="697"/>
      <c r="DK37" s="698"/>
      <c r="DL37" s="684">
        <v>314000</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186148</v>
      </c>
      <c r="S38" s="679"/>
      <c r="T38" s="679"/>
      <c r="U38" s="679"/>
      <c r="V38" s="679"/>
      <c r="W38" s="679"/>
      <c r="X38" s="679"/>
      <c r="Y38" s="680"/>
      <c r="Z38" s="715">
        <v>1.4</v>
      </c>
      <c r="AA38" s="715"/>
      <c r="AB38" s="715"/>
      <c r="AC38" s="715"/>
      <c r="AD38" s="716">
        <v>9380</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49321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1771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1224255</v>
      </c>
      <c r="CS38" s="679"/>
      <c r="CT38" s="679"/>
      <c r="CU38" s="679"/>
      <c r="CV38" s="679"/>
      <c r="CW38" s="679"/>
      <c r="CX38" s="679"/>
      <c r="CY38" s="680"/>
      <c r="CZ38" s="681">
        <v>9.6</v>
      </c>
      <c r="DA38" s="699"/>
      <c r="DB38" s="699"/>
      <c r="DC38" s="700"/>
      <c r="DD38" s="684">
        <v>833932</v>
      </c>
      <c r="DE38" s="679"/>
      <c r="DF38" s="679"/>
      <c r="DG38" s="679"/>
      <c r="DH38" s="679"/>
      <c r="DI38" s="679"/>
      <c r="DJ38" s="679"/>
      <c r="DK38" s="680"/>
      <c r="DL38" s="684">
        <v>573839</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2265152</v>
      </c>
      <c r="S39" s="679"/>
      <c r="T39" s="679"/>
      <c r="U39" s="679"/>
      <c r="V39" s="679"/>
      <c r="W39" s="679"/>
      <c r="X39" s="679"/>
      <c r="Y39" s="680"/>
      <c r="Z39" s="715">
        <v>17.3</v>
      </c>
      <c r="AA39" s="715"/>
      <c r="AB39" s="715"/>
      <c r="AC39" s="715"/>
      <c r="AD39" s="716" t="s">
        <v>138</v>
      </c>
      <c r="AE39" s="716"/>
      <c r="AF39" s="716"/>
      <c r="AG39" s="716"/>
      <c r="AH39" s="716"/>
      <c r="AI39" s="716"/>
      <c r="AJ39" s="716"/>
      <c r="AK39" s="716"/>
      <c r="AL39" s="681" t="s">
        <v>225</v>
      </c>
      <c r="AM39" s="682"/>
      <c r="AN39" s="682"/>
      <c r="AO39" s="717"/>
      <c r="AQ39" s="718" t="s">
        <v>337</v>
      </c>
      <c r="AR39" s="719"/>
      <c r="AS39" s="719"/>
      <c r="AT39" s="719"/>
      <c r="AU39" s="719"/>
      <c r="AV39" s="719"/>
      <c r="AW39" s="719"/>
      <c r="AX39" s="719"/>
      <c r="AY39" s="720"/>
      <c r="AZ39" s="678" t="s">
        <v>225</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3268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713393</v>
      </c>
      <c r="CS39" s="697"/>
      <c r="CT39" s="697"/>
      <c r="CU39" s="697"/>
      <c r="CV39" s="697"/>
      <c r="CW39" s="697"/>
      <c r="CX39" s="697"/>
      <c r="CY39" s="698"/>
      <c r="CZ39" s="681">
        <v>5.6</v>
      </c>
      <c r="DA39" s="699"/>
      <c r="DB39" s="699"/>
      <c r="DC39" s="700"/>
      <c r="DD39" s="684">
        <v>633783</v>
      </c>
      <c r="DE39" s="697"/>
      <c r="DF39" s="697"/>
      <c r="DG39" s="697"/>
      <c r="DH39" s="697"/>
      <c r="DI39" s="697"/>
      <c r="DJ39" s="697"/>
      <c r="DK39" s="698"/>
      <c r="DL39" s="684" t="s">
        <v>138</v>
      </c>
      <c r="DM39" s="697"/>
      <c r="DN39" s="697"/>
      <c r="DO39" s="697"/>
      <c r="DP39" s="697"/>
      <c r="DQ39" s="697"/>
      <c r="DR39" s="697"/>
      <c r="DS39" s="697"/>
      <c r="DT39" s="697"/>
      <c r="DU39" s="697"/>
      <c r="DV39" s="698"/>
      <c r="DW39" s="681" t="s">
        <v>225</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341</v>
      </c>
      <c r="AR40" s="719"/>
      <c r="AS40" s="719"/>
      <c r="AT40" s="719"/>
      <c r="AU40" s="719"/>
      <c r="AV40" s="719"/>
      <c r="AW40" s="719"/>
      <c r="AX40" s="719"/>
      <c r="AY40" s="720"/>
      <c r="AZ40" s="678" t="s">
        <v>225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66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t="s">
        <v>225</v>
      </c>
      <c r="CS40" s="679"/>
      <c r="CT40" s="679"/>
      <c r="CU40" s="679"/>
      <c r="CV40" s="679"/>
      <c r="CW40" s="679"/>
      <c r="CX40" s="679"/>
      <c r="CY40" s="680"/>
      <c r="CZ40" s="681" t="s">
        <v>138</v>
      </c>
      <c r="DA40" s="699"/>
      <c r="DB40" s="699"/>
      <c r="DC40" s="700"/>
      <c r="DD40" s="684" t="s">
        <v>225</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155252</v>
      </c>
      <c r="S41" s="679"/>
      <c r="T41" s="679"/>
      <c r="U41" s="679"/>
      <c r="V41" s="679"/>
      <c r="W41" s="679"/>
      <c r="X41" s="679"/>
      <c r="Y41" s="680"/>
      <c r="Z41" s="715">
        <v>1.2</v>
      </c>
      <c r="AA41" s="715"/>
      <c r="AB41" s="715"/>
      <c r="AC41" s="715"/>
      <c r="AD41" s="716" t="s">
        <v>138</v>
      </c>
      <c r="AE41" s="716"/>
      <c r="AF41" s="716"/>
      <c r="AG41" s="716"/>
      <c r="AH41" s="716"/>
      <c r="AI41" s="716"/>
      <c r="AJ41" s="716"/>
      <c r="AK41" s="716"/>
      <c r="AL41" s="681" t="s">
        <v>225</v>
      </c>
      <c r="AM41" s="682"/>
      <c r="AN41" s="682"/>
      <c r="AO41" s="717"/>
      <c r="AQ41" s="718" t="s">
        <v>346</v>
      </c>
      <c r="AR41" s="719"/>
      <c r="AS41" s="719"/>
      <c r="AT41" s="719"/>
      <c r="AU41" s="719"/>
      <c r="AV41" s="719"/>
      <c r="AW41" s="719"/>
      <c r="AX41" s="719"/>
      <c r="AY41" s="720"/>
      <c r="AZ41" s="678">
        <v>629823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225</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225</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13076248</v>
      </c>
      <c r="S42" s="701"/>
      <c r="T42" s="701"/>
      <c r="U42" s="701"/>
      <c r="V42" s="701"/>
      <c r="W42" s="701"/>
      <c r="X42" s="701"/>
      <c r="Y42" s="703"/>
      <c r="Z42" s="704">
        <v>100</v>
      </c>
      <c r="AA42" s="704"/>
      <c r="AB42" s="704"/>
      <c r="AC42" s="704"/>
      <c r="AD42" s="705">
        <v>5462390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462540</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420</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3575861</v>
      </c>
      <c r="CS42" s="679"/>
      <c r="CT42" s="679"/>
      <c r="CU42" s="679"/>
      <c r="CV42" s="679"/>
      <c r="CW42" s="679"/>
      <c r="CX42" s="679"/>
      <c r="CY42" s="680"/>
      <c r="CZ42" s="681">
        <v>28</v>
      </c>
      <c r="DA42" s="682"/>
      <c r="DB42" s="682"/>
      <c r="DC42" s="683"/>
      <c r="DD42" s="684">
        <v>551128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t="s">
        <v>225</v>
      </c>
      <c r="CS43" s="697"/>
      <c r="CT43" s="697"/>
      <c r="CU43" s="697"/>
      <c r="CV43" s="697"/>
      <c r="CW43" s="697"/>
      <c r="CX43" s="697"/>
      <c r="CY43" s="698"/>
      <c r="CZ43" s="681" t="s">
        <v>138</v>
      </c>
      <c r="DA43" s="699"/>
      <c r="DB43" s="699"/>
      <c r="DC43" s="700"/>
      <c r="DD43" s="684" t="s">
        <v>138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3553019</v>
      </c>
      <c r="CS44" s="679"/>
      <c r="CT44" s="679"/>
      <c r="CU44" s="679"/>
      <c r="CV44" s="679"/>
      <c r="CW44" s="679"/>
      <c r="CX44" s="679"/>
      <c r="CY44" s="680"/>
      <c r="CZ44" s="681">
        <v>27.8</v>
      </c>
      <c r="DA44" s="682"/>
      <c r="DB44" s="682"/>
      <c r="DC44" s="683"/>
      <c r="DD44" s="684">
        <v>537362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2056589</v>
      </c>
      <c r="CS45" s="697"/>
      <c r="CT45" s="697"/>
      <c r="CU45" s="697"/>
      <c r="CV45" s="697"/>
      <c r="CW45" s="697"/>
      <c r="CX45" s="697"/>
      <c r="CY45" s="698"/>
      <c r="CZ45" s="681">
        <v>16.100000000000001</v>
      </c>
      <c r="DA45" s="699"/>
      <c r="DB45" s="699"/>
      <c r="DC45" s="700"/>
      <c r="DD45" s="684">
        <v>164657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1334952</v>
      </c>
      <c r="CS46" s="679"/>
      <c r="CT46" s="679"/>
      <c r="CU46" s="679"/>
      <c r="CV46" s="679"/>
      <c r="CW46" s="679"/>
      <c r="CX46" s="679"/>
      <c r="CY46" s="680"/>
      <c r="CZ46" s="681">
        <v>10.4</v>
      </c>
      <c r="DA46" s="682"/>
      <c r="DB46" s="682"/>
      <c r="DC46" s="683"/>
      <c r="DD46" s="684">
        <v>324927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22842</v>
      </c>
      <c r="CS47" s="697"/>
      <c r="CT47" s="697"/>
      <c r="CU47" s="697"/>
      <c r="CV47" s="697"/>
      <c r="CW47" s="697"/>
      <c r="CX47" s="697"/>
      <c r="CY47" s="698"/>
      <c r="CZ47" s="681">
        <v>0.2</v>
      </c>
      <c r="DA47" s="699"/>
      <c r="DB47" s="699"/>
      <c r="DC47" s="700"/>
      <c r="DD47" s="684">
        <v>13766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12774859</v>
      </c>
      <c r="CS49" s="663"/>
      <c r="CT49" s="663"/>
      <c r="CU49" s="663"/>
      <c r="CV49" s="663"/>
      <c r="CW49" s="663"/>
      <c r="CX49" s="663"/>
      <c r="CY49" s="664"/>
      <c r="CZ49" s="665">
        <v>100</v>
      </c>
      <c r="DA49" s="666"/>
      <c r="DB49" s="666"/>
      <c r="DC49" s="667"/>
      <c r="DD49" s="668">
        <v>7180656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IolPi7k7kr8S9wgUdYajLZY2UZ928AY28RTzAvWaDuln6DMb0s9ULUaNmZJY6ICvSM9fIZUREUvuiIuqiCpAw==" saltValue="WN+Iyg5C6cL48wJoygPu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12891</v>
      </c>
      <c r="R7" s="1198"/>
      <c r="S7" s="1198"/>
      <c r="T7" s="1198"/>
      <c r="U7" s="1198"/>
      <c r="V7" s="1198">
        <v>12594</v>
      </c>
      <c r="W7" s="1198"/>
      <c r="X7" s="1198"/>
      <c r="Y7" s="1198"/>
      <c r="Z7" s="1198"/>
      <c r="AA7" s="1198">
        <v>297</v>
      </c>
      <c r="AB7" s="1198"/>
      <c r="AC7" s="1198"/>
      <c r="AD7" s="1198"/>
      <c r="AE7" s="1199"/>
      <c r="AF7" s="1200">
        <v>238</v>
      </c>
      <c r="AG7" s="1201"/>
      <c r="AH7" s="1201"/>
      <c r="AI7" s="1201"/>
      <c r="AJ7" s="1202"/>
      <c r="AK7" s="1184">
        <v>1130</v>
      </c>
      <c r="AL7" s="1185"/>
      <c r="AM7" s="1185"/>
      <c r="AN7" s="1185"/>
      <c r="AO7" s="1185"/>
      <c r="AP7" s="1185">
        <v>15954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-10</v>
      </c>
      <c r="CI7" s="1182"/>
      <c r="CJ7" s="1182"/>
      <c r="CK7" s="1182"/>
      <c r="CL7" s="1183"/>
      <c r="CM7" s="1181">
        <v>-26</v>
      </c>
      <c r="CN7" s="1182"/>
      <c r="CO7" s="1182"/>
      <c r="CP7" s="1182"/>
      <c r="CQ7" s="1183"/>
      <c r="CR7" s="1181">
        <v>10</v>
      </c>
      <c r="CS7" s="1182"/>
      <c r="CT7" s="1182"/>
      <c r="CU7" s="1182"/>
      <c r="CV7" s="1183"/>
      <c r="CW7" s="1181">
        <v>10</v>
      </c>
      <c r="CX7" s="1182"/>
      <c r="CY7" s="1182"/>
      <c r="CZ7" s="1182"/>
      <c r="DA7" s="1183"/>
      <c r="DB7" s="1181" t="s">
        <v>605</v>
      </c>
      <c r="DC7" s="1182"/>
      <c r="DD7" s="1182"/>
      <c r="DE7" s="1182"/>
      <c r="DF7" s="1183"/>
      <c r="DG7" s="1181" t="s">
        <v>605</v>
      </c>
      <c r="DH7" s="1182"/>
      <c r="DI7" s="1182"/>
      <c r="DJ7" s="1182"/>
      <c r="DK7" s="1183"/>
      <c r="DL7" s="1181" t="s">
        <v>605</v>
      </c>
      <c r="DM7" s="1182"/>
      <c r="DN7" s="1182"/>
      <c r="DO7" s="1182"/>
      <c r="DP7" s="1183"/>
      <c r="DQ7" s="1181" t="s">
        <v>605</v>
      </c>
      <c r="DR7" s="1182"/>
      <c r="DS7" s="1182"/>
      <c r="DT7" s="1182"/>
      <c r="DU7" s="1183"/>
      <c r="DV7" s="1208"/>
      <c r="DW7" s="1209"/>
      <c r="DX7" s="1209"/>
      <c r="DY7" s="1209"/>
      <c r="DZ7" s="1210"/>
      <c r="EA7" s="255"/>
    </row>
    <row r="8" spans="1:131" s="256" customFormat="1" ht="26.25" customHeight="1">
      <c r="A8" s="262">
        <v>2</v>
      </c>
      <c r="B8" s="1130" t="s">
        <v>386</v>
      </c>
      <c r="C8" s="1131"/>
      <c r="D8" s="1131"/>
      <c r="E8" s="1131"/>
      <c r="F8" s="1131"/>
      <c r="G8" s="1131"/>
      <c r="H8" s="1131"/>
      <c r="I8" s="1131"/>
      <c r="J8" s="1131"/>
      <c r="K8" s="1131"/>
      <c r="L8" s="1131"/>
      <c r="M8" s="1131"/>
      <c r="N8" s="1131"/>
      <c r="O8" s="1131"/>
      <c r="P8" s="1132"/>
      <c r="Q8" s="1136">
        <v>67</v>
      </c>
      <c r="R8" s="1137"/>
      <c r="S8" s="1137"/>
      <c r="T8" s="1137"/>
      <c r="U8" s="1137"/>
      <c r="V8" s="1137">
        <v>60</v>
      </c>
      <c r="W8" s="1137"/>
      <c r="X8" s="1137"/>
      <c r="Y8" s="1137"/>
      <c r="Z8" s="1137"/>
      <c r="AA8" s="1137">
        <v>7</v>
      </c>
      <c r="AB8" s="1137"/>
      <c r="AC8" s="1137"/>
      <c r="AD8" s="1137"/>
      <c r="AE8" s="1138"/>
      <c r="AF8" s="1112">
        <v>6</v>
      </c>
      <c r="AG8" s="1113"/>
      <c r="AH8" s="1113"/>
      <c r="AI8" s="1113"/>
      <c r="AJ8" s="1114"/>
      <c r="AK8" s="1179" t="s">
        <v>604</v>
      </c>
      <c r="AL8" s="1180"/>
      <c r="AM8" s="1180"/>
      <c r="AN8" s="1180"/>
      <c r="AO8" s="1180"/>
      <c r="AP8" s="1180" t="s">
        <v>604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-36</v>
      </c>
      <c r="CI8" s="1083"/>
      <c r="CJ8" s="1083"/>
      <c r="CK8" s="1083"/>
      <c r="CL8" s="1084"/>
      <c r="CM8" s="1082">
        <v>-487</v>
      </c>
      <c r="CN8" s="1083"/>
      <c r="CO8" s="1083"/>
      <c r="CP8" s="1083"/>
      <c r="CQ8" s="1084"/>
      <c r="CR8" s="1082">
        <v>10</v>
      </c>
      <c r="CS8" s="1083"/>
      <c r="CT8" s="1083"/>
      <c r="CU8" s="1083"/>
      <c r="CV8" s="1084"/>
      <c r="CW8" s="1082" t="s">
        <v>605</v>
      </c>
      <c r="CX8" s="1083"/>
      <c r="CY8" s="1083"/>
      <c r="CZ8" s="1083"/>
      <c r="DA8" s="1084"/>
      <c r="DB8" s="1082" t="s">
        <v>605</v>
      </c>
      <c r="DC8" s="1083"/>
      <c r="DD8" s="1083"/>
      <c r="DE8" s="1083"/>
      <c r="DF8" s="1084"/>
      <c r="DG8" s="1082" t="s">
        <v>605</v>
      </c>
      <c r="DH8" s="1083"/>
      <c r="DI8" s="1083"/>
      <c r="DJ8" s="1083"/>
      <c r="DK8" s="1084"/>
      <c r="DL8" s="1082" t="s">
        <v>605</v>
      </c>
      <c r="DM8" s="1083"/>
      <c r="DN8" s="1083"/>
      <c r="DO8" s="1083"/>
      <c r="DP8" s="1084"/>
      <c r="DQ8" s="1082" t="s">
        <v>605</v>
      </c>
      <c r="DR8" s="1083"/>
      <c r="DS8" s="1083"/>
      <c r="DT8" s="1083"/>
      <c r="DU8" s="1084"/>
      <c r="DV8" s="1085"/>
      <c r="DW8" s="1086"/>
      <c r="DX8" s="1086"/>
      <c r="DY8" s="1086"/>
      <c r="DZ8" s="1087"/>
      <c r="EA8" s="255"/>
    </row>
    <row r="9" spans="1:131" s="256" customFormat="1" ht="26.25" customHeight="1">
      <c r="A9" s="262">
        <v>3</v>
      </c>
      <c r="B9" s="1130" t="s">
        <v>387</v>
      </c>
      <c r="C9" s="1131"/>
      <c r="D9" s="1131"/>
      <c r="E9" s="1131"/>
      <c r="F9" s="1131"/>
      <c r="G9" s="1131"/>
      <c r="H9" s="1131"/>
      <c r="I9" s="1131"/>
      <c r="J9" s="1131"/>
      <c r="K9" s="1131"/>
      <c r="L9" s="1131"/>
      <c r="M9" s="1131"/>
      <c r="N9" s="1131"/>
      <c r="O9" s="1131"/>
      <c r="P9" s="1132"/>
      <c r="Q9" s="1136">
        <v>27</v>
      </c>
      <c r="R9" s="1137"/>
      <c r="S9" s="1137"/>
      <c r="T9" s="1137"/>
      <c r="U9" s="1137"/>
      <c r="V9" s="1137">
        <v>23</v>
      </c>
      <c r="W9" s="1137"/>
      <c r="X9" s="1137"/>
      <c r="Y9" s="1137"/>
      <c r="Z9" s="1137"/>
      <c r="AA9" s="1137">
        <v>4</v>
      </c>
      <c r="AB9" s="1137"/>
      <c r="AC9" s="1137"/>
      <c r="AD9" s="1137"/>
      <c r="AE9" s="1138"/>
      <c r="AF9" s="1112">
        <v>4</v>
      </c>
      <c r="AG9" s="1113"/>
      <c r="AH9" s="1113"/>
      <c r="AI9" s="1113"/>
      <c r="AJ9" s="1114"/>
      <c r="AK9" s="1179" t="s">
        <v>604</v>
      </c>
      <c r="AL9" s="1180"/>
      <c r="AM9" s="1180"/>
      <c r="AN9" s="1180"/>
      <c r="AO9" s="1180"/>
      <c r="AP9" s="1180" t="s">
        <v>604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603</v>
      </c>
      <c r="BT9" s="1108"/>
      <c r="BU9" s="1108"/>
      <c r="BV9" s="1108"/>
      <c r="BW9" s="1108"/>
      <c r="BX9" s="1108"/>
      <c r="BY9" s="1108"/>
      <c r="BZ9" s="1108"/>
      <c r="CA9" s="1108"/>
      <c r="CB9" s="1108"/>
      <c r="CC9" s="1108"/>
      <c r="CD9" s="1108"/>
      <c r="CE9" s="1108"/>
      <c r="CF9" s="1108"/>
      <c r="CG9" s="1109"/>
      <c r="CH9" s="1082">
        <v>456</v>
      </c>
      <c r="CI9" s="1083"/>
      <c r="CJ9" s="1083"/>
      <c r="CK9" s="1083"/>
      <c r="CL9" s="1084"/>
      <c r="CM9" s="1082">
        <v>2814</v>
      </c>
      <c r="CN9" s="1083"/>
      <c r="CO9" s="1083"/>
      <c r="CP9" s="1083"/>
      <c r="CQ9" s="1084"/>
      <c r="CR9" s="1082">
        <v>0</v>
      </c>
      <c r="CS9" s="1083"/>
      <c r="CT9" s="1083"/>
      <c r="CU9" s="1083"/>
      <c r="CV9" s="1084"/>
      <c r="CW9" s="1082">
        <v>19</v>
      </c>
      <c r="CX9" s="1083"/>
      <c r="CY9" s="1083"/>
      <c r="CZ9" s="1083"/>
      <c r="DA9" s="1084"/>
      <c r="DB9" s="1082" t="s">
        <v>605</v>
      </c>
      <c r="DC9" s="1083"/>
      <c r="DD9" s="1083"/>
      <c r="DE9" s="1083"/>
      <c r="DF9" s="1084"/>
      <c r="DG9" s="1082" t="s">
        <v>605</v>
      </c>
      <c r="DH9" s="1083"/>
      <c r="DI9" s="1083"/>
      <c r="DJ9" s="1083"/>
      <c r="DK9" s="1084"/>
      <c r="DL9" s="1082" t="s">
        <v>605</v>
      </c>
      <c r="DM9" s="1083"/>
      <c r="DN9" s="1083"/>
      <c r="DO9" s="1083"/>
      <c r="DP9" s="1084"/>
      <c r="DQ9" s="1082" t="s">
        <v>605</v>
      </c>
      <c r="DR9" s="1083"/>
      <c r="DS9" s="1083"/>
      <c r="DT9" s="1083"/>
      <c r="DU9" s="1084"/>
      <c r="DV9" s="1085"/>
      <c r="DW9" s="1086"/>
      <c r="DX9" s="1086"/>
      <c r="DY9" s="1086"/>
      <c r="DZ9" s="1087"/>
      <c r="EA9" s="255"/>
    </row>
    <row r="10" spans="1:131" s="256" customFormat="1" ht="26.25" customHeight="1">
      <c r="A10" s="262">
        <v>4</v>
      </c>
      <c r="B10" s="1130" t="s">
        <v>388</v>
      </c>
      <c r="C10" s="1131"/>
      <c r="D10" s="1131"/>
      <c r="E10" s="1131"/>
      <c r="F10" s="1131"/>
      <c r="G10" s="1131"/>
      <c r="H10" s="1131"/>
      <c r="I10" s="1131"/>
      <c r="J10" s="1131"/>
      <c r="K10" s="1131"/>
      <c r="L10" s="1131"/>
      <c r="M10" s="1131"/>
      <c r="N10" s="1131"/>
      <c r="O10" s="1131"/>
      <c r="P10" s="1132"/>
      <c r="Q10" s="1136">
        <v>151</v>
      </c>
      <c r="R10" s="1137"/>
      <c r="S10" s="1137"/>
      <c r="T10" s="1137"/>
      <c r="U10" s="1137"/>
      <c r="V10" s="1137">
        <v>157</v>
      </c>
      <c r="W10" s="1137"/>
      <c r="X10" s="1137"/>
      <c r="Y10" s="1137"/>
      <c r="Z10" s="1137"/>
      <c r="AA10" s="1137">
        <v>-6</v>
      </c>
      <c r="AB10" s="1137"/>
      <c r="AC10" s="1137"/>
      <c r="AD10" s="1137"/>
      <c r="AE10" s="1138"/>
      <c r="AF10" s="1112">
        <v>-6</v>
      </c>
      <c r="AG10" s="1113"/>
      <c r="AH10" s="1113"/>
      <c r="AI10" s="1113"/>
      <c r="AJ10" s="1114"/>
      <c r="AK10" s="1179" t="s">
        <v>604</v>
      </c>
      <c r="AL10" s="1180"/>
      <c r="AM10" s="1180"/>
      <c r="AN10" s="1180"/>
      <c r="AO10" s="1180"/>
      <c r="AP10" s="1180" t="s">
        <v>604</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v>13076</v>
      </c>
      <c r="R23" s="1162"/>
      <c r="S23" s="1162"/>
      <c r="T23" s="1162"/>
      <c r="U23" s="1162"/>
      <c r="V23" s="1162">
        <v>12775</v>
      </c>
      <c r="W23" s="1162"/>
      <c r="X23" s="1162"/>
      <c r="Y23" s="1162"/>
      <c r="Z23" s="1162"/>
      <c r="AA23" s="1162">
        <v>301</v>
      </c>
      <c r="AB23" s="1162"/>
      <c r="AC23" s="1162"/>
      <c r="AD23" s="1162"/>
      <c r="AE23" s="1163"/>
      <c r="AF23" s="1164">
        <v>242</v>
      </c>
      <c r="AG23" s="1162"/>
      <c r="AH23" s="1162"/>
      <c r="AI23" s="1162"/>
      <c r="AJ23" s="1165"/>
      <c r="AK23" s="1166"/>
      <c r="AL23" s="1167"/>
      <c r="AM23" s="1167"/>
      <c r="AN23" s="1167"/>
      <c r="AO23" s="1167"/>
      <c r="AP23" s="1162">
        <v>15954</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2241</v>
      </c>
      <c r="R28" s="1147"/>
      <c r="S28" s="1147"/>
      <c r="T28" s="1147"/>
      <c r="U28" s="1147"/>
      <c r="V28" s="1147">
        <v>2043</v>
      </c>
      <c r="W28" s="1147"/>
      <c r="X28" s="1147"/>
      <c r="Y28" s="1147"/>
      <c r="Z28" s="1147"/>
      <c r="AA28" s="1147">
        <v>198</v>
      </c>
      <c r="AB28" s="1147"/>
      <c r="AC28" s="1147"/>
      <c r="AD28" s="1147"/>
      <c r="AE28" s="1148"/>
      <c r="AF28" s="1149">
        <v>198</v>
      </c>
      <c r="AG28" s="1147"/>
      <c r="AH28" s="1147"/>
      <c r="AI28" s="1147"/>
      <c r="AJ28" s="1150"/>
      <c r="AK28" s="1151">
        <v>153</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1148</v>
      </c>
      <c r="R29" s="1137"/>
      <c r="S29" s="1137"/>
      <c r="T29" s="1137"/>
      <c r="U29" s="1137"/>
      <c r="V29" s="1137">
        <v>1114</v>
      </c>
      <c r="W29" s="1137"/>
      <c r="X29" s="1137"/>
      <c r="Y29" s="1137"/>
      <c r="Z29" s="1137"/>
      <c r="AA29" s="1137">
        <v>34</v>
      </c>
      <c r="AB29" s="1137"/>
      <c r="AC29" s="1137"/>
      <c r="AD29" s="1137"/>
      <c r="AE29" s="1138"/>
      <c r="AF29" s="1112">
        <v>3</v>
      </c>
      <c r="AG29" s="1113"/>
      <c r="AH29" s="1113"/>
      <c r="AI29" s="1113"/>
      <c r="AJ29" s="1114"/>
      <c r="AK29" s="1073">
        <v>616</v>
      </c>
      <c r="AL29" s="1064"/>
      <c r="AM29" s="1064"/>
      <c r="AN29" s="1064"/>
      <c r="AO29" s="1064"/>
      <c r="AP29" s="1064">
        <v>144</v>
      </c>
      <c r="AQ29" s="1064"/>
      <c r="AR29" s="1064"/>
      <c r="AS29" s="1064"/>
      <c r="AT29" s="1064"/>
      <c r="AU29" s="1064" t="s">
        <v>604</v>
      </c>
      <c r="AV29" s="1064"/>
      <c r="AW29" s="1064"/>
      <c r="AX29" s="1064"/>
      <c r="AY29" s="1064"/>
      <c r="AZ29" s="1135" t="s">
        <v>604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1358</v>
      </c>
      <c r="R30" s="1137"/>
      <c r="S30" s="1137"/>
      <c r="T30" s="1137"/>
      <c r="U30" s="1137"/>
      <c r="V30" s="1137">
        <v>1302</v>
      </c>
      <c r="W30" s="1137"/>
      <c r="X30" s="1137"/>
      <c r="Y30" s="1137"/>
      <c r="Z30" s="1137"/>
      <c r="AA30" s="1137">
        <v>56</v>
      </c>
      <c r="AB30" s="1137"/>
      <c r="AC30" s="1137"/>
      <c r="AD30" s="1137"/>
      <c r="AE30" s="1138"/>
      <c r="AF30" s="1112">
        <v>56</v>
      </c>
      <c r="AG30" s="1113"/>
      <c r="AH30" s="1113"/>
      <c r="AI30" s="1113"/>
      <c r="AJ30" s="1114"/>
      <c r="AK30" s="1073" t="s">
        <v>604</v>
      </c>
      <c r="AL30" s="1064"/>
      <c r="AM30" s="1064"/>
      <c r="AN30" s="1064"/>
      <c r="AO30" s="1064"/>
      <c r="AP30" s="1064" t="s">
        <v>604</v>
      </c>
      <c r="AQ30" s="1064"/>
      <c r="AR30" s="1064"/>
      <c r="AS30" s="1064"/>
      <c r="AT30" s="1064"/>
      <c r="AU30" s="1064" t="s">
        <v>604</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123</v>
      </c>
      <c r="R31" s="1137"/>
      <c r="S31" s="1137"/>
      <c r="T31" s="1137"/>
      <c r="U31" s="1137"/>
      <c r="V31" s="1137">
        <v>123</v>
      </c>
      <c r="W31" s="1137"/>
      <c r="X31" s="1137"/>
      <c r="Y31" s="1137"/>
      <c r="Z31" s="1137"/>
      <c r="AA31" s="1137">
        <v>0</v>
      </c>
      <c r="AB31" s="1137"/>
      <c r="AC31" s="1137"/>
      <c r="AD31" s="1137"/>
      <c r="AE31" s="1138"/>
      <c r="AF31" s="1112">
        <v>0</v>
      </c>
      <c r="AG31" s="1113"/>
      <c r="AH31" s="1113"/>
      <c r="AI31" s="1113"/>
      <c r="AJ31" s="1114"/>
      <c r="AK31" s="1073" t="s">
        <v>604</v>
      </c>
      <c r="AL31" s="1064"/>
      <c r="AM31" s="1064"/>
      <c r="AN31" s="1064"/>
      <c r="AO31" s="1064"/>
      <c r="AP31" s="1064" t="s">
        <v>604</v>
      </c>
      <c r="AQ31" s="1064"/>
      <c r="AR31" s="1064"/>
      <c r="AS31" s="1064"/>
      <c r="AT31" s="1064"/>
      <c r="AU31" s="1064" t="s">
        <v>604</v>
      </c>
      <c r="AV31" s="1064"/>
      <c r="AW31" s="1064"/>
      <c r="AX31" s="1064"/>
      <c r="AY31" s="1064"/>
      <c r="AZ31" s="1135" t="s">
        <v>604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1</v>
      </c>
      <c r="R32" s="1137"/>
      <c r="S32" s="1137"/>
      <c r="T32" s="1137"/>
      <c r="U32" s="1137"/>
      <c r="V32" s="1137">
        <v>1</v>
      </c>
      <c r="W32" s="1137"/>
      <c r="X32" s="1137"/>
      <c r="Y32" s="1137"/>
      <c r="Z32" s="1137"/>
      <c r="AA32" s="1137" t="s">
        <v>604</v>
      </c>
      <c r="AB32" s="1137"/>
      <c r="AC32" s="1137"/>
      <c r="AD32" s="1137"/>
      <c r="AE32" s="1138"/>
      <c r="AF32" s="1112" t="s">
        <v>408</v>
      </c>
      <c r="AG32" s="1113"/>
      <c r="AH32" s="1113"/>
      <c r="AI32" s="1113"/>
      <c r="AJ32" s="1114"/>
      <c r="AK32" s="1073">
        <v>1</v>
      </c>
      <c r="AL32" s="1064"/>
      <c r="AM32" s="1064"/>
      <c r="AN32" s="1064"/>
      <c r="AO32" s="1064"/>
      <c r="AP32" s="1064" t="s">
        <v>604</v>
      </c>
      <c r="AQ32" s="1064"/>
      <c r="AR32" s="1064"/>
      <c r="AS32" s="1064"/>
      <c r="AT32" s="1064"/>
      <c r="AU32" s="1064" t="s">
        <v>604</v>
      </c>
      <c r="AV32" s="1064"/>
      <c r="AW32" s="1064"/>
      <c r="AX32" s="1064"/>
      <c r="AY32" s="1064"/>
      <c r="AZ32" s="1135" t="s">
        <v>604</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734</v>
      </c>
      <c r="R33" s="1137"/>
      <c r="S33" s="1137"/>
      <c r="T33" s="1137"/>
      <c r="U33" s="1137"/>
      <c r="V33" s="1137">
        <v>608</v>
      </c>
      <c r="W33" s="1137"/>
      <c r="X33" s="1137"/>
      <c r="Y33" s="1137"/>
      <c r="Z33" s="1137"/>
      <c r="AA33" s="1137">
        <v>126</v>
      </c>
      <c r="AB33" s="1137"/>
      <c r="AC33" s="1137"/>
      <c r="AD33" s="1137"/>
      <c r="AE33" s="1138"/>
      <c r="AF33" s="1112">
        <v>126</v>
      </c>
      <c r="AG33" s="1113"/>
      <c r="AH33" s="1113"/>
      <c r="AI33" s="1113"/>
      <c r="AJ33" s="1114"/>
      <c r="AK33" s="1073" t="s">
        <v>604</v>
      </c>
      <c r="AL33" s="1064"/>
      <c r="AM33" s="1064"/>
      <c r="AN33" s="1064"/>
      <c r="AO33" s="1064"/>
      <c r="AP33" s="1064">
        <v>1847</v>
      </c>
      <c r="AQ33" s="1064"/>
      <c r="AR33" s="1064"/>
      <c r="AS33" s="1064"/>
      <c r="AT33" s="1064"/>
      <c r="AU33" s="1064">
        <v>924</v>
      </c>
      <c r="AV33" s="1064"/>
      <c r="AW33" s="1064"/>
      <c r="AX33" s="1064"/>
      <c r="AY33" s="1064"/>
      <c r="AZ33" s="1135" t="s">
        <v>604</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411</v>
      </c>
      <c r="C34" s="1131"/>
      <c r="D34" s="1131"/>
      <c r="E34" s="1131"/>
      <c r="F34" s="1131"/>
      <c r="G34" s="1131"/>
      <c r="H34" s="1131"/>
      <c r="I34" s="1131"/>
      <c r="J34" s="1131"/>
      <c r="K34" s="1131"/>
      <c r="L34" s="1131"/>
      <c r="M34" s="1131"/>
      <c r="N34" s="1131"/>
      <c r="O34" s="1131"/>
      <c r="P34" s="1132"/>
      <c r="Q34" s="1136">
        <v>10</v>
      </c>
      <c r="R34" s="1137"/>
      <c r="S34" s="1137"/>
      <c r="T34" s="1137"/>
      <c r="U34" s="1137"/>
      <c r="V34" s="1137">
        <v>3</v>
      </c>
      <c r="W34" s="1137"/>
      <c r="X34" s="1137"/>
      <c r="Y34" s="1137"/>
      <c r="Z34" s="1137"/>
      <c r="AA34" s="1137">
        <v>7</v>
      </c>
      <c r="AB34" s="1137"/>
      <c r="AC34" s="1137"/>
      <c r="AD34" s="1137"/>
      <c r="AE34" s="1138"/>
      <c r="AF34" s="1112">
        <v>7</v>
      </c>
      <c r="AG34" s="1113"/>
      <c r="AH34" s="1113"/>
      <c r="AI34" s="1113"/>
      <c r="AJ34" s="1114"/>
      <c r="AK34" s="1073" t="s">
        <v>604</v>
      </c>
      <c r="AL34" s="1064"/>
      <c r="AM34" s="1064"/>
      <c r="AN34" s="1064"/>
      <c r="AO34" s="1064"/>
      <c r="AP34" s="1064" t="s">
        <v>604</v>
      </c>
      <c r="AQ34" s="1064"/>
      <c r="AR34" s="1064"/>
      <c r="AS34" s="1064"/>
      <c r="AT34" s="1064"/>
      <c r="AU34" s="1064" t="s">
        <v>604</v>
      </c>
      <c r="AV34" s="1064"/>
      <c r="AW34" s="1064"/>
      <c r="AX34" s="1064"/>
      <c r="AY34" s="1064"/>
      <c r="AZ34" s="1135" t="s">
        <v>604</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413</v>
      </c>
      <c r="C35" s="1131"/>
      <c r="D35" s="1131"/>
      <c r="E35" s="1131"/>
      <c r="F35" s="1131"/>
      <c r="G35" s="1131"/>
      <c r="H35" s="1131"/>
      <c r="I35" s="1131"/>
      <c r="J35" s="1131"/>
      <c r="K35" s="1131"/>
      <c r="L35" s="1131"/>
      <c r="M35" s="1131"/>
      <c r="N35" s="1131"/>
      <c r="O35" s="1131"/>
      <c r="P35" s="1132"/>
      <c r="Q35" s="1136">
        <v>56</v>
      </c>
      <c r="R35" s="1137"/>
      <c r="S35" s="1137"/>
      <c r="T35" s="1137"/>
      <c r="U35" s="1137"/>
      <c r="V35" s="1137">
        <v>53</v>
      </c>
      <c r="W35" s="1137"/>
      <c r="X35" s="1137"/>
      <c r="Y35" s="1137"/>
      <c r="Z35" s="1137"/>
      <c r="AA35" s="1137">
        <v>3</v>
      </c>
      <c r="AB35" s="1137"/>
      <c r="AC35" s="1137"/>
      <c r="AD35" s="1137"/>
      <c r="AE35" s="1138"/>
      <c r="AF35" s="1112">
        <v>3</v>
      </c>
      <c r="AG35" s="1113"/>
      <c r="AH35" s="1113"/>
      <c r="AI35" s="1113"/>
      <c r="AJ35" s="1114"/>
      <c r="AK35" s="1073" t="s">
        <v>604</v>
      </c>
      <c r="AL35" s="1064"/>
      <c r="AM35" s="1064"/>
      <c r="AN35" s="1064"/>
      <c r="AO35" s="1064"/>
      <c r="AP35" s="1064">
        <v>151</v>
      </c>
      <c r="AQ35" s="1064"/>
      <c r="AR35" s="1064"/>
      <c r="AS35" s="1064"/>
      <c r="AT35" s="1064"/>
      <c r="AU35" s="1064">
        <v>151</v>
      </c>
      <c r="AV35" s="1064"/>
      <c r="AW35" s="1064"/>
      <c r="AX35" s="1064"/>
      <c r="AY35" s="1064"/>
      <c r="AZ35" s="1135" t="s">
        <v>604</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415</v>
      </c>
      <c r="C36" s="1131"/>
      <c r="D36" s="1131"/>
      <c r="E36" s="1131"/>
      <c r="F36" s="1131"/>
      <c r="G36" s="1131"/>
      <c r="H36" s="1131"/>
      <c r="I36" s="1131"/>
      <c r="J36" s="1131"/>
      <c r="K36" s="1131"/>
      <c r="L36" s="1131"/>
      <c r="M36" s="1131"/>
      <c r="N36" s="1131"/>
      <c r="O36" s="1131"/>
      <c r="P36" s="1132"/>
      <c r="Q36" s="1136">
        <v>49</v>
      </c>
      <c r="R36" s="1137"/>
      <c r="S36" s="1137"/>
      <c r="T36" s="1137"/>
      <c r="U36" s="1137"/>
      <c r="V36" s="1137">
        <v>48</v>
      </c>
      <c r="W36" s="1137"/>
      <c r="X36" s="1137"/>
      <c r="Y36" s="1137"/>
      <c r="Z36" s="1137"/>
      <c r="AA36" s="1137">
        <v>1</v>
      </c>
      <c r="AB36" s="1137"/>
      <c r="AC36" s="1137"/>
      <c r="AD36" s="1137"/>
      <c r="AE36" s="1138"/>
      <c r="AF36" s="1112">
        <v>1</v>
      </c>
      <c r="AG36" s="1113"/>
      <c r="AH36" s="1113"/>
      <c r="AI36" s="1113"/>
      <c r="AJ36" s="1114"/>
      <c r="AK36" s="1073" t="s">
        <v>604</v>
      </c>
      <c r="AL36" s="1064"/>
      <c r="AM36" s="1064"/>
      <c r="AN36" s="1064"/>
      <c r="AO36" s="1064"/>
      <c r="AP36" s="1064">
        <v>136</v>
      </c>
      <c r="AQ36" s="1064"/>
      <c r="AR36" s="1064"/>
      <c r="AS36" s="1064"/>
      <c r="AT36" s="1064"/>
      <c r="AU36" s="1064">
        <v>136</v>
      </c>
      <c r="AV36" s="1064"/>
      <c r="AW36" s="1064"/>
      <c r="AX36" s="1064"/>
      <c r="AY36" s="1064"/>
      <c r="AZ36" s="1135" t="s">
        <v>604</v>
      </c>
      <c r="BA36" s="1135"/>
      <c r="BB36" s="1135"/>
      <c r="BC36" s="1135"/>
      <c r="BD36" s="1135"/>
      <c r="BE36" s="1125" t="s">
        <v>410</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416</v>
      </c>
      <c r="C37" s="1131"/>
      <c r="D37" s="1131"/>
      <c r="E37" s="1131"/>
      <c r="F37" s="1131"/>
      <c r="G37" s="1131"/>
      <c r="H37" s="1131"/>
      <c r="I37" s="1131"/>
      <c r="J37" s="1131"/>
      <c r="K37" s="1131"/>
      <c r="L37" s="1131"/>
      <c r="M37" s="1131"/>
      <c r="N37" s="1131"/>
      <c r="O37" s="1131"/>
      <c r="P37" s="1132"/>
      <c r="Q37" s="1136">
        <v>42</v>
      </c>
      <c r="R37" s="1137"/>
      <c r="S37" s="1137"/>
      <c r="T37" s="1137"/>
      <c r="U37" s="1137"/>
      <c r="V37" s="1137">
        <v>41</v>
      </c>
      <c r="W37" s="1137"/>
      <c r="X37" s="1137"/>
      <c r="Y37" s="1137"/>
      <c r="Z37" s="1137"/>
      <c r="AA37" s="1137">
        <v>1</v>
      </c>
      <c r="AB37" s="1137"/>
      <c r="AC37" s="1137"/>
      <c r="AD37" s="1137"/>
      <c r="AE37" s="1138"/>
      <c r="AF37" s="1112">
        <v>1</v>
      </c>
      <c r="AG37" s="1113"/>
      <c r="AH37" s="1113"/>
      <c r="AI37" s="1113"/>
      <c r="AJ37" s="1114"/>
      <c r="AK37" s="1073" t="s">
        <v>604</v>
      </c>
      <c r="AL37" s="1064"/>
      <c r="AM37" s="1064"/>
      <c r="AN37" s="1064"/>
      <c r="AO37" s="1064"/>
      <c r="AP37" s="1064">
        <v>52</v>
      </c>
      <c r="AQ37" s="1064"/>
      <c r="AR37" s="1064"/>
      <c r="AS37" s="1064"/>
      <c r="AT37" s="1064"/>
      <c r="AU37" s="1064">
        <v>52</v>
      </c>
      <c r="AV37" s="1064"/>
      <c r="AW37" s="1064"/>
      <c r="AX37" s="1064"/>
      <c r="AY37" s="1064"/>
      <c r="AZ37" s="1135" t="s">
        <v>604</v>
      </c>
      <c r="BA37" s="1135"/>
      <c r="BB37" s="1135"/>
      <c r="BC37" s="1135"/>
      <c r="BD37" s="1135"/>
      <c r="BE37" s="1125" t="s">
        <v>410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417</v>
      </c>
      <c r="C38" s="1131"/>
      <c r="D38" s="1131"/>
      <c r="E38" s="1131"/>
      <c r="F38" s="1131"/>
      <c r="G38" s="1131"/>
      <c r="H38" s="1131"/>
      <c r="I38" s="1131"/>
      <c r="J38" s="1131"/>
      <c r="K38" s="1131"/>
      <c r="L38" s="1131"/>
      <c r="M38" s="1131"/>
      <c r="N38" s="1131"/>
      <c r="O38" s="1131"/>
      <c r="P38" s="1132"/>
      <c r="Q38" s="1136">
        <v>179</v>
      </c>
      <c r="R38" s="1137"/>
      <c r="S38" s="1137"/>
      <c r="T38" s="1137"/>
      <c r="U38" s="1137"/>
      <c r="V38" s="1137">
        <v>95</v>
      </c>
      <c r="W38" s="1137"/>
      <c r="X38" s="1137"/>
      <c r="Y38" s="1137"/>
      <c r="Z38" s="1137"/>
      <c r="AA38" s="1137">
        <v>84</v>
      </c>
      <c r="AB38" s="1137"/>
      <c r="AC38" s="1137"/>
      <c r="AD38" s="1137"/>
      <c r="AE38" s="1138"/>
      <c r="AF38" s="1112">
        <v>84</v>
      </c>
      <c r="AG38" s="1113"/>
      <c r="AH38" s="1113"/>
      <c r="AI38" s="1113"/>
      <c r="AJ38" s="1114"/>
      <c r="AK38" s="1073" t="s">
        <v>604</v>
      </c>
      <c r="AL38" s="1064"/>
      <c r="AM38" s="1064"/>
      <c r="AN38" s="1064"/>
      <c r="AO38" s="1064"/>
      <c r="AP38" s="1064" t="s">
        <v>604</v>
      </c>
      <c r="AQ38" s="1064"/>
      <c r="AR38" s="1064"/>
      <c r="AS38" s="1064"/>
      <c r="AT38" s="1064"/>
      <c r="AU38" s="1064" t="s">
        <v>604</v>
      </c>
      <c r="AV38" s="1064"/>
      <c r="AW38" s="1064"/>
      <c r="AX38" s="1064"/>
      <c r="AY38" s="1064"/>
      <c r="AZ38" s="1135" t="s">
        <v>604</v>
      </c>
      <c r="BA38" s="1135"/>
      <c r="BB38" s="1135"/>
      <c r="BC38" s="1135"/>
      <c r="BD38" s="1135"/>
      <c r="BE38" s="1125" t="s">
        <v>414</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479</v>
      </c>
      <c r="AG63" s="1052"/>
      <c r="AH63" s="1052"/>
      <c r="AI63" s="1052"/>
      <c r="AJ63" s="1123"/>
      <c r="AK63" s="1124"/>
      <c r="AL63" s="1056"/>
      <c r="AM63" s="1056"/>
      <c r="AN63" s="1056"/>
      <c r="AO63" s="1056"/>
      <c r="AP63" s="1052">
        <v>2330</v>
      </c>
      <c r="AQ63" s="1052"/>
      <c r="AR63" s="1052"/>
      <c r="AS63" s="1052"/>
      <c r="AT63" s="1052"/>
      <c r="AU63" s="1052">
        <v>1263</v>
      </c>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595</v>
      </c>
      <c r="C68" s="1079"/>
      <c r="D68" s="1079"/>
      <c r="E68" s="1079"/>
      <c r="F68" s="1079"/>
      <c r="G68" s="1079"/>
      <c r="H68" s="1079"/>
      <c r="I68" s="1079"/>
      <c r="J68" s="1079"/>
      <c r="K68" s="1079"/>
      <c r="L68" s="1079"/>
      <c r="M68" s="1079"/>
      <c r="N68" s="1079"/>
      <c r="O68" s="1079"/>
      <c r="P68" s="1080"/>
      <c r="Q68" s="1081">
        <v>5378</v>
      </c>
      <c r="R68" s="1075"/>
      <c r="S68" s="1075"/>
      <c r="T68" s="1075"/>
      <c r="U68" s="1075"/>
      <c r="V68" s="1075">
        <v>3890</v>
      </c>
      <c r="W68" s="1075"/>
      <c r="X68" s="1075"/>
      <c r="Y68" s="1075"/>
      <c r="Z68" s="1075"/>
      <c r="AA68" s="1075">
        <v>1488</v>
      </c>
      <c r="AB68" s="1075"/>
      <c r="AC68" s="1075"/>
      <c r="AD68" s="1075"/>
      <c r="AE68" s="1075"/>
      <c r="AF68" s="1075">
        <v>245</v>
      </c>
      <c r="AG68" s="1075"/>
      <c r="AH68" s="1075"/>
      <c r="AI68" s="1075"/>
      <c r="AJ68" s="1075"/>
      <c r="AK68" s="1075" t="s">
        <v>605</v>
      </c>
      <c r="AL68" s="1075"/>
      <c r="AM68" s="1075"/>
      <c r="AN68" s="1075"/>
      <c r="AO68" s="1075"/>
      <c r="AP68" s="1075">
        <v>194</v>
      </c>
      <c r="AQ68" s="1075"/>
      <c r="AR68" s="1075"/>
      <c r="AS68" s="1075"/>
      <c r="AT68" s="1075"/>
      <c r="AU68" s="1075">
        <v>16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596</v>
      </c>
      <c r="C69" s="1068"/>
      <c r="D69" s="1068"/>
      <c r="E69" s="1068"/>
      <c r="F69" s="1068"/>
      <c r="G69" s="1068"/>
      <c r="H69" s="1068"/>
      <c r="I69" s="1068"/>
      <c r="J69" s="1068"/>
      <c r="K69" s="1068"/>
      <c r="L69" s="1068"/>
      <c r="M69" s="1068"/>
      <c r="N69" s="1068"/>
      <c r="O69" s="1068"/>
      <c r="P69" s="1069"/>
      <c r="Q69" s="1070">
        <v>600</v>
      </c>
      <c r="R69" s="1064"/>
      <c r="S69" s="1064"/>
      <c r="T69" s="1064"/>
      <c r="U69" s="1064"/>
      <c r="V69" s="1064">
        <v>593</v>
      </c>
      <c r="W69" s="1064"/>
      <c r="X69" s="1064"/>
      <c r="Y69" s="1064"/>
      <c r="Z69" s="1064"/>
      <c r="AA69" s="1064">
        <v>7</v>
      </c>
      <c r="AB69" s="1064"/>
      <c r="AC69" s="1064"/>
      <c r="AD69" s="1064"/>
      <c r="AE69" s="1064"/>
      <c r="AF69" s="1064">
        <v>7</v>
      </c>
      <c r="AG69" s="1064"/>
      <c r="AH69" s="1064"/>
      <c r="AI69" s="1064"/>
      <c r="AJ69" s="1064"/>
      <c r="AK69" s="1064" t="s">
        <v>604</v>
      </c>
      <c r="AL69" s="1064"/>
      <c r="AM69" s="1064"/>
      <c r="AN69" s="1064"/>
      <c r="AO69" s="1064"/>
      <c r="AP69" s="1064">
        <v>259</v>
      </c>
      <c r="AQ69" s="1064"/>
      <c r="AR69" s="1064"/>
      <c r="AS69" s="1064"/>
      <c r="AT69" s="1064"/>
      <c r="AU69" s="1064">
        <v>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597</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v>0</v>
      </c>
      <c r="AL70" s="1064"/>
      <c r="AM70" s="1064"/>
      <c r="AN70" s="1064"/>
      <c r="AO70" s="1064"/>
      <c r="AP70" s="1064" t="s">
        <v>605</v>
      </c>
      <c r="AQ70" s="1064"/>
      <c r="AR70" s="1064"/>
      <c r="AS70" s="1064"/>
      <c r="AT70" s="1064"/>
      <c r="AU70" s="1064" t="s">
        <v>605</v>
      </c>
      <c r="AV70" s="1064"/>
      <c r="AW70" s="1064"/>
      <c r="AX70" s="1064"/>
      <c r="AY70" s="1064"/>
      <c r="AZ70" s="1065" t="s">
        <v>599</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597</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t="s">
        <v>605</v>
      </c>
      <c r="AQ71" s="1064"/>
      <c r="AR71" s="1064"/>
      <c r="AS71" s="1064"/>
      <c r="AT71" s="1064"/>
      <c r="AU71" s="1064" t="s">
        <v>605</v>
      </c>
      <c r="AV71" s="1064"/>
      <c r="AW71" s="1064"/>
      <c r="AX71" s="1064"/>
      <c r="AY71" s="1064"/>
      <c r="AZ71" s="1065" t="s">
        <v>600</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598</v>
      </c>
      <c r="C72" s="1068"/>
      <c r="D72" s="1068"/>
      <c r="E72" s="1068"/>
      <c r="F72" s="1068"/>
      <c r="G72" s="1068"/>
      <c r="H72" s="1068"/>
      <c r="I72" s="1068"/>
      <c r="J72" s="1068"/>
      <c r="K72" s="1068"/>
      <c r="L72" s="1068"/>
      <c r="M72" s="1068"/>
      <c r="N72" s="1068"/>
      <c r="O72" s="1068"/>
      <c r="P72" s="1069"/>
      <c r="Q72" s="1070">
        <v>13074</v>
      </c>
      <c r="R72" s="1064"/>
      <c r="S72" s="1064"/>
      <c r="T72" s="1064"/>
      <c r="U72" s="1064"/>
      <c r="V72" s="1064">
        <v>12698</v>
      </c>
      <c r="W72" s="1064"/>
      <c r="X72" s="1064"/>
      <c r="Y72" s="1064"/>
      <c r="Z72" s="1064"/>
      <c r="AA72" s="1064">
        <v>376</v>
      </c>
      <c r="AB72" s="1064"/>
      <c r="AC72" s="1064"/>
      <c r="AD72" s="1064"/>
      <c r="AE72" s="1064"/>
      <c r="AF72" s="1064">
        <v>376</v>
      </c>
      <c r="AG72" s="1064"/>
      <c r="AH72" s="1064"/>
      <c r="AI72" s="1064"/>
      <c r="AJ72" s="1064"/>
      <c r="AK72" s="1064">
        <v>251</v>
      </c>
      <c r="AL72" s="1064"/>
      <c r="AM72" s="1064"/>
      <c r="AN72" s="1064"/>
      <c r="AO72" s="1064"/>
      <c r="AP72" s="1064" t="s">
        <v>605</v>
      </c>
      <c r="AQ72" s="1064"/>
      <c r="AR72" s="1064"/>
      <c r="AS72" s="1064"/>
      <c r="AT72" s="1064"/>
      <c r="AU72" s="1064" t="s">
        <v>605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8050</v>
      </c>
      <c r="AG88" s="1052"/>
      <c r="AH88" s="1052"/>
      <c r="AI88" s="1052"/>
      <c r="AJ88" s="1052"/>
      <c r="AK88" s="1056"/>
      <c r="AL88" s="1056"/>
      <c r="AM88" s="1056"/>
      <c r="AN88" s="1056"/>
      <c r="AO88" s="1056"/>
      <c r="AP88" s="1052">
        <v>453</v>
      </c>
      <c r="AQ88" s="1052"/>
      <c r="AR88" s="1052"/>
      <c r="AS88" s="1052"/>
      <c r="AT88" s="1052"/>
      <c r="AU88" s="1052">
        <v>114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v>
      </c>
      <c r="CS102" s="1044"/>
      <c r="CT102" s="1044"/>
      <c r="CU102" s="1044"/>
      <c r="CV102" s="1045"/>
      <c r="CW102" s="1043">
        <v>29</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305</v>
      </c>
      <c r="AG109" s="987"/>
      <c r="AH109" s="987"/>
      <c r="AI109" s="987"/>
      <c r="AJ109" s="988"/>
      <c r="AK109" s="989" t="s">
        <v>304</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305</v>
      </c>
      <c r="BW109" s="987"/>
      <c r="BX109" s="987"/>
      <c r="BY109" s="987"/>
      <c r="BZ109" s="988"/>
      <c r="CA109" s="989" t="s">
        <v>304</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305</v>
      </c>
      <c r="DM109" s="987"/>
      <c r="DN109" s="987"/>
      <c r="DO109" s="987"/>
      <c r="DP109" s="988"/>
      <c r="DQ109" s="989" t="s">
        <v>304</v>
      </c>
      <c r="DR109" s="987"/>
      <c r="DS109" s="987"/>
      <c r="DT109" s="987"/>
      <c r="DU109" s="988"/>
      <c r="DV109" s="989" t="s">
        <v>440</v>
      </c>
      <c r="DW109" s="987"/>
      <c r="DX109" s="987"/>
      <c r="DY109" s="987"/>
      <c r="DZ109" s="1018"/>
    </row>
    <row r="110" spans="1:131" s="247" customFormat="1" ht="26.25" customHeight="1">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1509645</v>
      </c>
      <c r="AB110" s="980"/>
      <c r="AC110" s="980"/>
      <c r="AD110" s="980"/>
      <c r="AE110" s="981"/>
      <c r="AF110" s="982">
        <v>1537440</v>
      </c>
      <c r="AG110" s="980"/>
      <c r="AH110" s="980"/>
      <c r="AI110" s="980"/>
      <c r="AJ110" s="981"/>
      <c r="AK110" s="982">
        <v>1593849</v>
      </c>
      <c r="AL110" s="980"/>
      <c r="AM110" s="980"/>
      <c r="AN110" s="980"/>
      <c r="AO110" s="981"/>
      <c r="AP110" s="983">
        <v>37.5</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14704853</v>
      </c>
      <c r="BR110" s="927"/>
      <c r="BS110" s="927"/>
      <c r="BT110" s="927"/>
      <c r="BU110" s="927"/>
      <c r="BV110" s="927">
        <v>15212695</v>
      </c>
      <c r="BW110" s="927"/>
      <c r="BX110" s="927"/>
      <c r="BY110" s="927"/>
      <c r="BZ110" s="927"/>
      <c r="CA110" s="927">
        <v>15954359</v>
      </c>
      <c r="CB110" s="927"/>
      <c r="CC110" s="927"/>
      <c r="CD110" s="927"/>
      <c r="CE110" s="927"/>
      <c r="CF110" s="951">
        <v>375.6</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446</v>
      </c>
      <c r="DH110" s="927"/>
      <c r="DI110" s="927"/>
      <c r="DJ110" s="927"/>
      <c r="DK110" s="927"/>
      <c r="DL110" s="927" t="s">
        <v>446</v>
      </c>
      <c r="DM110" s="927"/>
      <c r="DN110" s="927"/>
      <c r="DO110" s="927"/>
      <c r="DP110" s="927"/>
      <c r="DQ110" s="927" t="s">
        <v>392</v>
      </c>
      <c r="DR110" s="927"/>
      <c r="DS110" s="927"/>
      <c r="DT110" s="927"/>
      <c r="DU110" s="927"/>
      <c r="DV110" s="928" t="s">
        <v>447</v>
      </c>
      <c r="DW110" s="928"/>
      <c r="DX110" s="928"/>
      <c r="DY110" s="928"/>
      <c r="DZ110" s="929"/>
    </row>
    <row r="111" spans="1:131" s="247" customFormat="1" ht="26.25" customHeight="1">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392</v>
      </c>
      <c r="AB111" s="1008"/>
      <c r="AC111" s="1008"/>
      <c r="AD111" s="1008"/>
      <c r="AE111" s="1009"/>
      <c r="AF111" s="1010" t="s">
        <v>447</v>
      </c>
      <c r="AG111" s="1008"/>
      <c r="AH111" s="1008"/>
      <c r="AI111" s="1008"/>
      <c r="AJ111" s="1009"/>
      <c r="AK111" s="1010" t="s">
        <v>447</v>
      </c>
      <c r="AL111" s="1008"/>
      <c r="AM111" s="1008"/>
      <c r="AN111" s="1008"/>
      <c r="AO111" s="1009"/>
      <c r="AP111" s="1011" t="s">
        <v>447</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392</v>
      </c>
      <c r="BW111" s="899"/>
      <c r="BX111" s="899"/>
      <c r="BY111" s="899"/>
      <c r="BZ111" s="899"/>
      <c r="CA111" s="899" t="s">
        <v>392</v>
      </c>
      <c r="CB111" s="899"/>
      <c r="CC111" s="899"/>
      <c r="CD111" s="899"/>
      <c r="CE111" s="899"/>
      <c r="CF111" s="960" t="s">
        <v>447</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447</v>
      </c>
      <c r="DH111" s="899"/>
      <c r="DI111" s="899"/>
      <c r="DJ111" s="899"/>
      <c r="DK111" s="899"/>
      <c r="DL111" s="899" t="s">
        <v>447</v>
      </c>
      <c r="DM111" s="899"/>
      <c r="DN111" s="899"/>
      <c r="DO111" s="899"/>
      <c r="DP111" s="899"/>
      <c r="DQ111" s="899" t="s">
        <v>392</v>
      </c>
      <c r="DR111" s="899"/>
      <c r="DS111" s="899"/>
      <c r="DT111" s="899"/>
      <c r="DU111" s="899"/>
      <c r="DV111" s="876" t="s">
        <v>447</v>
      </c>
      <c r="DW111" s="876"/>
      <c r="DX111" s="876"/>
      <c r="DY111" s="876"/>
      <c r="DZ111" s="877"/>
    </row>
    <row r="112" spans="1:131" s="247" customFormat="1" ht="26.25" customHeight="1">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420</v>
      </c>
      <c r="AG112" s="862"/>
      <c r="AH112" s="862"/>
      <c r="AI112" s="862"/>
      <c r="AJ112" s="863"/>
      <c r="AK112" s="864" t="s">
        <v>447</v>
      </c>
      <c r="AL112" s="862"/>
      <c r="AM112" s="862"/>
      <c r="AN112" s="862"/>
      <c r="AO112" s="863"/>
      <c r="AP112" s="909" t="s">
        <v>392</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1184365</v>
      </c>
      <c r="BR112" s="899"/>
      <c r="BS112" s="899"/>
      <c r="BT112" s="899"/>
      <c r="BU112" s="899"/>
      <c r="BV112" s="899">
        <v>1214251</v>
      </c>
      <c r="BW112" s="899"/>
      <c r="BX112" s="899"/>
      <c r="BY112" s="899"/>
      <c r="BZ112" s="899"/>
      <c r="CA112" s="899">
        <v>1262105</v>
      </c>
      <c r="CB112" s="899"/>
      <c r="CC112" s="899"/>
      <c r="CD112" s="899"/>
      <c r="CE112" s="899"/>
      <c r="CF112" s="960">
        <v>29.7</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447</v>
      </c>
      <c r="DM112" s="899"/>
      <c r="DN112" s="899"/>
      <c r="DO112" s="899"/>
      <c r="DP112" s="899"/>
      <c r="DQ112" s="899" t="s">
        <v>446</v>
      </c>
      <c r="DR112" s="899"/>
      <c r="DS112" s="899"/>
      <c r="DT112" s="899"/>
      <c r="DU112" s="899"/>
      <c r="DV112" s="876" t="s">
        <v>392</v>
      </c>
      <c r="DW112" s="876"/>
      <c r="DX112" s="876"/>
      <c r="DY112" s="876"/>
      <c r="DZ112" s="877"/>
    </row>
    <row r="113" spans="1:130" s="247" customFormat="1" ht="26.25" customHeight="1">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89713</v>
      </c>
      <c r="AB113" s="1008"/>
      <c r="AC113" s="1008"/>
      <c r="AD113" s="1008"/>
      <c r="AE113" s="1009"/>
      <c r="AF113" s="1010">
        <v>93822</v>
      </c>
      <c r="AG113" s="1008"/>
      <c r="AH113" s="1008"/>
      <c r="AI113" s="1008"/>
      <c r="AJ113" s="1009"/>
      <c r="AK113" s="1010">
        <v>102779</v>
      </c>
      <c r="AL113" s="1008"/>
      <c r="AM113" s="1008"/>
      <c r="AN113" s="1008"/>
      <c r="AO113" s="1009"/>
      <c r="AP113" s="1011">
        <v>2.4</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150206</v>
      </c>
      <c r="BR113" s="899"/>
      <c r="BS113" s="899"/>
      <c r="BT113" s="899"/>
      <c r="BU113" s="899"/>
      <c r="BV113" s="899">
        <v>132459</v>
      </c>
      <c r="BW113" s="899"/>
      <c r="BX113" s="899"/>
      <c r="BY113" s="899"/>
      <c r="BZ113" s="899"/>
      <c r="CA113" s="899">
        <v>114184</v>
      </c>
      <c r="CB113" s="899"/>
      <c r="CC113" s="899"/>
      <c r="CD113" s="899"/>
      <c r="CE113" s="899"/>
      <c r="CF113" s="960">
        <v>2.7</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447</v>
      </c>
      <c r="DM113" s="862"/>
      <c r="DN113" s="862"/>
      <c r="DO113" s="862"/>
      <c r="DP113" s="863"/>
      <c r="DQ113" s="864" t="s">
        <v>447</v>
      </c>
      <c r="DR113" s="862"/>
      <c r="DS113" s="862"/>
      <c r="DT113" s="862"/>
      <c r="DU113" s="863"/>
      <c r="DV113" s="909" t="s">
        <v>420</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23076</v>
      </c>
      <c r="AB114" s="862"/>
      <c r="AC114" s="862"/>
      <c r="AD114" s="862"/>
      <c r="AE114" s="863"/>
      <c r="AF114" s="864">
        <v>24688</v>
      </c>
      <c r="AG114" s="862"/>
      <c r="AH114" s="862"/>
      <c r="AI114" s="862"/>
      <c r="AJ114" s="863"/>
      <c r="AK114" s="864">
        <v>24201</v>
      </c>
      <c r="AL114" s="862"/>
      <c r="AM114" s="862"/>
      <c r="AN114" s="862"/>
      <c r="AO114" s="863"/>
      <c r="AP114" s="909">
        <v>0.6</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912017</v>
      </c>
      <c r="BR114" s="899"/>
      <c r="BS114" s="899"/>
      <c r="BT114" s="899"/>
      <c r="BU114" s="899"/>
      <c r="BV114" s="899">
        <v>907912</v>
      </c>
      <c r="BW114" s="899"/>
      <c r="BX114" s="899"/>
      <c r="BY114" s="899"/>
      <c r="BZ114" s="899"/>
      <c r="CA114" s="899">
        <v>896389</v>
      </c>
      <c r="CB114" s="899"/>
      <c r="CC114" s="899"/>
      <c r="CD114" s="899"/>
      <c r="CE114" s="899"/>
      <c r="CF114" s="960">
        <v>21.1</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446</v>
      </c>
      <c r="DM114" s="862"/>
      <c r="DN114" s="862"/>
      <c r="DO114" s="862"/>
      <c r="DP114" s="863"/>
      <c r="DQ114" s="864" t="s">
        <v>447</v>
      </c>
      <c r="DR114" s="862"/>
      <c r="DS114" s="862"/>
      <c r="DT114" s="862"/>
      <c r="DU114" s="863"/>
      <c r="DV114" s="909" t="s">
        <v>447</v>
      </c>
      <c r="DW114" s="910"/>
      <c r="DX114" s="910"/>
      <c r="DY114" s="910"/>
      <c r="DZ114" s="911"/>
    </row>
    <row r="115" spans="1:130" s="247" customFormat="1" ht="26.25" customHeight="1">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973</v>
      </c>
      <c r="AB115" s="1008"/>
      <c r="AC115" s="1008"/>
      <c r="AD115" s="1008"/>
      <c r="AE115" s="1009"/>
      <c r="AF115" s="1010">
        <v>661</v>
      </c>
      <c r="AG115" s="1008"/>
      <c r="AH115" s="1008"/>
      <c r="AI115" s="1008"/>
      <c r="AJ115" s="1009"/>
      <c r="AK115" s="1010">
        <v>401</v>
      </c>
      <c r="AL115" s="1008"/>
      <c r="AM115" s="1008"/>
      <c r="AN115" s="1008"/>
      <c r="AO115" s="1009"/>
      <c r="AP115" s="1011">
        <v>0</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447</v>
      </c>
      <c r="BR115" s="899"/>
      <c r="BS115" s="899"/>
      <c r="BT115" s="899"/>
      <c r="BU115" s="899"/>
      <c r="BV115" s="899" t="s">
        <v>420</v>
      </c>
      <c r="BW115" s="899"/>
      <c r="BX115" s="899"/>
      <c r="BY115" s="899"/>
      <c r="BZ115" s="899"/>
      <c r="CA115" s="899" t="s">
        <v>446</v>
      </c>
      <c r="CB115" s="899"/>
      <c r="CC115" s="899"/>
      <c r="CD115" s="899"/>
      <c r="CE115" s="899"/>
      <c r="CF115" s="960" t="s">
        <v>420</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420</v>
      </c>
      <c r="DH115" s="862"/>
      <c r="DI115" s="862"/>
      <c r="DJ115" s="862"/>
      <c r="DK115" s="863"/>
      <c r="DL115" s="864" t="s">
        <v>446</v>
      </c>
      <c r="DM115" s="862"/>
      <c r="DN115" s="862"/>
      <c r="DO115" s="862"/>
      <c r="DP115" s="863"/>
      <c r="DQ115" s="864" t="s">
        <v>447</v>
      </c>
      <c r="DR115" s="862"/>
      <c r="DS115" s="862"/>
      <c r="DT115" s="862"/>
      <c r="DU115" s="863"/>
      <c r="DV115" s="909" t="s">
        <v>392</v>
      </c>
      <c r="DW115" s="910"/>
      <c r="DX115" s="910"/>
      <c r="DY115" s="910"/>
      <c r="DZ115" s="911"/>
    </row>
    <row r="116" spans="1:130" s="247" customFormat="1" ht="26.25" customHeight="1">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392</v>
      </c>
      <c r="AG116" s="862"/>
      <c r="AH116" s="862"/>
      <c r="AI116" s="862"/>
      <c r="AJ116" s="863"/>
      <c r="AK116" s="864" t="s">
        <v>447</v>
      </c>
      <c r="AL116" s="862"/>
      <c r="AM116" s="862"/>
      <c r="AN116" s="862"/>
      <c r="AO116" s="863"/>
      <c r="AP116" s="909" t="s">
        <v>447</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420</v>
      </c>
      <c r="BR116" s="899"/>
      <c r="BS116" s="899"/>
      <c r="BT116" s="899"/>
      <c r="BU116" s="899"/>
      <c r="BV116" s="899" t="s">
        <v>420</v>
      </c>
      <c r="BW116" s="899"/>
      <c r="BX116" s="899"/>
      <c r="BY116" s="899"/>
      <c r="BZ116" s="899"/>
      <c r="CA116" s="899" t="s">
        <v>392</v>
      </c>
      <c r="CB116" s="899"/>
      <c r="CC116" s="899"/>
      <c r="CD116" s="899"/>
      <c r="CE116" s="899"/>
      <c r="CF116" s="960" t="s">
        <v>447</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420</v>
      </c>
      <c r="DM116" s="862"/>
      <c r="DN116" s="862"/>
      <c r="DO116" s="862"/>
      <c r="DP116" s="863"/>
      <c r="DQ116" s="864" t="s">
        <v>420</v>
      </c>
      <c r="DR116" s="862"/>
      <c r="DS116" s="862"/>
      <c r="DT116" s="862"/>
      <c r="DU116" s="863"/>
      <c r="DV116" s="909" t="s">
        <v>447</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1623407</v>
      </c>
      <c r="AB117" s="994"/>
      <c r="AC117" s="994"/>
      <c r="AD117" s="994"/>
      <c r="AE117" s="995"/>
      <c r="AF117" s="996">
        <v>1656611</v>
      </c>
      <c r="AG117" s="994"/>
      <c r="AH117" s="994"/>
      <c r="AI117" s="994"/>
      <c r="AJ117" s="995"/>
      <c r="AK117" s="996">
        <v>1721230</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420</v>
      </c>
      <c r="BR117" s="899"/>
      <c r="BS117" s="899"/>
      <c r="BT117" s="899"/>
      <c r="BU117" s="899"/>
      <c r="BV117" s="899" t="s">
        <v>392</v>
      </c>
      <c r="BW117" s="899"/>
      <c r="BX117" s="899"/>
      <c r="BY117" s="899"/>
      <c r="BZ117" s="899"/>
      <c r="CA117" s="899" t="s">
        <v>420</v>
      </c>
      <c r="CB117" s="899"/>
      <c r="CC117" s="899"/>
      <c r="CD117" s="899"/>
      <c r="CE117" s="899"/>
      <c r="CF117" s="960" t="s">
        <v>420</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392</v>
      </c>
      <c r="DH117" s="862"/>
      <c r="DI117" s="862"/>
      <c r="DJ117" s="862"/>
      <c r="DK117" s="863"/>
      <c r="DL117" s="864" t="s">
        <v>420</v>
      </c>
      <c r="DM117" s="862"/>
      <c r="DN117" s="862"/>
      <c r="DO117" s="862"/>
      <c r="DP117" s="863"/>
      <c r="DQ117" s="864" t="s">
        <v>420</v>
      </c>
      <c r="DR117" s="862"/>
      <c r="DS117" s="862"/>
      <c r="DT117" s="862"/>
      <c r="DU117" s="863"/>
      <c r="DV117" s="909" t="s">
        <v>446</v>
      </c>
      <c r="DW117" s="910"/>
      <c r="DX117" s="910"/>
      <c r="DY117" s="910"/>
      <c r="DZ117" s="911"/>
    </row>
    <row r="118" spans="1:130" s="247" customFormat="1" ht="26.25" customHeight="1">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305</v>
      </c>
      <c r="AG118" s="987"/>
      <c r="AH118" s="987"/>
      <c r="AI118" s="987"/>
      <c r="AJ118" s="988"/>
      <c r="AK118" s="989" t="s">
        <v>304</v>
      </c>
      <c r="AL118" s="987"/>
      <c r="AM118" s="987"/>
      <c r="AN118" s="987"/>
      <c r="AO118" s="988"/>
      <c r="AP118" s="990" t="s">
        <v>440</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471</v>
      </c>
      <c r="BR118" s="930"/>
      <c r="BS118" s="930"/>
      <c r="BT118" s="930"/>
      <c r="BU118" s="930"/>
      <c r="BV118" s="930" t="s">
        <v>447</v>
      </c>
      <c r="BW118" s="930"/>
      <c r="BX118" s="930"/>
      <c r="BY118" s="930"/>
      <c r="BZ118" s="930"/>
      <c r="CA118" s="930" t="s">
        <v>447</v>
      </c>
      <c r="CB118" s="930"/>
      <c r="CC118" s="930"/>
      <c r="CD118" s="930"/>
      <c r="CE118" s="930"/>
      <c r="CF118" s="960" t="s">
        <v>447</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420</v>
      </c>
      <c r="DM118" s="862"/>
      <c r="DN118" s="862"/>
      <c r="DO118" s="862"/>
      <c r="DP118" s="863"/>
      <c r="DQ118" s="864" t="s">
        <v>447</v>
      </c>
      <c r="DR118" s="862"/>
      <c r="DS118" s="862"/>
      <c r="DT118" s="862"/>
      <c r="DU118" s="863"/>
      <c r="DV118" s="909" t="s">
        <v>471</v>
      </c>
      <c r="DW118" s="910"/>
      <c r="DX118" s="910"/>
      <c r="DY118" s="910"/>
      <c r="DZ118" s="911"/>
    </row>
    <row r="119" spans="1:130" s="247" customFormat="1" ht="26.25" customHeight="1">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420</v>
      </c>
      <c r="AB119" s="980"/>
      <c r="AC119" s="980"/>
      <c r="AD119" s="980"/>
      <c r="AE119" s="981"/>
      <c r="AF119" s="982" t="s">
        <v>471</v>
      </c>
      <c r="AG119" s="980"/>
      <c r="AH119" s="980"/>
      <c r="AI119" s="980"/>
      <c r="AJ119" s="981"/>
      <c r="AK119" s="982" t="s">
        <v>446</v>
      </c>
      <c r="AL119" s="980"/>
      <c r="AM119" s="980"/>
      <c r="AN119" s="980"/>
      <c r="AO119" s="981"/>
      <c r="AP119" s="983" t="s">
        <v>471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473</v>
      </c>
      <c r="BP119" s="963"/>
      <c r="BQ119" s="967">
        <v>16951441</v>
      </c>
      <c r="BR119" s="930"/>
      <c r="BS119" s="930"/>
      <c r="BT119" s="930"/>
      <c r="BU119" s="930"/>
      <c r="BV119" s="930">
        <v>17467317</v>
      </c>
      <c r="BW119" s="930"/>
      <c r="BX119" s="930"/>
      <c r="BY119" s="930"/>
      <c r="BZ119" s="930"/>
      <c r="CA119" s="930">
        <v>18227037</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447</v>
      </c>
      <c r="DM119" s="845"/>
      <c r="DN119" s="845"/>
      <c r="DO119" s="845"/>
      <c r="DP119" s="846"/>
      <c r="DQ119" s="847" t="s">
        <v>447</v>
      </c>
      <c r="DR119" s="845"/>
      <c r="DS119" s="845"/>
      <c r="DT119" s="845"/>
      <c r="DU119" s="846"/>
      <c r="DV119" s="933" t="s">
        <v>447</v>
      </c>
      <c r="DW119" s="934"/>
      <c r="DX119" s="934"/>
      <c r="DY119" s="934"/>
      <c r="DZ119" s="935"/>
    </row>
    <row r="120" spans="1:130" s="247" customFormat="1" ht="26.25" customHeight="1">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446</v>
      </c>
      <c r="AG120" s="862"/>
      <c r="AH120" s="862"/>
      <c r="AI120" s="862"/>
      <c r="AJ120" s="863"/>
      <c r="AK120" s="864" t="s">
        <v>447</v>
      </c>
      <c r="AL120" s="862"/>
      <c r="AM120" s="862"/>
      <c r="AN120" s="862"/>
      <c r="AO120" s="863"/>
      <c r="AP120" s="909" t="s">
        <v>447</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4420596</v>
      </c>
      <c r="BR120" s="927"/>
      <c r="BS120" s="927"/>
      <c r="BT120" s="927"/>
      <c r="BU120" s="927"/>
      <c r="BV120" s="927">
        <v>4552942</v>
      </c>
      <c r="BW120" s="927"/>
      <c r="BX120" s="927"/>
      <c r="BY120" s="927"/>
      <c r="BZ120" s="927"/>
      <c r="CA120" s="927">
        <v>4523617</v>
      </c>
      <c r="CB120" s="927"/>
      <c r="CC120" s="927"/>
      <c r="CD120" s="927"/>
      <c r="CE120" s="927"/>
      <c r="CF120" s="951">
        <v>106.5</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751865</v>
      </c>
      <c r="DH120" s="927"/>
      <c r="DI120" s="927"/>
      <c r="DJ120" s="927"/>
      <c r="DK120" s="927"/>
      <c r="DL120" s="927">
        <v>831678</v>
      </c>
      <c r="DM120" s="927"/>
      <c r="DN120" s="927"/>
      <c r="DO120" s="927"/>
      <c r="DP120" s="927"/>
      <c r="DQ120" s="927">
        <v>923448</v>
      </c>
      <c r="DR120" s="927"/>
      <c r="DS120" s="927"/>
      <c r="DT120" s="927"/>
      <c r="DU120" s="927"/>
      <c r="DV120" s="928">
        <v>21.7</v>
      </c>
      <c r="DW120" s="928"/>
      <c r="DX120" s="928"/>
      <c r="DY120" s="928"/>
      <c r="DZ120" s="929"/>
    </row>
    <row r="121" spans="1:130" s="247" customFormat="1" ht="26.25" customHeight="1">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447</v>
      </c>
      <c r="AB121" s="862"/>
      <c r="AC121" s="862"/>
      <c r="AD121" s="862"/>
      <c r="AE121" s="863"/>
      <c r="AF121" s="864" t="s">
        <v>447</v>
      </c>
      <c r="AG121" s="862"/>
      <c r="AH121" s="862"/>
      <c r="AI121" s="862"/>
      <c r="AJ121" s="863"/>
      <c r="AK121" s="864" t="s">
        <v>447</v>
      </c>
      <c r="AL121" s="862"/>
      <c r="AM121" s="862"/>
      <c r="AN121" s="862"/>
      <c r="AO121" s="863"/>
      <c r="AP121" s="909" t="s">
        <v>447</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9584</v>
      </c>
      <c r="BR121" s="899"/>
      <c r="BS121" s="899"/>
      <c r="BT121" s="899"/>
      <c r="BU121" s="899"/>
      <c r="BV121" s="899">
        <v>11357</v>
      </c>
      <c r="BW121" s="899"/>
      <c r="BX121" s="899"/>
      <c r="BY121" s="899"/>
      <c r="BZ121" s="899"/>
      <c r="CA121" s="899">
        <v>7173</v>
      </c>
      <c r="CB121" s="899"/>
      <c r="CC121" s="899"/>
      <c r="CD121" s="899"/>
      <c r="CE121" s="899"/>
      <c r="CF121" s="960">
        <v>0.2</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193056</v>
      </c>
      <c r="DH121" s="899"/>
      <c r="DI121" s="899"/>
      <c r="DJ121" s="899"/>
      <c r="DK121" s="899"/>
      <c r="DL121" s="899">
        <v>172347</v>
      </c>
      <c r="DM121" s="899"/>
      <c r="DN121" s="899"/>
      <c r="DO121" s="899"/>
      <c r="DP121" s="899"/>
      <c r="DQ121" s="899">
        <v>150633</v>
      </c>
      <c r="DR121" s="899"/>
      <c r="DS121" s="899"/>
      <c r="DT121" s="899"/>
      <c r="DU121" s="899"/>
      <c r="DV121" s="876">
        <v>3.5</v>
      </c>
      <c r="DW121" s="876"/>
      <c r="DX121" s="876"/>
      <c r="DY121" s="876"/>
      <c r="DZ121" s="877"/>
    </row>
    <row r="122" spans="1:130" s="247" customFormat="1" ht="26.25" customHeight="1">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447</v>
      </c>
      <c r="AG122" s="862"/>
      <c r="AH122" s="862"/>
      <c r="AI122" s="862"/>
      <c r="AJ122" s="863"/>
      <c r="AK122" s="864" t="s">
        <v>446</v>
      </c>
      <c r="AL122" s="862"/>
      <c r="AM122" s="862"/>
      <c r="AN122" s="862"/>
      <c r="AO122" s="863"/>
      <c r="AP122" s="909" t="s">
        <v>446</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12491620</v>
      </c>
      <c r="BR122" s="930"/>
      <c r="BS122" s="930"/>
      <c r="BT122" s="930"/>
      <c r="BU122" s="930"/>
      <c r="BV122" s="930">
        <v>12603797</v>
      </c>
      <c r="BW122" s="930"/>
      <c r="BX122" s="930"/>
      <c r="BY122" s="930"/>
      <c r="BZ122" s="930"/>
      <c r="CA122" s="930">
        <v>13015467</v>
      </c>
      <c r="CB122" s="930"/>
      <c r="CC122" s="930"/>
      <c r="CD122" s="930"/>
      <c r="CE122" s="930"/>
      <c r="CF122" s="931">
        <v>306.39999999999998</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v>169226</v>
      </c>
      <c r="DH122" s="899"/>
      <c r="DI122" s="899"/>
      <c r="DJ122" s="899"/>
      <c r="DK122" s="899"/>
      <c r="DL122" s="899">
        <v>152772</v>
      </c>
      <c r="DM122" s="899"/>
      <c r="DN122" s="899"/>
      <c r="DO122" s="899"/>
      <c r="DP122" s="899"/>
      <c r="DQ122" s="899">
        <v>136195</v>
      </c>
      <c r="DR122" s="899"/>
      <c r="DS122" s="899"/>
      <c r="DT122" s="899"/>
      <c r="DU122" s="899"/>
      <c r="DV122" s="876">
        <v>3.2</v>
      </c>
      <c r="DW122" s="876"/>
      <c r="DX122" s="876"/>
      <c r="DY122" s="876"/>
      <c r="DZ122" s="877"/>
    </row>
    <row r="123" spans="1:130" s="247" customFormat="1" ht="26.25" customHeight="1">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446</v>
      </c>
      <c r="AB123" s="862"/>
      <c r="AC123" s="862"/>
      <c r="AD123" s="862"/>
      <c r="AE123" s="863"/>
      <c r="AF123" s="864" t="s">
        <v>446</v>
      </c>
      <c r="AG123" s="862"/>
      <c r="AH123" s="862"/>
      <c r="AI123" s="862"/>
      <c r="AJ123" s="863"/>
      <c r="AK123" s="864" t="s">
        <v>446</v>
      </c>
      <c r="AL123" s="862"/>
      <c r="AM123" s="862"/>
      <c r="AN123" s="862"/>
      <c r="AO123" s="863"/>
      <c r="AP123" s="909" t="s">
        <v>446</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484</v>
      </c>
      <c r="BP123" s="963"/>
      <c r="BQ123" s="917">
        <v>16921800</v>
      </c>
      <c r="BR123" s="918"/>
      <c r="BS123" s="918"/>
      <c r="BT123" s="918"/>
      <c r="BU123" s="918"/>
      <c r="BV123" s="918">
        <v>17168096</v>
      </c>
      <c r="BW123" s="918"/>
      <c r="BX123" s="918"/>
      <c r="BY123" s="918"/>
      <c r="BZ123" s="918"/>
      <c r="CA123" s="918">
        <v>17546257</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v>69405</v>
      </c>
      <c r="DH123" s="862"/>
      <c r="DI123" s="862"/>
      <c r="DJ123" s="862"/>
      <c r="DK123" s="863"/>
      <c r="DL123" s="864">
        <v>56953</v>
      </c>
      <c r="DM123" s="862"/>
      <c r="DN123" s="862"/>
      <c r="DO123" s="862"/>
      <c r="DP123" s="863"/>
      <c r="DQ123" s="864">
        <v>51829</v>
      </c>
      <c r="DR123" s="862"/>
      <c r="DS123" s="862"/>
      <c r="DT123" s="862"/>
      <c r="DU123" s="863"/>
      <c r="DV123" s="909">
        <v>1.2</v>
      </c>
      <c r="DW123" s="910"/>
      <c r="DX123" s="910"/>
      <c r="DY123" s="910"/>
      <c r="DZ123" s="911"/>
    </row>
    <row r="124" spans="1:130" s="247" customFormat="1" ht="26.25" customHeight="1" thickBot="1">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471</v>
      </c>
      <c r="AB124" s="862"/>
      <c r="AC124" s="862"/>
      <c r="AD124" s="862"/>
      <c r="AE124" s="863"/>
      <c r="AF124" s="864" t="s">
        <v>471</v>
      </c>
      <c r="AG124" s="862"/>
      <c r="AH124" s="862"/>
      <c r="AI124" s="862"/>
      <c r="AJ124" s="863"/>
      <c r="AK124" s="864" t="s">
        <v>471</v>
      </c>
      <c r="AL124" s="862"/>
      <c r="AM124" s="862"/>
      <c r="AN124" s="862"/>
      <c r="AO124" s="863"/>
      <c r="AP124" s="909" t="s">
        <v>471</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0.6</v>
      </c>
      <c r="BR124" s="916"/>
      <c r="BS124" s="916"/>
      <c r="BT124" s="916"/>
      <c r="BU124" s="916"/>
      <c r="BV124" s="916">
        <v>6.9</v>
      </c>
      <c r="BW124" s="916"/>
      <c r="BX124" s="916"/>
      <c r="BY124" s="916"/>
      <c r="BZ124" s="916"/>
      <c r="CA124" s="916">
        <v>16</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v>813</v>
      </c>
      <c r="DH124" s="845"/>
      <c r="DI124" s="845"/>
      <c r="DJ124" s="845"/>
      <c r="DK124" s="846"/>
      <c r="DL124" s="847">
        <v>501</v>
      </c>
      <c r="DM124" s="845"/>
      <c r="DN124" s="845"/>
      <c r="DO124" s="845"/>
      <c r="DP124" s="846"/>
      <c r="DQ124" s="847" t="s">
        <v>447</v>
      </c>
      <c r="DR124" s="845"/>
      <c r="DS124" s="845"/>
      <c r="DT124" s="845"/>
      <c r="DU124" s="846"/>
      <c r="DV124" s="933" t="s">
        <v>488</v>
      </c>
      <c r="DW124" s="934"/>
      <c r="DX124" s="934"/>
      <c r="DY124" s="934"/>
      <c r="DZ124" s="935"/>
    </row>
    <row r="125" spans="1:130" s="247" customFormat="1" ht="26.25" customHeight="1">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471</v>
      </c>
      <c r="AB125" s="862"/>
      <c r="AC125" s="862"/>
      <c r="AD125" s="862"/>
      <c r="AE125" s="863"/>
      <c r="AF125" s="864" t="s">
        <v>489</v>
      </c>
      <c r="AG125" s="862"/>
      <c r="AH125" s="862"/>
      <c r="AI125" s="862"/>
      <c r="AJ125" s="863"/>
      <c r="AK125" s="864" t="s">
        <v>490</v>
      </c>
      <c r="AL125" s="862"/>
      <c r="AM125" s="862"/>
      <c r="AN125" s="862"/>
      <c r="AO125" s="863"/>
      <c r="AP125" s="909" t="s">
        <v>471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491</v>
      </c>
      <c r="CL125" s="937"/>
      <c r="CM125" s="937"/>
      <c r="CN125" s="937"/>
      <c r="CO125" s="938"/>
      <c r="CP125" s="945" t="s">
        <v>492</v>
      </c>
      <c r="CQ125" s="890"/>
      <c r="CR125" s="890"/>
      <c r="CS125" s="890"/>
      <c r="CT125" s="890"/>
      <c r="CU125" s="890"/>
      <c r="CV125" s="890"/>
      <c r="CW125" s="890"/>
      <c r="CX125" s="890"/>
      <c r="CY125" s="890"/>
      <c r="CZ125" s="890"/>
      <c r="DA125" s="890"/>
      <c r="DB125" s="890"/>
      <c r="DC125" s="890"/>
      <c r="DD125" s="890"/>
      <c r="DE125" s="890"/>
      <c r="DF125" s="891"/>
      <c r="DG125" s="946" t="s">
        <v>493</v>
      </c>
      <c r="DH125" s="927"/>
      <c r="DI125" s="927"/>
      <c r="DJ125" s="927"/>
      <c r="DK125" s="927"/>
      <c r="DL125" s="927" t="s">
        <v>490</v>
      </c>
      <c r="DM125" s="927"/>
      <c r="DN125" s="927"/>
      <c r="DO125" s="927"/>
      <c r="DP125" s="927"/>
      <c r="DQ125" s="927" t="s">
        <v>447</v>
      </c>
      <c r="DR125" s="927"/>
      <c r="DS125" s="927"/>
      <c r="DT125" s="927"/>
      <c r="DU125" s="927"/>
      <c r="DV125" s="928" t="s">
        <v>447</v>
      </c>
      <c r="DW125" s="928"/>
      <c r="DX125" s="928"/>
      <c r="DY125" s="928"/>
      <c r="DZ125" s="929"/>
    </row>
    <row r="126" spans="1:130" s="247" customFormat="1" ht="26.25" customHeight="1" thickBot="1">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973</v>
      </c>
      <c r="AB126" s="862"/>
      <c r="AC126" s="862"/>
      <c r="AD126" s="862"/>
      <c r="AE126" s="863"/>
      <c r="AF126" s="864">
        <v>661</v>
      </c>
      <c r="AG126" s="862"/>
      <c r="AH126" s="862"/>
      <c r="AI126" s="862"/>
      <c r="AJ126" s="863"/>
      <c r="AK126" s="864">
        <v>401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471</v>
      </c>
      <c r="DH126" s="899"/>
      <c r="DI126" s="899"/>
      <c r="DJ126" s="899"/>
      <c r="DK126" s="899"/>
      <c r="DL126" s="899" t="s">
        <v>471</v>
      </c>
      <c r="DM126" s="899"/>
      <c r="DN126" s="899"/>
      <c r="DO126" s="899"/>
      <c r="DP126" s="899"/>
      <c r="DQ126" s="899" t="s">
        <v>447</v>
      </c>
      <c r="DR126" s="899"/>
      <c r="DS126" s="899"/>
      <c r="DT126" s="899"/>
      <c r="DU126" s="899"/>
      <c r="DV126" s="876" t="s">
        <v>447</v>
      </c>
      <c r="DW126" s="876"/>
      <c r="DX126" s="876"/>
      <c r="DY126" s="876"/>
      <c r="DZ126" s="877"/>
    </row>
    <row r="127" spans="1:130" s="247" customFormat="1" ht="26.25" customHeight="1">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447</v>
      </c>
      <c r="AB127" s="862"/>
      <c r="AC127" s="862"/>
      <c r="AD127" s="862"/>
      <c r="AE127" s="863"/>
      <c r="AF127" s="864" t="s">
        <v>447</v>
      </c>
      <c r="AG127" s="862"/>
      <c r="AH127" s="862"/>
      <c r="AI127" s="862"/>
      <c r="AJ127" s="863"/>
      <c r="AK127" s="864" t="s">
        <v>447</v>
      </c>
      <c r="AL127" s="862"/>
      <c r="AM127" s="862"/>
      <c r="AN127" s="862"/>
      <c r="AO127" s="863"/>
      <c r="AP127" s="909" t="s">
        <v>488</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447</v>
      </c>
      <c r="DH127" s="899"/>
      <c r="DI127" s="899"/>
      <c r="DJ127" s="899"/>
      <c r="DK127" s="899"/>
      <c r="DL127" s="899" t="s">
        <v>490</v>
      </c>
      <c r="DM127" s="899"/>
      <c r="DN127" s="899"/>
      <c r="DO127" s="899"/>
      <c r="DP127" s="899"/>
      <c r="DQ127" s="899" t="s">
        <v>490</v>
      </c>
      <c r="DR127" s="899"/>
      <c r="DS127" s="899"/>
      <c r="DT127" s="899"/>
      <c r="DU127" s="899"/>
      <c r="DV127" s="876" t="s">
        <v>471</v>
      </c>
      <c r="DW127" s="876"/>
      <c r="DX127" s="876"/>
      <c r="DY127" s="876"/>
      <c r="DZ127" s="877"/>
    </row>
    <row r="128" spans="1:130" s="247" customFormat="1" ht="26.25" customHeight="1" thickBot="1">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3272</v>
      </c>
      <c r="AB128" s="883"/>
      <c r="AC128" s="883"/>
      <c r="AD128" s="883"/>
      <c r="AE128" s="884"/>
      <c r="AF128" s="885">
        <v>3273</v>
      </c>
      <c r="AG128" s="883"/>
      <c r="AH128" s="883"/>
      <c r="AI128" s="883"/>
      <c r="AJ128" s="884"/>
      <c r="AK128" s="885">
        <v>1417</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447</v>
      </c>
      <c r="BG128" s="869"/>
      <c r="BH128" s="869"/>
      <c r="BI128" s="869"/>
      <c r="BJ128" s="869"/>
      <c r="BK128" s="869"/>
      <c r="BL128" s="892"/>
      <c r="BM128" s="868">
        <v>14.64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447</v>
      </c>
      <c r="DH128" s="873"/>
      <c r="DI128" s="873"/>
      <c r="DJ128" s="873"/>
      <c r="DK128" s="873"/>
      <c r="DL128" s="873" t="s">
        <v>505</v>
      </c>
      <c r="DM128" s="873"/>
      <c r="DN128" s="873"/>
      <c r="DO128" s="873"/>
      <c r="DP128" s="873"/>
      <c r="DQ128" s="873" t="s">
        <v>490</v>
      </c>
      <c r="DR128" s="873"/>
      <c r="DS128" s="873"/>
      <c r="DT128" s="873"/>
      <c r="DU128" s="873"/>
      <c r="DV128" s="874" t="s">
        <v>447</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5667511</v>
      </c>
      <c r="AB129" s="862"/>
      <c r="AC129" s="862"/>
      <c r="AD129" s="862"/>
      <c r="AE129" s="863"/>
      <c r="AF129" s="864">
        <v>5609525</v>
      </c>
      <c r="AG129" s="862"/>
      <c r="AH129" s="862"/>
      <c r="AI129" s="862"/>
      <c r="AJ129" s="863"/>
      <c r="AK129" s="864">
        <v>5606175</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493</v>
      </c>
      <c r="BG129" s="852"/>
      <c r="BH129" s="852"/>
      <c r="BI129" s="852"/>
      <c r="BJ129" s="852"/>
      <c r="BK129" s="852"/>
      <c r="BL129" s="853"/>
      <c r="BM129" s="851">
        <v>19.64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1295339</v>
      </c>
      <c r="AB130" s="862"/>
      <c r="AC130" s="862"/>
      <c r="AD130" s="862"/>
      <c r="AE130" s="863"/>
      <c r="AF130" s="864">
        <v>1323599</v>
      </c>
      <c r="AG130" s="862"/>
      <c r="AH130" s="862"/>
      <c r="AI130" s="862"/>
      <c r="AJ130" s="863"/>
      <c r="AK130" s="864">
        <v>1358170</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4372172</v>
      </c>
      <c r="AB131" s="845"/>
      <c r="AC131" s="845"/>
      <c r="AD131" s="845"/>
      <c r="AE131" s="846"/>
      <c r="AF131" s="847">
        <v>4285926</v>
      </c>
      <c r="AG131" s="845"/>
      <c r="AH131" s="845"/>
      <c r="AI131" s="845"/>
      <c r="AJ131" s="846"/>
      <c r="AK131" s="847">
        <v>4248005</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v>16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7.4287104900000003</v>
      </c>
      <c r="AB132" s="825"/>
      <c r="AC132" s="825"/>
      <c r="AD132" s="825"/>
      <c r="AE132" s="826"/>
      <c r="AF132" s="827">
        <v>7.6935299400000003</v>
      </c>
      <c r="AG132" s="825"/>
      <c r="AH132" s="825"/>
      <c r="AI132" s="825"/>
      <c r="AJ132" s="826"/>
      <c r="AK132" s="827">
        <v>8.5132432750000007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7.8</v>
      </c>
      <c r="AB133" s="804"/>
      <c r="AC133" s="804"/>
      <c r="AD133" s="804"/>
      <c r="AE133" s="805"/>
      <c r="AF133" s="803">
        <v>7.6</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hDgtc3f4JSW7DeDASTyU8/rOxKlHGtjms67m/uNtEZR9EH0bx7rSVeLkditbz8iYhWHFJUTKJ7PU76kns2hIg==" saltValue="K7EE+oREcWlH5NWysypH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LuExkqH1pV7KZ6Pm4XlJmYnBxnW4uZCeo8WudtqXhPmXdyWU+CUr9s6xL+G0yn7woea4rHzoa5BXVyGjZr5iw==" saltValue="S5zKXOA1HpKz+SOM6qylQ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Q8BVs2/CFFwEnQWYlkUl+ayR1rWJSPquNr1zKEi2IN7xnjuA3vY2pVWpsJ4u8HWLPcuAL2Hsw0fE7R366ZPQg==" saltValue="0NEM0Q07cGDaL62hSaqf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1306815</v>
      </c>
      <c r="AP9" s="313">
        <v>125825</v>
      </c>
      <c r="AQ9" s="314">
        <v>99202</v>
      </c>
      <c r="AR9" s="315">
        <v>26.8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258897</v>
      </c>
      <c r="AP10" s="316">
        <v>24927</v>
      </c>
      <c r="AQ10" s="317">
        <v>11247</v>
      </c>
      <c r="AR10" s="318">
        <v>121.6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183511</v>
      </c>
      <c r="AP11" s="316">
        <v>17669</v>
      </c>
      <c r="AQ11" s="317">
        <v>20554</v>
      </c>
      <c r="AR11" s="318">
        <v>-14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t="s">
        <v>528</v>
      </c>
      <c r="AP12" s="316" t="s">
        <v>528</v>
      </c>
      <c r="AQ12" s="317">
        <v>2195</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528</v>
      </c>
      <c r="AP13" s="316" t="s">
        <v>528</v>
      </c>
      <c r="AQ13" s="317" t="s">
        <v>528</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72974</v>
      </c>
      <c r="AP14" s="316">
        <v>7026</v>
      </c>
      <c r="AQ14" s="317">
        <v>4724</v>
      </c>
      <c r="AR14" s="318">
        <v>48.7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t="s">
        <v>528</v>
      </c>
      <c r="AP15" s="316" t="s">
        <v>528</v>
      </c>
      <c r="AQ15" s="317">
        <v>2851</v>
      </c>
      <c r="AR15" s="318" t="s">
        <v>528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-174115</v>
      </c>
      <c r="AP16" s="316">
        <v>-16764</v>
      </c>
      <c r="AQ16" s="317">
        <v>-9556</v>
      </c>
      <c r="AR16" s="318">
        <v>75.400000000000006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1648082</v>
      </c>
      <c r="AP17" s="316">
        <v>158683</v>
      </c>
      <c r="AQ17" s="317">
        <v>131217</v>
      </c>
      <c r="AR17" s="318">
        <v>20.9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12.9</v>
      </c>
      <c r="AP21" s="329">
        <v>11.75</v>
      </c>
      <c r="AQ21" s="330">
        <v>1.1499999999999999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95.3</v>
      </c>
      <c r="AP22" s="334">
        <v>95.4</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1593849</v>
      </c>
      <c r="AP32" s="343">
        <v>153461</v>
      </c>
      <c r="AQ32" s="344">
        <v>84474</v>
      </c>
      <c r="AR32" s="345">
        <v>81.7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528</v>
      </c>
      <c r="AP34" s="343" t="s">
        <v>528</v>
      </c>
      <c r="AQ34" s="344" t="s">
        <v>528</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102779</v>
      </c>
      <c r="AP35" s="343">
        <v>9896</v>
      </c>
      <c r="AQ35" s="344">
        <v>26788</v>
      </c>
      <c r="AR35" s="345">
        <v>-63.1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v>24201</v>
      </c>
      <c r="AP36" s="343">
        <v>2330</v>
      </c>
      <c r="AQ36" s="344">
        <v>3368</v>
      </c>
      <c r="AR36" s="345">
        <v>-30.8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v>401</v>
      </c>
      <c r="AP37" s="343">
        <v>39</v>
      </c>
      <c r="AQ37" s="344">
        <v>1258</v>
      </c>
      <c r="AR37" s="345">
        <v>-96.9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t="s">
        <v>528</v>
      </c>
      <c r="AP38" s="346" t="s">
        <v>528</v>
      </c>
      <c r="AQ38" s="347">
        <v>17</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v>-1417</v>
      </c>
      <c r="AP39" s="343">
        <v>-136</v>
      </c>
      <c r="AQ39" s="344">
        <v>-5714</v>
      </c>
      <c r="AR39" s="345">
        <v>-97.6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-1358170</v>
      </c>
      <c r="AP40" s="343">
        <v>-130769</v>
      </c>
      <c r="AQ40" s="344">
        <v>-76184</v>
      </c>
      <c r="AR40" s="345">
        <v>71.599999999999994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361643</v>
      </c>
      <c r="AP41" s="343">
        <v>34820</v>
      </c>
      <c r="AQ41" s="344">
        <v>34007</v>
      </c>
      <c r="AR41" s="345">
        <v>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2918847</v>
      </c>
      <c r="AN51" s="365">
        <v>267196</v>
      </c>
      <c r="AO51" s="366">
        <v>1.5</v>
      </c>
      <c r="AP51" s="367">
        <v>93741</v>
      </c>
      <c r="AQ51" s="368">
        <v>-29.1</v>
      </c>
      <c r="AR51" s="369">
        <v>30.6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916604</v>
      </c>
      <c r="AN52" s="373">
        <v>83907</v>
      </c>
      <c r="AO52" s="374">
        <v>-14.4</v>
      </c>
      <c r="AP52" s="375">
        <v>46285</v>
      </c>
      <c r="AQ52" s="376">
        <v>-31</v>
      </c>
      <c r="AR52" s="377">
        <v>16.600000000000001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3101553</v>
      </c>
      <c r="AN53" s="365">
        <v>287367</v>
      </c>
      <c r="AO53" s="366">
        <v>7.5</v>
      </c>
      <c r="AP53" s="367">
        <v>107537</v>
      </c>
      <c r="AQ53" s="368">
        <v>14.7</v>
      </c>
      <c r="AR53" s="369">
        <v>-7.2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1492136</v>
      </c>
      <c r="AN54" s="373">
        <v>138250</v>
      </c>
      <c r="AO54" s="374">
        <v>64.8</v>
      </c>
      <c r="AP54" s="375">
        <v>57923</v>
      </c>
      <c r="AQ54" s="376">
        <v>25.1</v>
      </c>
      <c r="AR54" s="377">
        <v>39.700000000000003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3883576</v>
      </c>
      <c r="AN55" s="365">
        <v>365375</v>
      </c>
      <c r="AO55" s="366">
        <v>27.1</v>
      </c>
      <c r="AP55" s="367">
        <v>113913</v>
      </c>
      <c r="AQ55" s="368">
        <v>5.9</v>
      </c>
      <c r="AR55" s="369">
        <v>21.2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1235858</v>
      </c>
      <c r="AN56" s="373">
        <v>116272</v>
      </c>
      <c r="AO56" s="374">
        <v>-15.9</v>
      </c>
      <c r="AP56" s="375">
        <v>53160</v>
      </c>
      <c r="AQ56" s="376">
        <v>-8.1999999999999993</v>
      </c>
      <c r="AR56" s="377">
        <v>-7.7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3882843</v>
      </c>
      <c r="AN57" s="365">
        <v>368776</v>
      </c>
      <c r="AO57" s="366">
        <v>0.9</v>
      </c>
      <c r="AP57" s="367">
        <v>115050</v>
      </c>
      <c r="AQ57" s="368">
        <v>1</v>
      </c>
      <c r="AR57" s="369">
        <v>-0.1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1901721</v>
      </c>
      <c r="AN58" s="373">
        <v>180617</v>
      </c>
      <c r="AO58" s="374">
        <v>55.3</v>
      </c>
      <c r="AP58" s="375">
        <v>53792</v>
      </c>
      <c r="AQ58" s="376">
        <v>1.2</v>
      </c>
      <c r="AR58" s="377">
        <v>54.1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3553019</v>
      </c>
      <c r="AN59" s="365">
        <v>342097</v>
      </c>
      <c r="AO59" s="366">
        <v>-7.2</v>
      </c>
      <c r="AP59" s="367">
        <v>118252</v>
      </c>
      <c r="AQ59" s="368">
        <v>2.8</v>
      </c>
      <c r="AR59" s="369">
        <v>-10</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1334952</v>
      </c>
      <c r="AN60" s="373">
        <v>128534</v>
      </c>
      <c r="AO60" s="374">
        <v>-28.8</v>
      </c>
      <c r="AP60" s="375">
        <v>49994</v>
      </c>
      <c r="AQ60" s="376">
        <v>-7.1</v>
      </c>
      <c r="AR60" s="377">
        <v>-21.7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3467968</v>
      </c>
      <c r="AN61" s="380">
        <v>326162</v>
      </c>
      <c r="AO61" s="381">
        <v>6</v>
      </c>
      <c r="AP61" s="382">
        <v>109699</v>
      </c>
      <c r="AQ61" s="383">
        <v>-0.9</v>
      </c>
      <c r="AR61" s="369">
        <v>6.9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1376254</v>
      </c>
      <c r="AN62" s="373">
        <v>129516</v>
      </c>
      <c r="AO62" s="374">
        <v>12.2</v>
      </c>
      <c r="AP62" s="375">
        <v>52231</v>
      </c>
      <c r="AQ62" s="376">
        <v>-4</v>
      </c>
      <c r="AR62" s="377">
        <v>16.2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n61iyxdOoUnCELgyaUC/xFcih2DapDvmieEGOADSm3fThHPJcw1jnxqAtkC6No1yAXrqe10lZKuOuO8IFSpqQ==" saltValue="neqa7SiCJaBtb2ldFerg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HNjqvCzop+aCYHN57/ZQEf9c59kdG/4PQOuTdqyz+1p5K1IqpHIefaq6XfsZTPT74UMaJMoa2rngO8uFHSYsXQ==" saltValue="rp60ItH47hEh9stk3dr95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770qy87C11i2/bb7GJixMBT35wwZL0+e3yTaRO+c5T8zSM44P/KJgZuF4BUc2VOfevb+tp6k2p0jsAnxUz5b7A==" saltValue="V6lq4dMiWJ4dvBuTfGUs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6" t="s">
        <v>3</v>
      </c>
      <c r="D47" s="1236"/>
      <c r="E47" s="1237"/>
      <c r="F47" s="11">
        <v>15.95</v>
      </c>
      <c r="G47" s="12">
        <v>16.170000000000002</v>
      </c>
      <c r="H47" s="12">
        <v>15.89</v>
      </c>
      <c r="I47" s="12">
        <v>16.05</v>
      </c>
      <c r="J47" s="13">
        <v>10.71</v>
      </c>
    </row>
    <row r="48" spans="2:10" ht="57.75" customHeight="1">
      <c r="B48" s="14"/>
      <c r="C48" s="1238" t="s">
        <v>4</v>
      </c>
      <c r="D48" s="1238"/>
      <c r="E48" s="1239"/>
      <c r="F48" s="15">
        <v>10.8</v>
      </c>
      <c r="G48" s="16">
        <v>10.32</v>
      </c>
      <c r="H48" s="16">
        <v>11.39</v>
      </c>
      <c r="I48" s="16">
        <v>9.75</v>
      </c>
      <c r="J48" s="17">
        <v>4.32</v>
      </c>
    </row>
    <row r="49" spans="2:10" ht="57.75" customHeight="1" thickBot="1">
      <c r="B49" s="18"/>
      <c r="C49" s="1240" t="s">
        <v>5</v>
      </c>
      <c r="D49" s="1240"/>
      <c r="E49" s="1241"/>
      <c r="F49" s="19">
        <v>3.88</v>
      </c>
      <c r="G49" s="20">
        <v>3.86</v>
      </c>
      <c r="H49" s="20">
        <v>2.44</v>
      </c>
      <c r="I49" s="20" t="s">
        <v>575</v>
      </c>
      <c r="J49" s="21" t="s">
        <v>576</v>
      </c>
    </row>
    <row r="50" spans="2:10" ht="13.5" customHeight="1"/>
  </sheetData>
  <sheetProtection algorithmName="SHA-512" hashValue="2/WXSq1FYSnceCf0jU8kqyq6jBMWnzDbvfZZNq3/tMcwU9xp2MVF8FkIwTRHlhg1cbH9D80wvX8dvPZ8QNa32g==" saltValue="D0T/evGWKJclD8+NEYTv8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2021-09-29T01:15:36Z</cp:lastPrinted>
  <dcterms:created xsi:type="dcterms:W3CDTF">2021-02-05T05:07:18Z</dcterms:created>
  <dcterms:modified xsi:type="dcterms:W3CDTF">2021-10-26T05:41:58Z</dcterms:modified>
  <cp:category/>
</cp:coreProperties>
</file>