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alcChain>
</file>

<file path=xl/sharedStrings.xml><?xml version="1.0" encoding="utf-8"?>
<sst xmlns="http://schemas.openxmlformats.org/spreadsheetml/2006/main" count="1149" uniqueCount="614">
  <si>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</si>
  <si>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</si>
  <si>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</si>
  <si>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</si>
  <si>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</si>
  <si>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</si>
  <si>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</si>
  <si>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</si>
  <si>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</si>
  <si>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</si>
  <si>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</si>
  <si>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</si>
  <si>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</si>
  <si>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</si>
  <si>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</si>
  <si>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</si>
  <si>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</si>
  <si>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</si>
  <si>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</si>
  <si>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</si>
  <si>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</si>
  <si>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</si>
  <si>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</si>
  <si>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</si>
  <si>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</si>
  <si>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</si>
  <si>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</si>
  <si>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</si>
  <si>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</si>
  <si>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</si>
  <si>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</si>
  <si>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</si>
  <si>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</si>
  <si>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</si>
  <si>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</si>
  <si>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</si>
  <si>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</si>
  <si>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</si>
  <si>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</si>
  <si>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</si>
  <si>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</si>
  <si>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</si>
  <si>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</si>
  <si>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</si>
  <si>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</si>
  <si>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</si>
  <si>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</si>
  <si>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</si>
  <si>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</si>
  <si>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</si>
  <si>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</si>
  <si>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</si>
  <si>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</si>
  <si>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</si>
  <si>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</si>
  <si>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</si>
  <si>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</si>
  <si>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</si>
  <si>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</si>
  <si>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</si>
  <si>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</si>
  <si>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</si>
  <si>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</si>
  <si>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</si>
  <si>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</si>
  <si>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</si>
  <si>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</si>
  <si>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</si>
  <si>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</si>
  <si>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</si>
  <si>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</si>
  <si>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</si>
  <si>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</si>
  <si>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</si>
  <si>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</si>
  <si>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</si>
  <si>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</si>
  <si>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</si>
  <si>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</si>
  <si>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</si>
  <si>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</si>
  <si>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</si>
  <si>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</si>
  <si>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</si>
  <si>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</si>
  <si>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</si>
  <si>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</si>
  <si>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</si>
  <si>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</si>
  <si>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</si>
  <si>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</si>
  <si>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</si>
  <si>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</si>
  <si>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</si>
  <si>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</si>
  <si>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</si>
  <si>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</si>
  <si>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錦江町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</si>
  <si>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</si>
  <si>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</si>
  <si>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</si>
  <si>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</si>
  <si>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</si>
  <si>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</si>
  <si>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</si>
  <si>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</si>
  <si>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</si>
  <si>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</si>
  <si>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</si>
  <si>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</si>
  <si>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</si>
  <si>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</si>
  <si>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</si>
  <si>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</si>
  <si>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</si>
  <si>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</si>
  <si>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</si>
  <si>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</si>
  <si>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</si>
  <si>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</si>
  <si>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</si>
  <si>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</si>
  <si>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</si>
  <si>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</si>
  <si>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</si>
  <si>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</si>
  <si>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</si>
  <si>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</si>
  <si>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</si>
  <si>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</si>
  <si>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</si>
  <si>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</si>
  <si>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</si>
  <si>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</si>
  <si>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</si>
  <si>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</si>
  <si>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</si>
  <si>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</si>
  <si>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</si>
  <si>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</si>
  <si>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</si>
  <si>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</si>
  <si>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</si>
  <si>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</si>
  <si>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</si>
  <si>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</si>
  <si>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</si>
  <si>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</si>
  <si>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</si>
  <si>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</si>
  <si>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</si>
  <si>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</si>
  <si>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</si>
  <si>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</si>
  <si>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</si>
  <si>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</si>
  <si>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</si>
  <si>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</si>
  <si>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</si>
  <si>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</si>
  <si>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</si>
  <si>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</si>
  <si>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</si>
  <si>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</si>
  <si>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</si>
  <si>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</si>
  <si>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</si>
  <si>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</si>
  <si>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</si>
  <si>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</si>
  <si>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</si>
  <si>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</si>
  <si>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</si>
  <si>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</si>
  <si>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</si>
  <si>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</si>
  <si>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</si>
  <si>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</si>
  <si>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</si>
  <si>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</si>
  <si>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</si>
  <si>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</si>
  <si>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</si>
  <si>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</si>
  <si>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</si>
  <si>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</si>
  <si>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</si>
  <si>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</si>
  <si>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</si>
  <si>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</si>
  <si>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</si>
  <si>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</si>
  <si>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</si>
  <si>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</si>
  <si>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</si>
  <si>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</si>
  <si>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</si>
  <si>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</si>
  <si>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</si>
  <si>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</si>
  <si>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</si>
  <si>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</si>
  <si>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</si>
  <si>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</si>
  <si>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</si>
  <si>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</si>
  <si>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</si>
  <si>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</si>
  <si>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</si>
  <si>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</si>
  <si>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</si>
  <si>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</si>
  <si>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</si>
  <si>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鹿児島県錦江町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</si>
  <si>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</si>
  <si>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</si>
  <si>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</si>
  <si>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</si>
  <si>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</si>
  <si>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</si>
  <si>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</si>
  <si>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</si>
  <si>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</si>
  <si>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</si>
  <si>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</si>
  <si>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</si>
  <si>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</si>
  <si>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</si>
  <si>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</si>
  <si>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</si>
  <si>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</si>
  <si>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</si>
  <si>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</si>
  <si>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</si>
  <si>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</si>
  <si>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</si>
  <si>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</si>
  <si>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</si>
  <si>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</si>
  <si>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</si>
  <si>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</si>
  <si>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</si>
  <si>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</si>
  <si>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</si>
  <si>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</si>
  <si>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</si>
  <si>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</si>
  <si>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</si>
  <si>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</si>
  <si>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</si>
  <si>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</si>
  <si>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</si>
  <si>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</si>
  <si>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</si>
  <si>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</si>
  <si>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</si>
  <si>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</si>
  <si>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</si>
  <si>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</si>
  <si>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</si>
  <si>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</si>
  <si>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</si>
  <si>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</si>
  <si>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</si>
  <si>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</si>
  <si>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</si>
  <si>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</si>
  <si>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</si>
  <si>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</si>
  <si>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</si>
  <si>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</si>
  <si>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</si>
  <si>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</si>
  <si>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</si>
  <si>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</si>
  <si>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</si>
  <si>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</si>
  <si>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</si>
  <si>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</si>
  <si>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</si>
  <si>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</si>
  <si>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</si>
  <si>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</si>
  <si>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</si>
  <si>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</si>
  <si>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</si>
  <si>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</si>
  <si>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</si>
  <si>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</si>
  <si>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</si>
  <si>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</si>
  <si>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</si>
  <si>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</si>
  <si>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</si>
  <si>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</si>
  <si>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</si>
  <si>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</si>
  <si>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</si>
  <si>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</si>
  <si>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</si>
  <si>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</si>
  <si>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</si>
  <si>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</si>
  <si>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</si>
  <si>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</si>
  <si>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</si>
  <si>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</si>
  <si>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</si>
  <si>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</si>
  <si>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</si>
  <si>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</si>
  <si>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</si>
  <si>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</si>
  <si>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</si>
  <si>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</si>
  <si>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</si>
  <si>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</si>
  <si>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</si>
  <si>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</si>
  <si>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</si>
  <si>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</si>
  <si>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</si>
  <si>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</si>
  <si>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</si>
  <si>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</si>
  <si>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</si>
  <si>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</si>
  <si>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</si>
  <si>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</si>
  <si>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</si>
  <si>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</si>
  <si>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</si>
  <si>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</si>
  <si>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</si>
  <si>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</si>
  <si>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</si>
  <si>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</si>
  <si>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</si>
  <si>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</si>
  <si>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</si>
  <si>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</si>
  <si>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</si>
  <si>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</si>
  <si>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</si>
  <si>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</si>
  <si>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</si>
  <si>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</si>
  <si>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</si>
  <si>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</si>
  <si>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</si>
  <si>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</si>
  <si>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</si>
  <si>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</si>
  <si>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</si>
  <si>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</si>
  <si>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</si>
  <si>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</si>
  <si>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</si>
  <si>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</si>
  <si>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</si>
  <si>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</si>
  <si>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</si>
  <si>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</si>
  <si>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</si>
  <si>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</si>
  <si>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</si>
  <si>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</si>
  <si>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鹿児島県錦江町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</si>
  <si>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</si>
  <si>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</si>
  <si>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</si>
  <si>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</si>
  <si>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</si>
  <si>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</si>
  <si>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</si>
  <si>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</si>
  <si>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</si>
  <si>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</si>
  <si>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</si>
  <si>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</si>
  <si>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</si>
  <si>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</si>
  <si>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</si>
  <si>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</si>
  <si>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</si>
  <si>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</si>
  <si>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</si>
  <si>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</si>
  <si>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</si>
  <si>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</si>
  <si>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</si>
  <si>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</si>
  <si>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</si>
  <si>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</si>
  <si>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</si>
  <si>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</si>
  <si>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</si>
  <si>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</si>
  <si>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</si>
  <si>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</si>
  <si>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</si>
  <si>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</si>
  <si>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</si>
  <si>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</si>
  <si>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</si>
  <si>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</si>
  <si>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</si>
  <si>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</si>
  <si>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</si>
  <si>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</si>
  <si>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</si>
  <si>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</si>
  <si>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</si>
  <si>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</si>
  <si>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</si>
  <si>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</si>
  <si>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</si>
  <si>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</si>
  <si>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</si>
  <si>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</si>
  <si>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</si>
  <si>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</si>
  <si>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</si>
  <si>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</si>
  <si>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</si>
  <si>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</si>
  <si>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</si>
  <si>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</si>
  <si>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</si>
  <si>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</si>
  <si>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</si>
  <si>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</si>
  <si>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</si>
  <si>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</si>
  <si>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</si>
  <si>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</si>
  <si>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</si>
  <si>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</si>
  <si>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</si>
  <si>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</si>
  <si>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</si>
  <si>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</si>
  <si>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</si>
  <si>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</si>
  <si>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</si>
  <si>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</si>
  <si>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</si>
  <si>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</si>
  <si>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</si>
  <si>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</si>
  <si>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</si>
  <si>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</si>
  <si>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</si>
  <si>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</si>
  <si>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</si>
  <si>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</si>
  <si>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</si>
  <si>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</si>
  <si>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</si>
  <si>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</si>
  <si>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</si>
  <si>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</si>
  <si>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</si>
  <si>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</si>
  <si>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</si>
  <si>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</si>
  <si>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</si>
  <si>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</si>
  <si>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</si>
  <si>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</si>
  <si>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</si>
  <si>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</si>
  <si>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</si>
  <si>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</si>
  <si>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</si>
  <si>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</si>
  <si>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</si>
  <si>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</si>
  <si>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</si>
  <si>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</si>
  <si>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</si>
  <si>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</si>
  <si>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</si>
  <si>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</si>
  <si>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</si>
  <si>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</si>
  <si>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</si>
  <si>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</si>
  <si>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</si>
  <si>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</si>
  <si>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</si>
  <si>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</si>
  <si>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</si>
  <si>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</si>
  <si>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</si>
  <si>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</si>
  <si>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</si>
  <si>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</si>
  <si>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</si>
  <si>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</si>
  <si>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</si>
  <si>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</si>
  <si>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</si>
  <si>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</si>
  <si>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</si>
  <si>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</si>
  <si>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</si>
  <si>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</si>
  <si>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</si>
  <si>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</si>
  <si>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</si>
  <si>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</si>
  <si>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</si>
  <si>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</si>
  <si>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</si>
  <si>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</si>
  <si>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</si>
  <si>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</si>
  <si>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</si>
  <si>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</si>
  <si>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</si>
  <si>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</si>
  <si>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</si>
  <si>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</si>
  <si>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</si>
  <si>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</si>
  <si>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</si>
  <si>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</si>
  <si>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</si>
  <si>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</si>
  <si>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</si>
  <si>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</si>
  <si>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</si>
  <si>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</si>
  <si>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</si>
  <si>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</si>
  <si>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</si>
  <si>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</si>
  <si>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</si>
  <si>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</si>
  <si>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</si>
  <si>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</si>
  <si>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</si>
  <si>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</si>
  <si>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</si>
  <si>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</si>
  <si>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</si>
  <si>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</si>
  <si>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</si>
  <si>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</si>
  <si>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</si>
  <si>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</si>
  <si>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</si>
  <si>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</si>
  <si>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</si>
  <si>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</si>
  <si>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</si>
  <si>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</si>
  <si>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</si>
  <si>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</si>
  <si>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</si>
  <si>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</si>
  <si>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</si>
  <si>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</si>
  <si>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</si>
  <si>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0.78</t>
  </si>
  <si>
    <t>▲ 3.35</t>
  </si>
  <si>
    <t>▲ 2.32</t>
  </si>
  <si>
    <t>介護保険事業（保険事業勘定）特別会計</t>
  </si>
  <si>
    <t>一般会計</t>
  </si>
  <si>
    <t>国民健康保険事業特別会計</t>
  </si>
  <si>
    <t>簡易水道事業特別会計</t>
  </si>
  <si>
    <t>農業集落排水事業特別会計</t>
  </si>
  <si>
    <t>後期高齢者医療事業特別会計</t>
  </si>
  <si>
    <t>介護保険事業（サービス事業勘定）特別会計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</si>
  <si>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</si>
  <si>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</si>
  <si>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</si>
  <si>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</si>
  <si>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</si>
  <si>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</si>
  <si>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</si>
  <si>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</si>
  <si>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2"/>
  </si>
  <si>
    <t>合併振興基金</t>
    <rPh sb="0" eb="2">
      <t>ガッペイ</t>
    </rPh>
    <rPh sb="2" eb="4">
      <t>シンコウ</t>
    </rPh>
    <rPh sb="4" eb="6">
      <t>キキン</t>
    </rPh>
    <phoneticPr fontId="5"/>
  </si>
  <si>
    <t>町有施設整備基金</t>
    <rPh sb="0" eb="2">
      <t>チョウユウ</t>
    </rPh>
    <rPh sb="2" eb="4">
      <t>シセツ</t>
    </rPh>
    <rPh sb="4" eb="6">
      <t>セイビ</t>
    </rPh>
    <rPh sb="6" eb="8">
      <t>キキン</t>
    </rPh>
    <phoneticPr fontId="5"/>
  </si>
  <si>
    <t>地域福祉基金</t>
    <rPh sb="0" eb="2">
      <t>チイキ</t>
    </rPh>
    <rPh sb="2" eb="4">
      <t>フクシ</t>
    </rPh>
    <rPh sb="4" eb="6">
      <t>キキン</t>
    </rPh>
    <phoneticPr fontId="5"/>
  </si>
  <si>
    <t>ふるさと納税基金</t>
    <rPh sb="4" eb="6">
      <t>ノウゼイ</t>
    </rPh>
    <rPh sb="6" eb="8">
      <t>キキン</t>
    </rPh>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</si>
  <si>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</si>
  <si>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</si>
  <si>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南大隅衛生管理組合</t>
    <rPh sb="0" eb="1">
      <t>ミナミ</t>
    </rPh>
    <rPh sb="1" eb="3">
      <t>オオスミ</t>
    </rPh>
    <rPh sb="3" eb="5">
      <t>エイセイ</t>
    </rPh>
    <rPh sb="5" eb="7">
      <t>カンリ</t>
    </rPh>
    <rPh sb="7" eb="9">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</si>
  <si>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</si>
  <si>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</si>
  <si>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</si>
  <si>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</si>
  <si>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</si>
  <si>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</si>
  <si>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</si>
  <si>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</si>
  <si>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</si>
  <si>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中期財政計画により地方債の新規発行を抑制してきた結果、充当可能財源が将来負担額を上回っており、将来負担比率は算定されていない。有形固定資産償却率は全国、県、類似団体平均を下回っているが、今後上昇傾向となる予定である。主な要因は学校施設、体育館・プール等である。
　学校施設は、町内８校の施設が今後５年間で耐用年数を上回り、有形固定資産減価償却率が上昇していく。
　今後も公共施設等総合管理計画に基づき、計画的な更新や老朽化対策を進めていく。</t>
    <rPh sb="1" eb="3">
      <t>チュウキ</t>
    </rPh>
    <rPh sb="3" eb="5">
      <t>ザイセイ</t>
    </rPh>
    <rPh sb="5" eb="7">
      <t>ケイカク</t>
    </rPh>
    <rPh sb="10" eb="13">
      <t>チホウサイ</t>
    </rPh>
    <rPh sb="14" eb="16">
      <t>シンキ</t>
    </rPh>
    <rPh sb="16" eb="18">
      <t>ハッコウ</t>
    </rPh>
    <rPh sb="19" eb="21">
      <t>ヨクセイ</t>
    </rPh>
    <rPh sb="25" eb="27">
      <t>ケッカ</t>
    </rPh>
    <rPh sb="28" eb="30">
      <t>ジュウトウ</t>
    </rPh>
    <rPh sb="30" eb="32">
      <t>カノウ</t>
    </rPh>
    <rPh sb="32" eb="34">
      <t>ザイゲン</t>
    </rPh>
    <rPh sb="35" eb="37">
      <t>ショウライ</t>
    </rPh>
    <rPh sb="37" eb="39">
      <t>フタン</t>
    </rPh>
    <rPh sb="39" eb="40">
      <t>ガク</t>
    </rPh>
    <rPh sb="41" eb="43">
      <t>ウワマワ</t>
    </rPh>
    <rPh sb="48" eb="50">
      <t>ショウライ</t>
    </rPh>
    <rPh sb="50" eb="52">
      <t>フタン</t>
    </rPh>
    <rPh sb="52" eb="54">
      <t>ヒリツ</t>
    </rPh>
    <rPh sb="55" eb="57">
      <t>サンテイ</t>
    </rPh>
    <rPh sb="64" eb="66">
      <t>ユウケイ</t>
    </rPh>
    <rPh sb="66" eb="68">
      <t>コテイ</t>
    </rPh>
    <rPh sb="68" eb="70">
      <t>シサン</t>
    </rPh>
    <rPh sb="70" eb="72">
      <t>ショウキャク</t>
    </rPh>
    <rPh sb="72" eb="73">
      <t>リツ</t>
    </rPh>
    <rPh sb="74" eb="76">
      <t>ゼンコク</t>
    </rPh>
    <rPh sb="77" eb="78">
      <t>ケン</t>
    </rPh>
    <rPh sb="79" eb="81">
      <t>ルイジ</t>
    </rPh>
    <rPh sb="81" eb="83">
      <t>ダンタイ</t>
    </rPh>
    <rPh sb="83" eb="85">
      <t>ヘイキン</t>
    </rPh>
    <rPh sb="86" eb="88">
      <t>シタマワ</t>
    </rPh>
    <rPh sb="94" eb="96">
      <t>コンゴ</t>
    </rPh>
    <rPh sb="96" eb="98">
      <t>ジョウショウ</t>
    </rPh>
    <rPh sb="98" eb="100">
      <t>ケイコウ</t>
    </rPh>
    <rPh sb="103" eb="105">
      <t>ヨテイ</t>
    </rPh>
    <rPh sb="109" eb="110">
      <t>オモ</t>
    </rPh>
    <rPh sb="111" eb="113">
      <t>ヨウイン</t>
    </rPh>
    <rPh sb="114" eb="116">
      <t>ガッコウ</t>
    </rPh>
    <rPh sb="116" eb="118">
      <t>シセツ</t>
    </rPh>
    <rPh sb="119" eb="122">
      <t>タイイクカン</t>
    </rPh>
    <rPh sb="126" eb="127">
      <t>ナド</t>
    </rPh>
    <rPh sb="133" eb="135">
      <t>ガッコウ</t>
    </rPh>
    <rPh sb="135" eb="137">
      <t>シセツ</t>
    </rPh>
    <rPh sb="139" eb="141">
      <t>チョウナイ</t>
    </rPh>
    <rPh sb="142" eb="143">
      <t>コウ</t>
    </rPh>
    <rPh sb="144" eb="146">
      <t>シセツ</t>
    </rPh>
    <rPh sb="147" eb="149">
      <t>コンゴ</t>
    </rPh>
    <rPh sb="150" eb="151">
      <t>ネン</t>
    </rPh>
    <rPh sb="151" eb="152">
      <t>カン</t>
    </rPh>
    <rPh sb="153" eb="155">
      <t>タイヨウ</t>
    </rPh>
    <rPh sb="155" eb="157">
      <t>ネンスウ</t>
    </rPh>
    <rPh sb="158" eb="160">
      <t>ウワマワ</t>
    </rPh>
    <rPh sb="162" eb="164">
      <t>ユウケイ</t>
    </rPh>
    <rPh sb="164" eb="166">
      <t>コテイ</t>
    </rPh>
    <rPh sb="166" eb="168">
      <t>シサン</t>
    </rPh>
    <rPh sb="168" eb="170">
      <t>ゲンカ</t>
    </rPh>
    <rPh sb="170" eb="172">
      <t>ショウキャク</t>
    </rPh>
    <rPh sb="172" eb="173">
      <t>リツ</t>
    </rPh>
    <rPh sb="174" eb="176">
      <t>ジョウショウ</t>
    </rPh>
    <rPh sb="183" eb="185">
      <t>コンゴ</t>
    </rPh>
    <rPh sb="186" eb="188">
      <t>コウキョウ</t>
    </rPh>
    <rPh sb="188" eb="190">
      <t>シセツ</t>
    </rPh>
    <rPh sb="190" eb="191">
      <t>ナド</t>
    </rPh>
    <rPh sb="191" eb="193">
      <t>ソウゴウ</t>
    </rPh>
    <rPh sb="193" eb="195">
      <t>カンリ</t>
    </rPh>
    <rPh sb="195" eb="197">
      <t>ケイカク</t>
    </rPh>
    <rPh sb="198" eb="199">
      <t>モト</t>
    </rPh>
    <rPh sb="202" eb="205">
      <t>ケイカクテキ</t>
    </rPh>
    <rPh sb="206" eb="208">
      <t>コウシン</t>
    </rPh>
    <rPh sb="209" eb="212">
      <t>ロウキュウカ</t>
    </rPh>
    <rPh sb="212" eb="214">
      <t>タイサク</t>
    </rPh>
    <rPh sb="215" eb="216">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</si>
  <si>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</si>
  <si>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</si>
  <si>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</si>
  <si>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</si>
  <si>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</si>
  <si>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</si>
  <si>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</si>
  <si>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</si>
  <si>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して同水準で推移しており、今後も低下していくものと想定される。これは、中期財政計画により毎年の地方債発行額を元金償還金よりも低く設定し、抑制しているためである。将来負担比率については算定されておらず、今後も地方債の発行の抑制及び公債費の適正な管理により、数値の改善に努めていく。</t>
    <rPh sb="0" eb="2">
      <t>ジッシツ</t>
    </rPh>
    <rPh sb="2" eb="5">
      <t>コウサイヒ</t>
    </rPh>
    <rPh sb="5" eb="7">
      <t>ヒリツ</t>
    </rPh>
    <rPh sb="8" eb="10">
      <t>ルイジ</t>
    </rPh>
    <rPh sb="10" eb="12">
      <t>ダンタイ</t>
    </rPh>
    <rPh sb="12" eb="14">
      <t>ヘイキン</t>
    </rPh>
    <rPh sb="15" eb="17">
      <t>ヒカク</t>
    </rPh>
    <rPh sb="19" eb="22">
      <t>ドウスイジュン</t>
    </rPh>
    <rPh sb="23" eb="25">
      <t>スイイ</t>
    </rPh>
    <rPh sb="30" eb="32">
      <t>コンゴ</t>
    </rPh>
    <rPh sb="33" eb="35">
      <t>テイカ</t>
    </rPh>
    <rPh sb="42" eb="44">
      <t>ソウテイ</t>
    </rPh>
    <rPh sb="52" eb="54">
      <t>チュウキ</t>
    </rPh>
    <rPh sb="54" eb="56">
      <t>ザイセイ</t>
    </rPh>
    <rPh sb="56" eb="58">
      <t>ケイカク</t>
    </rPh>
    <rPh sb="61" eb="63">
      <t>マイトシ</t>
    </rPh>
    <rPh sb="64" eb="67">
      <t>チホウサイ</t>
    </rPh>
    <rPh sb="67" eb="70">
      <t>ハッコウガク</t>
    </rPh>
    <rPh sb="71" eb="73">
      <t>ガンキン</t>
    </rPh>
    <rPh sb="73" eb="75">
      <t>ショウカン</t>
    </rPh>
    <rPh sb="75" eb="76">
      <t>キン</t>
    </rPh>
    <rPh sb="79" eb="80">
      <t>ヒク</t>
    </rPh>
    <rPh sb="81" eb="83">
      <t>セッテイ</t>
    </rPh>
    <rPh sb="85" eb="87">
      <t>ヨクセイ</t>
    </rPh>
    <rPh sb="97" eb="99">
      <t>ショウライ</t>
    </rPh>
    <rPh sb="99" eb="101">
      <t>フタン</t>
    </rPh>
    <rPh sb="101" eb="103">
      <t>ヒリツ</t>
    </rPh>
    <rPh sb="108" eb="110">
      <t>サンテイ</t>
    </rPh>
    <rPh sb="117" eb="119">
      <t>コンゴ</t>
    </rPh>
    <rPh sb="120" eb="123">
      <t>チホウサイ</t>
    </rPh>
    <rPh sb="124" eb="126">
      <t>ハッコウ</t>
    </rPh>
    <rPh sb="127" eb="129">
      <t>ヨクセイ</t>
    </rPh>
    <rPh sb="129" eb="130">
      <t>オヨ</t>
    </rPh>
    <rPh sb="131" eb="134">
      <t>コウサイヒ</t>
    </rPh>
    <rPh sb="135" eb="137">
      <t>テキセイ</t>
    </rPh>
    <rPh sb="138" eb="140">
      <t>カンリ</t>
    </rPh>
    <rPh sb="144" eb="146">
      <t>スウチ</t>
    </rPh>
    <rPh sb="147" eb="149">
      <t>カイゼン</t>
    </rPh>
    <rPh sb="150" eb="151">
      <t>ツト</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</si>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</sst>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3"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481F-4B83-9BC1-DE3486283B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127352</c:v>
                </c:pt>
                <c:pt idx="1">
                  <c:v>162145</c:v>
                </c:pt>
                <c:pt idx="2">
                  <c:v>159469</c:v>
                </c:pt>
                <c:pt idx="3">
                  <c:v>215804</c:v>
                </c:pt>
                <c:pt idx="4">
                  <c:v>304587</c:v>
                </c:pt>
              </c:numCache>
            </c:numRef>
          </c:val>
          <c:smooth val="0"/>
          <c:extLst>
            <c:ext xmlns:c16="http://schemas.microsoft.com/office/drawing/2014/chart" uri="{C3380CC4-5D6E-409C-BE32-E72D297353CC}">
              <c16:uniqueId val="{00000001-481F-4B83-9BC1-DE3486283B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1.44</c:v>
                </c:pt>
                <c:pt idx="1">
                  <c:v>1.54</c:v>
                </c:pt>
                <c:pt idx="2">
                  <c:v>2.5</c:v>
                </c:pt>
                <c:pt idx="3">
                  <c:v>2.0299999999999998</c:v>
                </c:pt>
                <c:pt idx="4">
                  <c:v>1.87</c:v>
                </c:pt>
              </c:numCache>
            </c:numRef>
          </c:val>
          <c:extLst>
            <c:ext xmlns:c16="http://schemas.microsoft.com/office/drawing/2014/chart" uri="{C3380CC4-5D6E-409C-BE32-E72D297353CC}">
              <c16:uniqueId val="{00000000-84D2-4A8C-B121-C867474CCF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39.68</c:v>
                </c:pt>
                <c:pt idx="1">
                  <c:v>42.21</c:v>
                </c:pt>
                <c:pt idx="2">
                  <c:v>43.29</c:v>
                </c:pt>
                <c:pt idx="3">
                  <c:v>42.2</c:v>
                </c:pt>
                <c:pt idx="4">
                  <c:v>40.78</c:v>
                </c:pt>
              </c:numCache>
            </c:numRef>
          </c:val>
          <c:extLst>
            <c:ext xmlns:c16="http://schemas.microsoft.com/office/drawing/2014/chart" uri="{C3380CC4-5D6E-409C-BE32-E72D297353CC}">
              <c16:uniqueId val="{00000001-84D2-4A8C-B121-C867474CCF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5.91</c:v>
                </c:pt>
                <c:pt idx="1">
                  <c:v>0.82</c:v>
                </c:pt>
                <c:pt idx="2">
                  <c:v>-0.78</c:v>
                </c:pt>
                <c:pt idx="3">
                  <c:v>-3.35</c:v>
                </c:pt>
                <c:pt idx="4">
                  <c:v>-2.3199999999999998</c:v>
                </c:pt>
              </c:numCache>
            </c:numRef>
          </c:val>
          <c:smooth val="0"/>
          <c:extLst>
            <c:ext xmlns:c16="http://schemas.microsoft.com/office/drawing/2014/chart" uri="{C3380CC4-5D6E-409C-BE32-E72D297353CC}">
              <c16:uniqueId val="{00000002-84D2-4A8C-B121-C867474CCF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BF5-4183-8CA7-A19691B5E6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F5-4183-8CA7-A19691B5E6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F5-4183-8CA7-A19691B5E6CD}"/>
            </c:ext>
          </c:extLst>
        </c:ser>
        <c:ser>
          <c:idx val="3"/>
          <c:order val="3"/>
          <c:tx>
            <c:strRef>
              <c:f>データシート!$A$30</c:f>
              <c:strCache>
                <c:ptCount val="1"/>
                <c:pt idx="0">
                  <c:v>介護保険事業（サービス事業勘定）特別会計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8BF5-4183-8CA7-A19691B5E6C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0.03</c:v>
                </c:pt>
                <c:pt idx="4">
                  <c:v>#N/A</c:v>
                </c:pt>
                <c:pt idx="5">
                  <c:v>0.04</c:v>
                </c:pt>
                <c:pt idx="6">
                  <c:v>#N/A</c:v>
                </c:pt>
                <c:pt idx="7">
                  <c:v>0.03</c:v>
                </c:pt>
                <c:pt idx="8">
                  <c:v>#N/A</c:v>
                </c:pt>
                <c:pt idx="9">
                  <c:v>0.02</c:v>
                </c:pt>
              </c:numCache>
            </c:numRef>
          </c:val>
          <c:extLst>
            <c:ext xmlns:c16="http://schemas.microsoft.com/office/drawing/2014/chart" uri="{C3380CC4-5D6E-409C-BE32-E72D297353CC}">
              <c16:uniqueId val="{00000004-8BF5-4183-8CA7-A19691B5E6C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5-8BF5-4183-8CA7-A19691B5E6C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0.16</c:v>
                </c:pt>
                <c:pt idx="4">
                  <c:v>#N/A</c:v>
                </c:pt>
                <c:pt idx="5">
                  <c:v>0.12</c:v>
                </c:pt>
                <c:pt idx="6">
                  <c:v>#N/A</c:v>
                </c:pt>
                <c:pt idx="7">
                  <c:v>0.19</c:v>
                </c:pt>
                <c:pt idx="8">
                  <c:v>#N/A</c:v>
                </c:pt>
                <c:pt idx="9">
                  <c:v>0.19</c:v>
                </c:pt>
              </c:numCache>
            </c:numRef>
          </c:val>
          <c:extLst>
            <c:ext xmlns:c16="http://schemas.microsoft.com/office/drawing/2014/chart" uri="{C3380CC4-5D6E-409C-BE32-E72D297353CC}">
              <c16:uniqueId val="{00000006-8BF5-4183-8CA7-A19691B5E6C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1.02</c:v>
                </c:pt>
                <c:pt idx="2">
                  <c:v>#N/A</c:v>
                </c:pt>
                <c:pt idx="3">
                  <c:v>1.24</c:v>
                </c:pt>
                <c:pt idx="4">
                  <c:v>#N/A</c:v>
                </c:pt>
                <c:pt idx="5">
                  <c:v>0.97</c:v>
                </c:pt>
                <c:pt idx="6">
                  <c:v>#N/A</c:v>
                </c:pt>
                <c:pt idx="7">
                  <c:v>0.65</c:v>
                </c:pt>
                <c:pt idx="8">
                  <c:v>#N/A</c:v>
                </c:pt>
                <c:pt idx="9">
                  <c:v>0.44</c:v>
                </c:pt>
              </c:numCache>
            </c:numRef>
          </c:val>
          <c:extLst>
            <c:ext xmlns:c16="http://schemas.microsoft.com/office/drawing/2014/chart" uri="{C3380CC4-5D6E-409C-BE32-E72D297353CC}">
              <c16:uniqueId val="{00000007-8BF5-4183-8CA7-A19691B5E6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1.44</c:v>
                </c:pt>
                <c:pt idx="2">
                  <c:v>#N/A</c:v>
                </c:pt>
                <c:pt idx="3">
                  <c:v>1.53</c:v>
                </c:pt>
                <c:pt idx="4">
                  <c:v>#N/A</c:v>
                </c:pt>
                <c:pt idx="5">
                  <c:v>2.5</c:v>
                </c:pt>
                <c:pt idx="6">
                  <c:v>#N/A</c:v>
                </c:pt>
                <c:pt idx="7">
                  <c:v>2.0299999999999998</c:v>
                </c:pt>
                <c:pt idx="8">
                  <c:v>#N/A</c:v>
                </c:pt>
                <c:pt idx="9">
                  <c:v>1.86</c:v>
                </c:pt>
              </c:numCache>
            </c:numRef>
          </c:val>
          <c:extLst>
            <c:ext xmlns:c16="http://schemas.microsoft.com/office/drawing/2014/chart" uri="{C3380CC4-5D6E-409C-BE32-E72D297353CC}">
              <c16:uniqueId val="{00000008-8BF5-4183-8CA7-A19691B5E6CD}"/>
            </c:ext>
          </c:extLst>
        </c:ser>
        <c:ser>
          <c:idx val="9"/>
          <c:order val="9"/>
          <c:tx>
            <c:strRef>
              <c:f>データシート!$A$36</c:f>
              <c:strCache>
                <c:ptCount val="1"/>
                <c:pt idx="0">
                  <c:v>介護保険事業（保険事業勘定）特別会計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0.67</c:v>
                </c:pt>
                <c:pt idx="2">
                  <c:v>#N/A</c:v>
                </c:pt>
                <c:pt idx="3">
                  <c:v>1.06</c:v>
                </c:pt>
                <c:pt idx="4">
                  <c:v>#N/A</c:v>
                </c:pt>
                <c:pt idx="5">
                  <c:v>2.14</c:v>
                </c:pt>
                <c:pt idx="6">
                  <c:v>#N/A</c:v>
                </c:pt>
                <c:pt idx="7">
                  <c:v>1.42</c:v>
                </c:pt>
                <c:pt idx="8">
                  <c:v>#N/A</c:v>
                </c:pt>
                <c:pt idx="9">
                  <c:v>1.89</c:v>
                </c:pt>
              </c:numCache>
            </c:numRef>
          </c:val>
          <c:extLst>
            <c:ext xmlns:c16="http://schemas.microsoft.com/office/drawing/2014/chart" uri="{C3380CC4-5D6E-409C-BE32-E72D297353CC}">
              <c16:uniqueId val="{00000009-8BF5-4183-8CA7-A19691B5E6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1000</c:v>
                </c:pt>
                <c:pt idx="5">
                  <c:v>936</c:v>
                </c:pt>
                <c:pt idx="8">
                  <c:v>846</c:v>
                </c:pt>
                <c:pt idx="11">
                  <c:v>793</c:v>
                </c:pt>
                <c:pt idx="14">
                  <c:v>772</c:v>
                </c:pt>
              </c:numCache>
            </c:numRef>
          </c:val>
          <c:extLst>
            <c:ext xmlns:c16="http://schemas.microsoft.com/office/drawing/2014/chart" uri="{C3380CC4-5D6E-409C-BE32-E72D297353CC}">
              <c16:uniqueId val="{00000000-7749-46B6-91D9-A8B31A1A26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49-46B6-91D9-A8B31A1A26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5</c:v>
                </c:pt>
                <c:pt idx="6">
                  <c:v>0</c:v>
                </c:pt>
                <c:pt idx="9">
                  <c:v>0</c:v>
                </c:pt>
                <c:pt idx="12">
                  <c:v>0</c:v>
                </c:pt>
              </c:numCache>
            </c:numRef>
          </c:val>
          <c:extLst>
            <c:ext xmlns:c16="http://schemas.microsoft.com/office/drawing/2014/chart" uri="{C3380CC4-5D6E-409C-BE32-E72D297353CC}">
              <c16:uniqueId val="{00000002-7749-46B6-91D9-A8B31A1A26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73</c:v>
                </c:pt>
                <c:pt idx="6">
                  <c:v>58</c:v>
                </c:pt>
                <c:pt idx="9">
                  <c:v>58</c:v>
                </c:pt>
                <c:pt idx="12">
                  <c:v>65</c:v>
                </c:pt>
              </c:numCache>
            </c:numRef>
          </c:val>
          <c:extLst>
            <c:ext xmlns:c16="http://schemas.microsoft.com/office/drawing/2014/chart" uri="{C3380CC4-5D6E-409C-BE32-E72D297353CC}">
              <c16:uniqueId val="{00000003-7749-46B6-91D9-A8B31A1A26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c:v>
                </c:pt>
                <c:pt idx="3">
                  <c:v>52</c:v>
                </c:pt>
                <c:pt idx="6">
                  <c:v>46</c:v>
                </c:pt>
                <c:pt idx="9">
                  <c:v>37</c:v>
                </c:pt>
                <c:pt idx="12">
                  <c:v>37</c:v>
                </c:pt>
              </c:numCache>
            </c:numRef>
          </c:val>
          <c:extLst>
            <c:ext xmlns:c16="http://schemas.microsoft.com/office/drawing/2014/chart" uri="{C3380CC4-5D6E-409C-BE32-E72D297353CC}">
              <c16:uniqueId val="{00000004-7749-46B6-91D9-A8B31A1A26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49-46B6-91D9-A8B31A1A26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49-46B6-91D9-A8B31A1A26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1177</c:v>
                </c:pt>
                <c:pt idx="3">
                  <c:v>1084</c:v>
                </c:pt>
                <c:pt idx="6">
                  <c:v>990</c:v>
                </c:pt>
                <c:pt idx="9">
                  <c:v>904</c:v>
                </c:pt>
                <c:pt idx="12">
                  <c:v>886</c:v>
                </c:pt>
              </c:numCache>
            </c:numRef>
          </c:val>
          <c:extLst>
            <c:ext xmlns:c16="http://schemas.microsoft.com/office/drawing/2014/chart" uri="{C3380CC4-5D6E-409C-BE32-E72D297353CC}">
              <c16:uniqueId val="{00000007-7749-46B6-91D9-A8B31A1A26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297</c:v>
                </c:pt>
                <c:pt idx="2">
                  <c:v>#N/A</c:v>
                </c:pt>
                <c:pt idx="3">
                  <c:v>#N/A</c:v>
                </c:pt>
                <c:pt idx="4">
                  <c:v>278</c:v>
                </c:pt>
                <c:pt idx="5">
                  <c:v>#N/A</c:v>
                </c:pt>
                <c:pt idx="6">
                  <c:v>#N/A</c:v>
                </c:pt>
                <c:pt idx="7">
                  <c:v>248</c:v>
                </c:pt>
                <c:pt idx="8">
                  <c:v>#N/A</c:v>
                </c:pt>
                <c:pt idx="9">
                  <c:v>#N/A</c:v>
                </c:pt>
                <c:pt idx="10">
                  <c:v>206</c:v>
                </c:pt>
                <c:pt idx="11">
                  <c:v>#N/A</c:v>
                </c:pt>
                <c:pt idx="12">
                  <c:v>#N/A</c:v>
                </c:pt>
                <c:pt idx="13">
                  <c:v>216</c:v>
                </c:pt>
                <c:pt idx="14">
                  <c:v>#N/A</c:v>
                </c:pt>
              </c:numCache>
            </c:numRef>
          </c:val>
          <c:smooth val="0"/>
          <c:extLst>
            <c:ext xmlns:c16="http://schemas.microsoft.com/office/drawing/2014/chart" uri="{C3380CC4-5D6E-409C-BE32-E72D297353CC}">
              <c16:uniqueId val="{00000008-7749-46B6-91D9-A8B31A1A26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6848</c:v>
                </c:pt>
                <c:pt idx="5">
                  <c:v>6376</c:v>
                </c:pt>
                <c:pt idx="8">
                  <c:v>6325</c:v>
                </c:pt>
                <c:pt idx="11">
                  <c:v>6565</c:v>
                </c:pt>
                <c:pt idx="14">
                  <c:v>7127</c:v>
                </c:pt>
              </c:numCache>
            </c:numRef>
          </c:val>
          <c:extLst>
            <c:ext xmlns:c16="http://schemas.microsoft.com/office/drawing/2014/chart" uri="{C3380CC4-5D6E-409C-BE32-E72D297353CC}">
              <c16:uniqueId val="{00000000-EB87-4825-8783-A929C8805E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B87-4825-8783-A929C8805E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4514</c:v>
                </c:pt>
                <c:pt idx="5">
                  <c:v>4605</c:v>
                </c:pt>
                <c:pt idx="8">
                  <c:v>4696</c:v>
                </c:pt>
                <c:pt idx="11">
                  <c:v>4838</c:v>
                </c:pt>
                <c:pt idx="14">
                  <c:v>4738</c:v>
                </c:pt>
              </c:numCache>
            </c:numRef>
          </c:val>
          <c:extLst>
            <c:ext xmlns:c16="http://schemas.microsoft.com/office/drawing/2014/chart" uri="{C3380CC4-5D6E-409C-BE32-E72D297353CC}">
              <c16:uniqueId val="{00000002-EB87-4825-8783-A929C8805E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87-4825-8783-A929C8805E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87-4825-8783-A929C8805E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87-4825-8783-A929C8805E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1335</c:v>
                </c:pt>
                <c:pt idx="3">
                  <c:v>1248</c:v>
                </c:pt>
                <c:pt idx="6">
                  <c:v>1182</c:v>
                </c:pt>
                <c:pt idx="9">
                  <c:v>1100</c:v>
                </c:pt>
                <c:pt idx="12">
                  <c:v>1141</c:v>
                </c:pt>
              </c:numCache>
            </c:numRef>
          </c:val>
          <c:extLst>
            <c:ext xmlns:c16="http://schemas.microsoft.com/office/drawing/2014/chart" uri="{C3380CC4-5D6E-409C-BE32-E72D297353CC}">
              <c16:uniqueId val="{00000006-EB87-4825-8783-A929C8805E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735</c:v>
                </c:pt>
                <c:pt idx="3">
                  <c:v>618</c:v>
                </c:pt>
                <c:pt idx="6">
                  <c:v>505</c:v>
                </c:pt>
                <c:pt idx="9">
                  <c:v>344</c:v>
                </c:pt>
                <c:pt idx="12">
                  <c:v>247</c:v>
                </c:pt>
              </c:numCache>
            </c:numRef>
          </c:val>
          <c:extLst>
            <c:ext xmlns:c16="http://schemas.microsoft.com/office/drawing/2014/chart" uri="{C3380CC4-5D6E-409C-BE32-E72D297353CC}">
              <c16:uniqueId val="{00000007-EB87-4825-8783-A929C8805E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451</c:v>
                </c:pt>
                <c:pt idx="3">
                  <c:v>408</c:v>
                </c:pt>
                <c:pt idx="6">
                  <c:v>371</c:v>
                </c:pt>
                <c:pt idx="9">
                  <c:v>341</c:v>
                </c:pt>
                <c:pt idx="12">
                  <c:v>311</c:v>
                </c:pt>
              </c:numCache>
            </c:numRef>
          </c:val>
          <c:extLst>
            <c:ext xmlns:c16="http://schemas.microsoft.com/office/drawing/2014/chart" uri="{C3380CC4-5D6E-409C-BE32-E72D297353CC}">
              <c16:uniqueId val="{00000008-EB87-4825-8783-A929C8805E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87-4825-8783-A929C8805E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7388</c:v>
                </c:pt>
                <c:pt idx="3">
                  <c:v>6929</c:v>
                </c:pt>
                <c:pt idx="6">
                  <c:v>6734</c:v>
                </c:pt>
                <c:pt idx="9">
                  <c:v>7204</c:v>
                </c:pt>
                <c:pt idx="12">
                  <c:v>7733</c:v>
                </c:pt>
              </c:numCache>
            </c:numRef>
          </c:val>
          <c:extLst>
            <c:ext xmlns:c16="http://schemas.microsoft.com/office/drawing/2014/chart" uri="{C3380CC4-5D6E-409C-BE32-E72D297353CC}">
              <c16:uniqueId val="{0000000A-EB87-4825-8783-A929C8805E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87-4825-8783-A929C8805E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1797</c:v>
                </c:pt>
                <c:pt idx="1">
                  <c:v>1685</c:v>
                </c:pt>
                <c:pt idx="2">
                  <c:v>1602</c:v>
                </c:pt>
              </c:numCache>
            </c:numRef>
          </c:val>
          <c:extLst>
            <c:ext xmlns:c16="http://schemas.microsoft.com/office/drawing/2014/chart" uri="{C3380CC4-5D6E-409C-BE32-E72D297353CC}">
              <c16:uniqueId val="{00000000-D7FA-4FF2-9702-68E8593804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421</c:v>
                </c:pt>
                <c:pt idx="1">
                  <c:v>424</c:v>
                </c:pt>
                <c:pt idx="2">
                  <c:v>425</c:v>
                </c:pt>
              </c:numCache>
            </c:numRef>
          </c:val>
          <c:extLst>
            <c:ext xmlns:c16="http://schemas.microsoft.com/office/drawing/2014/chart" uri="{C3380CC4-5D6E-409C-BE32-E72D297353CC}">
              <c16:uniqueId val="{00000001-D7FA-4FF2-9702-68E8593804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3043</c:v>
                </c:pt>
                <c:pt idx="1">
                  <c:v>3230</c:v>
                </c:pt>
                <c:pt idx="2">
                  <c:v>3231</c:v>
                </c:pt>
              </c:numCache>
            </c:numRef>
          </c:val>
          <c:extLst>
            <c:ext xmlns:c16="http://schemas.microsoft.com/office/drawing/2014/chart" uri="{C3380CC4-5D6E-409C-BE32-E72D297353CC}">
              <c16:uniqueId val="{00000002-D7FA-4FF2-9702-68E8593804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{8AA92813-BD18-47D2-8BF5-A429D95C0BC8}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2D6-4701-B625-ADAB01F6EF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{96560722-6F31-42A7-B7C3-D1CCECDAC7D9}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D6-4701-B625-ADAB01F6EF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{D5E2AB5B-07ED-44E3-BF96-CBE72D9D348E}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D6-4701-B625-ADAB01F6EF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{766B2451-D3E8-4ED3-97F0-7F21078FB3CC}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D6-4701-B625-ADAB01F6EF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{62F18946-9453-4AEC-B1FA-2B3DB2A229A5}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D6-4701-B625-ADAB01F6EF9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{00C11D7A-2645-4B43-AD4F-093F40E681A3}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2D6-4701-B625-ADAB01F6EF9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{30E55FEC-C841-4663-8C63-2725CE1F72C0}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2D6-4701-B625-ADAB01F6EF9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{4CF77F70-1D23-4F02-9C2E-8D045086C9E4}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2D6-4701-B625-ADAB01F6EF9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{97FF5662-0B04-497F-8DF9-93D159496EF2}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2D6-4701-B625-ADAB01F6EF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42</c:v>
                </c:pt>
                <c:pt idx="16">
                  <c:v>45.8</c:v>
                </c:pt>
                <c:pt idx="24">
                  <c:v>47.1</c:v>
                </c:pt>
                <c:pt idx="32">
                  <c:v>48.3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2D6-4701-B625-ADAB01F6EF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{D0276657-BF21-45C6-AB17-6FD09BD3B743}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2D6-4701-B625-ADAB01F6EF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{9FA98636-5DE6-40C7-9BC2-3C692E0E519B}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D6-4701-B625-ADAB01F6EF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{0C231774-66D0-4EB1-A838-C2D8B79D9B2F}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D6-4701-B625-ADAB01F6EF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{6C4C48BA-4C17-4CB0-9012-7779895FA7BE}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D6-4701-B625-ADAB01F6EF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{827493B3-E660-48AE-A659-F427BADD8C6E}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D6-4701-B625-ADAB01F6EF9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{FE8FA834-48DE-44FF-B827-FAF6BCDE16F9}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2D6-4701-B625-ADAB01F6EF9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{95EC531E-983C-410F-B185-E1E048FDBF49}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2D6-4701-B625-ADAB01F6EF9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{0A05AA05-F2F7-43CF-A1F5-418B7628C018}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2D6-4701-B625-ADAB01F6EF9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{988B23B5-10E6-4910-84CD-0FF16AFF0FB0}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2D6-4701-B625-ADAB01F6EF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D6-4701-B625-ADAB01F6EF94}"/>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{57F0E325-F46E-4E7B-9346-60F1F38DE6B8}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3B7-4848-9A8E-502867FEAA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{D6D37C6D-7455-4D4C-BD6D-E383694F06CE}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B7-4848-9A8E-502867FEAA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{6BDA41A2-EF99-4A59-A7C1-00F395F8E219}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B7-4848-9A8E-502867FEAA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{CA9BD57B-382C-425D-8F34-671AF356B976}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B7-4848-9A8E-502867FEAA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{5CD89A0C-6679-4582-A241-0E6344CCB20F}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B7-4848-9A8E-502867FEAAA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{5B666CB5-4C5C-4881-B02A-22394ECA01BF}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3B7-4848-9A8E-502867FEAAA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{39FDC14C-D13E-4C23-BAA6-847E284E263F}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3B7-4848-9A8E-502867FEAAA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{0F8AEAEB-B418-4D44-917C-37230153119E}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3B7-4848-9A8E-502867FEAAA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{4BFA3A0F-1F80-4553-A2A2-9C4F9C3D829D}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3B7-4848-9A8E-502867FEAA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8.3000000000000007</c:v>
                </c:pt>
                <c:pt idx="16">
                  <c:v>7.8</c:v>
                </c:pt>
                <c:pt idx="24">
                  <c:v>7.2</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3B7-4848-9A8E-502867FEAA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{ADD28B25-FC34-4885-9AA8-C009555611C3}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3B7-4848-9A8E-502867FEAA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{75425427-9B43-491A-8B9C-60F01B242096}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B7-4848-9A8E-502867FEAA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{8EBF7E01-47AB-41AF-A2D9-CEBAF2148AF7}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B7-4848-9A8E-502867FEAA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{62B4D280-2B9E-4DF7-8062-693602D70FE0}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B7-4848-9A8E-502867FEAA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{B38CE961-C69E-42E4-B728-AF9115D2FB06}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B7-4848-9A8E-502867FEAAA0}"/>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{507D0E36-342E-4C43-B84C-F1168401012C}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3B7-4848-9A8E-502867FEAAA0}"/>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{57A57E8C-AE5C-42CF-B2C1-0C9F79176A1B}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3B7-4848-9A8E-502867FEAAA0}"/>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{86C9E57C-F431-4A5B-8DB9-84CBCB6E9249}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3B7-4848-9A8E-502867FEAAA0}"/>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{B18F5DCD-6583-44DF-8E48-97496799B8F4}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3B7-4848-9A8E-502867FEAA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B7-4848-9A8E-502867FEAAA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元利償還金が前年度に比べ減となった。来年度以降も減少していく見込みではあるが、引き続き地方債発行の抑制を基調とし、比率の改善を図っていく必要がある。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満期一括償還地方債は、今後も取り扱わない予定である。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複合施設整備事業や木質バイオマス整備事業</a:t>
          </a:r>
          <a:r>
            <a:rPr kumimoji="1" lang="ja-JP" altLang="ja-JP" sz="1100" b="0" i="0" baseline="0">
              <a:solidFill>
                <a:schemeClr val="dk1"/>
              </a:solidFill>
              <a:effectLst/>
              <a:latin typeface="+mn-lt"/>
              <a:ea typeface="+mn-ea"/>
              <a:cs typeface="+mn-cs"/>
            </a:rPr>
            <a:t>によ</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一般会計等における地方債残高は増加し</a:t>
          </a:r>
          <a:r>
            <a:rPr kumimoji="1" lang="ja-JP" altLang="en-US" sz="1100" b="0" i="0" baseline="0">
              <a:solidFill>
                <a:schemeClr val="dk1"/>
              </a:solidFill>
              <a:effectLst/>
              <a:latin typeface="+mn-lt"/>
              <a:ea typeface="+mn-ea"/>
              <a:cs typeface="+mn-cs"/>
            </a:rPr>
            <a:t>たが、基準財政需要額参入見込額の増加</a:t>
          </a:r>
          <a:r>
            <a:rPr kumimoji="1" lang="ja-JP" altLang="ja-JP" sz="1100" b="0" i="0" baseline="0">
              <a:solidFill>
                <a:schemeClr val="dk1"/>
              </a:solidFill>
              <a:effectLst/>
              <a:latin typeface="+mn-lt"/>
              <a:ea typeface="+mn-ea"/>
              <a:cs typeface="+mn-cs"/>
            </a:rPr>
            <a:t>により、将来負担比率の分子は</a:t>
          </a:r>
          <a:r>
            <a:rPr kumimoji="1" lang="ja-JP" altLang="en-US" sz="1100" b="0" i="0" baseline="0">
              <a:solidFill>
                <a:schemeClr val="dk1"/>
              </a:solidFill>
              <a:effectLst/>
              <a:latin typeface="+mn-lt"/>
              <a:ea typeface="+mn-ea"/>
              <a:cs typeface="+mn-cs"/>
            </a:rPr>
            <a:t>横ばいとなっている</a:t>
          </a:r>
          <a:r>
            <a:rPr kumimoji="1" lang="ja-JP" altLang="ja-JP" sz="1100" b="0" i="0" baseline="0">
              <a:solidFill>
                <a:schemeClr val="dk1"/>
              </a:solidFill>
              <a:effectLst/>
              <a:latin typeface="+mn-lt"/>
              <a:ea typeface="+mn-ea"/>
              <a:cs typeface="+mn-cs"/>
            </a:rPr>
            <a:t>。今後も地方債の借入の抑制を基調とした財政運営を行っていく。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鹿児島県錦江町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財源不足による取崩しのため財政調整基金が</a:t>
          </a:r>
          <a:r>
            <a:rPr kumimoji="1" lang="en-US" altLang="ja-JP" sz="1100">
              <a:solidFill>
                <a:sysClr val="windowText" lastClr="000000"/>
              </a:solidFill>
              <a:effectLst/>
              <a:latin typeface="+mn-lt"/>
              <a:ea typeface="+mn-ea"/>
              <a:cs typeface="+mn-cs"/>
            </a:rPr>
            <a:t>83</a:t>
          </a:r>
          <a:r>
            <a:rPr kumimoji="1" lang="ja-JP" altLang="ja-JP" sz="1100">
              <a:solidFill>
                <a:sysClr val="windowText" lastClr="000000"/>
              </a:solidFill>
              <a:effectLst/>
              <a:latin typeface="+mn-lt"/>
              <a:ea typeface="+mn-ea"/>
              <a:cs typeface="+mn-cs"/>
            </a:rPr>
            <a:t>百万円減、地方創生関係の事業</a:t>
          </a:r>
          <a:r>
            <a:rPr kumimoji="1" lang="ja-JP" altLang="en-US" sz="1100">
              <a:solidFill>
                <a:sysClr val="windowText" lastClr="000000"/>
              </a:solidFill>
              <a:effectLst/>
              <a:latin typeface="+mn-lt"/>
              <a:ea typeface="+mn-ea"/>
              <a:cs typeface="+mn-cs"/>
            </a:rPr>
            <a:t>への</a:t>
          </a:r>
          <a:r>
            <a:rPr kumimoji="1" lang="ja-JP" altLang="ja-JP" sz="1100">
              <a:solidFill>
                <a:sysClr val="windowText" lastClr="000000"/>
              </a:solidFill>
              <a:effectLst/>
              <a:latin typeface="+mn-lt"/>
              <a:ea typeface="+mn-ea"/>
              <a:cs typeface="+mn-cs"/>
            </a:rPr>
            <a:t>充当</a:t>
          </a:r>
          <a:r>
            <a:rPr kumimoji="1" lang="ja-JP" altLang="en-US" sz="1100">
              <a:solidFill>
                <a:sysClr val="windowText" lastClr="000000"/>
              </a:solidFill>
              <a:effectLst/>
              <a:latin typeface="+mn-lt"/>
              <a:ea typeface="+mn-ea"/>
              <a:cs typeface="+mn-cs"/>
            </a:rPr>
            <a:t>を目的とした取崩のため</a:t>
          </a:r>
          <a:r>
            <a:rPr kumimoji="1" lang="ja-JP" altLang="ja-JP" sz="1100">
              <a:solidFill>
                <a:sysClr val="windowText" lastClr="000000"/>
              </a:solidFill>
              <a:effectLst/>
              <a:latin typeface="+mn-lt"/>
              <a:ea typeface="+mn-ea"/>
              <a:cs typeface="+mn-cs"/>
            </a:rPr>
            <a:t>合併振興基金</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42</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減等の要因に</a:t>
          </a:r>
          <a:r>
            <a:rPr kumimoji="1" lang="ja-JP" altLang="ja-JP" sz="1100">
              <a:solidFill>
                <a:sysClr val="windowText" lastClr="000000"/>
              </a:solidFill>
              <a:effectLst/>
              <a:latin typeface="+mn-lt"/>
              <a:ea typeface="+mn-ea"/>
              <a:cs typeface="+mn-cs"/>
            </a:rPr>
            <a:t>より、基金全体としては、</a:t>
          </a:r>
          <a:r>
            <a:rPr kumimoji="1" lang="en-US" altLang="ja-JP" sz="1100">
              <a:solidFill>
                <a:sysClr val="windowText" lastClr="000000"/>
              </a:solidFill>
              <a:effectLst/>
              <a:latin typeface="+mn-lt"/>
              <a:ea typeface="+mn-ea"/>
              <a:cs typeface="+mn-cs"/>
            </a:rPr>
            <a:t>82</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今後も引き続き、町有施設整備基金への積立を行っていく方針だが、財源不足による財政調整基金の取り崩し及び地方創生関係事業に充当するための合併振興基金の取り崩しにより基金総額の減少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・地域振興基金：均衡ある発展を図り、地域振興の推進</a:t>
          </a:r>
        </a:p>
        <a:p>
          <a:r>
            <a:rPr kumimoji="1" lang="ja-JP" altLang="en-US" sz="1100">
              <a:solidFill>
                <a:schemeClr val="dk1"/>
              </a:solidFill>
              <a:effectLst/>
              <a:latin typeface="+mn-ea"/>
              <a:ea typeface="+mn-ea"/>
              <a:cs typeface="+mn-cs"/>
            </a:rPr>
            <a:t>　・合併振興基金：合併に伴う地域の振興及び住民の一体感醸成を図る</a:t>
          </a:r>
        </a:p>
        <a:p>
          <a:r>
            <a:rPr kumimoji="1" lang="ja-JP" altLang="en-US" sz="1100">
              <a:solidFill>
                <a:schemeClr val="dk1"/>
              </a:solidFill>
              <a:effectLst/>
              <a:latin typeface="+mn-ea"/>
              <a:ea typeface="+mn-ea"/>
              <a:cs typeface="+mn-cs"/>
            </a:rPr>
            <a:t>　・町有施設整備基金：町有施設の整備及び長寿命化を図る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・ふるさと納税基金：寄付金の増により</a:t>
          </a:r>
          <a:r>
            <a:rPr kumimoji="1" lang="en-US" altLang="ja-JP" sz="1100">
              <a:solidFill>
                <a:schemeClr val="dk1"/>
              </a:solidFill>
              <a:effectLst/>
              <a:latin typeface="+mn-ea"/>
              <a:ea typeface="+mn-ea"/>
              <a:cs typeface="+mn-cs"/>
            </a:rPr>
            <a:t>62</a:t>
          </a:r>
          <a:r>
            <a:rPr kumimoji="1" lang="ja-JP" altLang="en-US" sz="1100">
              <a:solidFill>
                <a:schemeClr val="dk1"/>
              </a:solidFill>
              <a:effectLst/>
              <a:latin typeface="+mn-ea"/>
              <a:ea typeface="+mn-ea"/>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・町有施設整備基金：引き続き長寿命化へ向けた施設整備のために積立を行う。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地方交付税の減少等による財源不足により取崩を行ったため減。　</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歳出削減の取り組みを行っていくが、引き続き減少していく見込みである。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基金利子積立により微増。</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基金利子積立のみを行っていく予定である。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7,387
7,325
163.19
7,739,037
7,600,980
73,345
3,928,080
7,732,637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当町では、平成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の延べ床面積を５％削減するという目標を掲げ、老朽化した施設の集約化・複合化や除却を進めている。有形固定資産減価償却率については、上昇傾向にあるものの、その伸びは緩やかであり、これまでの取組の効果が表れていると考えられ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27622</xdr:rowOff>
    </xdr:from>
    <xdr:to>
      <xdr:col>23</xdr:col>
      <xdr:colOff>136525</xdr:colOff>
      <xdr:row>29</xdr:row>
      <xdr:rowOff>129222</xdr:rowOff>
    </xdr:to>
    <xdr:sp macro="" textlink="">
      <xdr:nvSpPr>
        <xdr:cNvPr id="91" name="楕円 90"/>
        <xdr:cNvSpPr/>
      </xdr:nvSpPr>
      <xdr:spPr>
        <a:xfrm>
          <a:off x="4711700" y="57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50499</xdr:rowOff>
    </xdr:from>
    <xdr:ext cx="405111" cy="259045"/>
    <xdr:sp macro="" textlink="">
      <xdr:nvSpPr>
        <xdr:cNvPr id="92" name="有形固定資産減価償却率該当値テキスト"/>
        <xdr:cNvSpPr txBox="1"/>
      </xdr:nvSpPr>
      <xdr:spPr>
        <a:xfrm>
          <a:off x="4813300" y="562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6033</xdr:rowOff>
    </xdr:from>
    <xdr:to>
      <xdr:col>19</xdr:col>
      <xdr:colOff>187325</xdr:colOff>
      <xdr:row>29</xdr:row>
      <xdr:rowOff>107633</xdr:rowOff>
    </xdr:to>
    <xdr:sp macro="" textlink="">
      <xdr:nvSpPr>
        <xdr:cNvPr id="93" name="楕円 92"/>
        <xdr:cNvSpPr/>
      </xdr:nvSpPr>
      <xdr:spPr>
        <a:xfrm>
          <a:off x="4000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56833</xdr:rowOff>
    </xdr:from>
    <xdr:to>
      <xdr:col>23</xdr:col>
      <xdr:colOff>85725</xdr:colOff>
      <xdr:row>29</xdr:row>
      <xdr:rowOff>78422</xdr:rowOff>
    </xdr:to>
    <xdr:cxnSp macro="">
      <xdr:nvCxnSpPr>
        <xdr:cNvPr id="94" name="直線コネクタ 93"/>
        <xdr:cNvCxnSpPr/>
      </xdr:nvCxnSpPr>
      <xdr:spPr>
        <a:xfrm>
          <a:off x="4051300" y="5800408"/>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95" name="楕円 94"/>
        <xdr:cNvSpPr/>
      </xdr:nvSpPr>
      <xdr:spPr>
        <a:xfrm>
          <a:off x="3238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33443</xdr:rowOff>
    </xdr:from>
    <xdr:to>
      <xdr:col>19</xdr:col>
      <xdr:colOff>136525</xdr:colOff>
      <xdr:row>29</xdr:row>
      <xdr:rowOff>56833</xdr:rowOff>
    </xdr:to>
    <xdr:cxnSp macro="">
      <xdr:nvCxnSpPr>
        <xdr:cNvPr id="96" name="直線コネクタ 95"/>
        <xdr:cNvCxnSpPr/>
      </xdr:nvCxnSpPr>
      <xdr:spPr>
        <a:xfrm>
          <a:off x="3289300" y="5777018"/>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85725</xdr:rowOff>
    </xdr:from>
    <xdr:to>
      <xdr:col>11</xdr:col>
      <xdr:colOff>187325</xdr:colOff>
      <xdr:row>29</xdr:row>
      <xdr:rowOff>15875</xdr:rowOff>
    </xdr:to>
    <xdr:sp macro="" textlink="">
      <xdr:nvSpPr>
        <xdr:cNvPr id="97" name="楕円 96"/>
        <xdr:cNvSpPr/>
      </xdr:nvSpPr>
      <xdr:spPr>
        <a:xfrm>
          <a:off x="2476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136525</xdr:rowOff>
    </xdr:from>
    <xdr:to>
      <xdr:col>15</xdr:col>
      <xdr:colOff>136525</xdr:colOff>
      <xdr:row>29</xdr:row>
      <xdr:rowOff>33443</xdr:rowOff>
    </xdr:to>
    <xdr:cxnSp macro="">
      <xdr:nvCxnSpPr>
        <xdr:cNvPr id="98" name="直線コネクタ 97"/>
        <xdr:cNvCxnSpPr/>
      </xdr:nvCxnSpPr>
      <xdr:spPr>
        <a:xfrm>
          <a:off x="2527300" y="570865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63077</xdr:rowOff>
    </xdr:from>
    <xdr:to>
      <xdr:col>7</xdr:col>
      <xdr:colOff>187325</xdr:colOff>
      <xdr:row>30</xdr:row>
      <xdr:rowOff>164677</xdr:rowOff>
    </xdr:to>
    <xdr:sp macro="" textlink="">
      <xdr:nvSpPr>
        <xdr:cNvPr id="99" name="楕円 98"/>
        <xdr:cNvSpPr/>
      </xdr:nvSpPr>
      <xdr:spPr>
        <a:xfrm>
          <a:off x="1714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136525</xdr:rowOff>
    </xdr:from>
    <xdr:to>
      <xdr:col>11</xdr:col>
      <xdr:colOff>136525</xdr:colOff>
      <xdr:row>30</xdr:row>
      <xdr:rowOff>113877</xdr:rowOff>
    </xdr:to>
    <xdr:cxnSp macro="">
      <xdr:nvCxnSpPr>
        <xdr:cNvPr id="100" name="直線コネクタ 99"/>
        <xdr:cNvCxnSpPr/>
      </xdr:nvCxnSpPr>
      <xdr:spPr>
        <a:xfrm flipV="1">
          <a:off x="1765300" y="5708650"/>
          <a:ext cx="762000" cy="32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124160</xdr:rowOff>
    </xdr:from>
    <xdr:ext cx="405111" cy="259045"/>
    <xdr:sp macro="" textlink="">
      <xdr:nvSpPr>
        <xdr:cNvPr id="105" name="n_1mainValue有形固定資産減価償却率"/>
        <xdr:cNvSpPr txBox="1"/>
      </xdr:nvSpPr>
      <xdr:spPr>
        <a:xfrm>
          <a:off x="38360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106" name="n_2main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32402</xdr:rowOff>
    </xdr:from>
    <xdr:ext cx="405111" cy="259045"/>
    <xdr:sp macro="" textlink="">
      <xdr:nvSpPr>
        <xdr:cNvPr id="107" name="n_3mainValue有形固定資産減価償却率"/>
        <xdr:cNvSpPr txBox="1"/>
      </xdr:nvSpPr>
      <xdr:spPr>
        <a:xfrm>
          <a:off x="2324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155804</xdr:rowOff>
    </xdr:from>
    <xdr:ext cx="405111" cy="259045"/>
    <xdr:sp macro="" textlink="">
      <xdr:nvSpPr>
        <xdr:cNvPr id="108" name="n_4mainValue有形固定資産減価償却率"/>
        <xdr:cNvSpPr txBox="1"/>
      </xdr:nvSpPr>
      <xdr:spPr>
        <a:xfrm>
          <a:off x="1562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中期財政計画により地方債の新規発行を抑制してきたことで、将来負担比率は低くなっていることから、債務償還比率は、類似団体や県内市町村の平均に比べ低い水準で推移している。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今後も地方債を財源とする事業の執行が見込まれるが、基金の計画的な運用や事業の必要性、緊急性を精査し、健全な財政運営に努める。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31324</xdr:rowOff>
    </xdr:from>
    <xdr:to>
      <xdr:col>76</xdr:col>
      <xdr:colOff>73025</xdr:colOff>
      <xdr:row>29</xdr:row>
      <xdr:rowOff>132924</xdr:rowOff>
    </xdr:to>
    <xdr:sp macro="" textlink="">
      <xdr:nvSpPr>
        <xdr:cNvPr id="155" name="楕円 154"/>
        <xdr:cNvSpPr/>
      </xdr:nvSpPr>
      <xdr:spPr>
        <a:xfrm>
          <a:off x="14744700" y="5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54201</xdr:rowOff>
    </xdr:from>
    <xdr:ext cx="469744" cy="259045"/>
    <xdr:sp macro="" textlink="">
      <xdr:nvSpPr>
        <xdr:cNvPr id="156" name="債務償還比率該当値テキスト"/>
        <xdr:cNvSpPr txBox="1"/>
      </xdr:nvSpPr>
      <xdr:spPr>
        <a:xfrm>
          <a:off x="14846300" y="56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121657</xdr:rowOff>
    </xdr:from>
    <xdr:to>
      <xdr:col>72</xdr:col>
      <xdr:colOff>123825</xdr:colOff>
      <xdr:row>29</xdr:row>
      <xdr:rowOff>51807</xdr:rowOff>
    </xdr:to>
    <xdr:sp macro="" textlink="">
      <xdr:nvSpPr>
        <xdr:cNvPr id="157" name="楕円 156"/>
        <xdr:cNvSpPr/>
      </xdr:nvSpPr>
      <xdr:spPr>
        <a:xfrm>
          <a:off x="14033500" y="56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1007</xdr:rowOff>
    </xdr:from>
    <xdr:to>
      <xdr:col>76</xdr:col>
      <xdr:colOff>22225</xdr:colOff>
      <xdr:row>29</xdr:row>
      <xdr:rowOff>82124</xdr:rowOff>
    </xdr:to>
    <xdr:cxnSp macro="">
      <xdr:nvCxnSpPr>
        <xdr:cNvPr id="158" name="直線コネクタ 157"/>
        <xdr:cNvCxnSpPr/>
      </xdr:nvCxnSpPr>
      <xdr:spPr>
        <a:xfrm>
          <a:off x="14084300" y="5744582"/>
          <a:ext cx="7112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49793</xdr:rowOff>
    </xdr:from>
    <xdr:to>
      <xdr:col>68</xdr:col>
      <xdr:colOff>123825</xdr:colOff>
      <xdr:row>28</xdr:row>
      <xdr:rowOff>151393</xdr:rowOff>
    </xdr:to>
    <xdr:sp macro="" textlink="">
      <xdr:nvSpPr>
        <xdr:cNvPr id="159" name="楕円 158"/>
        <xdr:cNvSpPr/>
      </xdr:nvSpPr>
      <xdr:spPr>
        <a:xfrm>
          <a:off x="13271500" y="56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100593</xdr:rowOff>
    </xdr:from>
    <xdr:to>
      <xdr:col>72</xdr:col>
      <xdr:colOff>73025</xdr:colOff>
      <xdr:row>29</xdr:row>
      <xdr:rowOff>1007</xdr:rowOff>
    </xdr:to>
    <xdr:cxnSp macro="">
      <xdr:nvCxnSpPr>
        <xdr:cNvPr id="160" name="直線コネクタ 159"/>
        <xdr:cNvCxnSpPr/>
      </xdr:nvCxnSpPr>
      <xdr:spPr>
        <a:xfrm>
          <a:off x="13322300" y="5672718"/>
          <a:ext cx="762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37610</xdr:rowOff>
    </xdr:from>
    <xdr:to>
      <xdr:col>64</xdr:col>
      <xdr:colOff>123825</xdr:colOff>
      <xdr:row>28</xdr:row>
      <xdr:rowOff>139210</xdr:rowOff>
    </xdr:to>
    <xdr:sp macro="" textlink="">
      <xdr:nvSpPr>
        <xdr:cNvPr id="161" name="楕円 160"/>
        <xdr:cNvSpPr/>
      </xdr:nvSpPr>
      <xdr:spPr>
        <a:xfrm>
          <a:off x="12509500" y="56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88410</xdr:rowOff>
    </xdr:from>
    <xdr:to>
      <xdr:col>68</xdr:col>
      <xdr:colOff>73025</xdr:colOff>
      <xdr:row>28</xdr:row>
      <xdr:rowOff>100593</xdr:rowOff>
    </xdr:to>
    <xdr:cxnSp macro="">
      <xdr:nvCxnSpPr>
        <xdr:cNvPr id="162" name="直線コネクタ 161"/>
        <xdr:cNvCxnSpPr/>
      </xdr:nvCxnSpPr>
      <xdr:spPr>
        <a:xfrm>
          <a:off x="12560300" y="5660535"/>
          <a:ext cx="762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75238</xdr:rowOff>
    </xdr:from>
    <xdr:to>
      <xdr:col>60</xdr:col>
      <xdr:colOff>123825</xdr:colOff>
      <xdr:row>29</xdr:row>
      <xdr:rowOff>5388</xdr:rowOff>
    </xdr:to>
    <xdr:sp macro="" textlink="">
      <xdr:nvSpPr>
        <xdr:cNvPr id="163" name="楕円 162"/>
        <xdr:cNvSpPr/>
      </xdr:nvSpPr>
      <xdr:spPr>
        <a:xfrm>
          <a:off x="11747500" y="56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88410</xdr:rowOff>
    </xdr:from>
    <xdr:to>
      <xdr:col>64</xdr:col>
      <xdr:colOff>73025</xdr:colOff>
      <xdr:row>28</xdr:row>
      <xdr:rowOff>126038</xdr:rowOff>
    </xdr:to>
    <xdr:cxnSp macro="">
      <xdr:nvCxnSpPr>
        <xdr:cNvPr id="164" name="直線コネクタ 163"/>
        <xdr:cNvCxnSpPr/>
      </xdr:nvCxnSpPr>
      <xdr:spPr>
        <a:xfrm flipV="1">
          <a:off x="11798300" y="5660535"/>
          <a:ext cx="762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68334</xdr:rowOff>
    </xdr:from>
    <xdr:ext cx="469744" cy="259045"/>
    <xdr:sp macro="" textlink="">
      <xdr:nvSpPr>
        <xdr:cNvPr id="169" name="n_1mainValue債務償還比率"/>
        <xdr:cNvSpPr txBox="1"/>
      </xdr:nvSpPr>
      <xdr:spPr>
        <a:xfrm>
          <a:off x="13836727" y="54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167920</xdr:rowOff>
    </xdr:from>
    <xdr:ext cx="469744" cy="259045"/>
    <xdr:sp macro="" textlink="">
      <xdr:nvSpPr>
        <xdr:cNvPr id="170" name="n_2mainValue債務償還比率"/>
        <xdr:cNvSpPr txBox="1"/>
      </xdr:nvSpPr>
      <xdr:spPr>
        <a:xfrm>
          <a:off x="13087427" y="539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155737</xdr:rowOff>
    </xdr:from>
    <xdr:ext cx="469744" cy="259045"/>
    <xdr:sp macro="" textlink="">
      <xdr:nvSpPr>
        <xdr:cNvPr id="171" name="n_3mainValue債務償還比率"/>
        <xdr:cNvSpPr txBox="1"/>
      </xdr:nvSpPr>
      <xdr:spPr>
        <a:xfrm>
          <a:off x="12325427" y="538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21915</xdr:rowOff>
    </xdr:from>
    <xdr:ext cx="469744" cy="259045"/>
    <xdr:sp macro="" textlink="">
      <xdr:nvSpPr>
        <xdr:cNvPr id="172" name="n_4mainValue債務償還比率"/>
        <xdr:cNvSpPr txBox="1"/>
      </xdr:nvSpPr>
      <xdr:spPr>
        <a:xfrm>
          <a:off x="11563427" y="542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7,387
7,325
163.19
7,739,037
7,600,980
73,345
3,928,080
7,732,637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74" name="楕円 73"/>
        <xdr:cNvSpPr/>
      </xdr:nvSpPr>
      <xdr:spPr>
        <a:xfrm>
          <a:off x="4584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121755</xdr:rowOff>
    </xdr:from>
    <xdr:ext cx="405111" cy="259045"/>
    <xdr:sp macro="" textlink="">
      <xdr:nvSpPr>
        <xdr:cNvPr id="75" name="【道路】&#10;有形固定資産減価償却率該当値テキスト"/>
        <xdr:cNvSpPr txBox="1"/>
      </xdr:nvSpPr>
      <xdr:spPr>
        <a:xfrm>
          <a:off x="4673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76019</xdr:rowOff>
    </xdr:from>
    <xdr:to>
      <xdr:col>20</xdr:col>
      <xdr:colOff>38100</xdr:colOff>
      <xdr:row>37</xdr:row>
      <xdr:rowOff>6169</xdr:rowOff>
    </xdr:to>
    <xdr:sp macro="" textlink="">
      <xdr:nvSpPr>
        <xdr:cNvPr id="76" name="楕円 75"/>
        <xdr:cNvSpPr/>
      </xdr:nvSpPr>
      <xdr:spPr>
        <a:xfrm>
          <a:off x="3746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126819</xdr:rowOff>
    </xdr:from>
    <xdr:to>
      <xdr:col>24</xdr:col>
      <xdr:colOff>63500</xdr:colOff>
      <xdr:row>36</xdr:row>
      <xdr:rowOff>149678</xdr:rowOff>
    </xdr:to>
    <xdr:cxnSp macro="">
      <xdr:nvCxnSpPr>
        <xdr:cNvPr id="77" name="直線コネクタ 76"/>
        <xdr:cNvCxnSpPr/>
      </xdr:nvCxnSpPr>
      <xdr:spPr>
        <a:xfrm>
          <a:off x="3797300" y="62990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51526</xdr:rowOff>
    </xdr:from>
    <xdr:to>
      <xdr:col>15</xdr:col>
      <xdr:colOff>101600</xdr:colOff>
      <xdr:row>36</xdr:row>
      <xdr:rowOff>153126</xdr:rowOff>
    </xdr:to>
    <xdr:sp macro="" textlink="">
      <xdr:nvSpPr>
        <xdr:cNvPr id="78" name="楕円 77"/>
        <xdr:cNvSpPr/>
      </xdr:nvSpPr>
      <xdr:spPr>
        <a:xfrm>
          <a:off x="2857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102326</xdr:rowOff>
    </xdr:from>
    <xdr:to>
      <xdr:col>19</xdr:col>
      <xdr:colOff>177800</xdr:colOff>
      <xdr:row>36</xdr:row>
      <xdr:rowOff>126819</xdr:rowOff>
    </xdr:to>
    <xdr:cxnSp macro="">
      <xdr:nvCxnSpPr>
        <xdr:cNvPr id="79" name="直線コネクタ 78"/>
        <xdr:cNvCxnSpPr/>
      </xdr:nvCxnSpPr>
      <xdr:spPr>
        <a:xfrm>
          <a:off x="2908300" y="62745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30299</xdr:rowOff>
    </xdr:from>
    <xdr:to>
      <xdr:col>10</xdr:col>
      <xdr:colOff>165100</xdr:colOff>
      <xdr:row>36</xdr:row>
      <xdr:rowOff>131899</xdr:rowOff>
    </xdr:to>
    <xdr:sp macro="" textlink="">
      <xdr:nvSpPr>
        <xdr:cNvPr id="80" name="楕円 79"/>
        <xdr:cNvSpPr/>
      </xdr:nvSpPr>
      <xdr:spPr>
        <a:xfrm>
          <a:off x="1968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81099</xdr:rowOff>
    </xdr:from>
    <xdr:to>
      <xdr:col>15</xdr:col>
      <xdr:colOff>50800</xdr:colOff>
      <xdr:row>36</xdr:row>
      <xdr:rowOff>102326</xdr:rowOff>
    </xdr:to>
    <xdr:cxnSp macro="">
      <xdr:nvCxnSpPr>
        <xdr:cNvPr id="81" name="直線コネクタ 80"/>
        <xdr:cNvCxnSpPr/>
      </xdr:nvCxnSpPr>
      <xdr:spPr>
        <a:xfrm>
          <a:off x="2019300" y="62532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xdr:cNvSpPr/>
      </xdr:nvSpPr>
      <xdr:spPr>
        <a:xfrm>
          <a:off x="1079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81099</xdr:rowOff>
    </xdr:from>
    <xdr:to>
      <xdr:col>10</xdr:col>
      <xdr:colOff>114300</xdr:colOff>
      <xdr:row>38</xdr:row>
      <xdr:rowOff>107224</xdr:rowOff>
    </xdr:to>
    <xdr:cxnSp macro="">
      <xdr:nvCxnSpPr>
        <xdr:cNvPr id="83" name="直線コネクタ 82"/>
        <xdr:cNvCxnSpPr/>
      </xdr:nvCxnSpPr>
      <xdr:spPr>
        <a:xfrm flipV="1">
          <a:off x="1130300" y="6253299"/>
          <a:ext cx="889000" cy="3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22696</xdr:rowOff>
    </xdr:from>
    <xdr:ext cx="405111" cy="259045"/>
    <xdr:sp macro="" textlink="">
      <xdr:nvSpPr>
        <xdr:cNvPr id="88" name="n_1mainValue【道路】&#10;有形固定資産減価償却率"/>
        <xdr:cNvSpPr txBox="1"/>
      </xdr:nvSpPr>
      <xdr:spPr>
        <a:xfrm>
          <a:off x="35820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169653</xdr:rowOff>
    </xdr:from>
    <xdr:ext cx="405111" cy="259045"/>
    <xdr:sp macro="" textlink="">
      <xdr:nvSpPr>
        <xdr:cNvPr id="89" name="n_2mainValue【道路】&#10;有形固定資産減価償却率"/>
        <xdr:cNvSpPr txBox="1"/>
      </xdr:nvSpPr>
      <xdr:spPr>
        <a:xfrm>
          <a:off x="2705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148426</xdr:rowOff>
    </xdr:from>
    <xdr:ext cx="405111" cy="259045"/>
    <xdr:sp macro="" textlink="">
      <xdr:nvSpPr>
        <xdr:cNvPr id="90" name="n_3mainValue【道路】&#10;有形固定資産減価償却率"/>
        <xdr:cNvSpPr txBox="1"/>
      </xdr:nvSpPr>
      <xdr:spPr>
        <a:xfrm>
          <a:off x="1816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91" name="n_4mainValue【道路】&#10;有形固定資産減価償却率"/>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26067</xdr:rowOff>
    </xdr:from>
    <xdr:to>
      <xdr:col>55</xdr:col>
      <xdr:colOff>50800</xdr:colOff>
      <xdr:row>41</xdr:row>
      <xdr:rowOff>127667</xdr:rowOff>
    </xdr:to>
    <xdr:sp macro="" textlink="">
      <xdr:nvSpPr>
        <xdr:cNvPr id="131" name="楕円 130"/>
        <xdr:cNvSpPr/>
      </xdr:nvSpPr>
      <xdr:spPr>
        <a:xfrm>
          <a:off x="10426700" y="70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112444</xdr:rowOff>
    </xdr:from>
    <xdr:ext cx="534377" cy="259045"/>
    <xdr:sp macro="" textlink="">
      <xdr:nvSpPr>
        <xdr:cNvPr id="132" name="【道路】&#10;一人当たり延長該当値テキスト"/>
        <xdr:cNvSpPr txBox="1"/>
      </xdr:nvSpPr>
      <xdr:spPr>
        <a:xfrm>
          <a:off x="10515600" y="69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29206</xdr:rowOff>
    </xdr:from>
    <xdr:to>
      <xdr:col>50</xdr:col>
      <xdr:colOff>165100</xdr:colOff>
      <xdr:row>41</xdr:row>
      <xdr:rowOff>130806</xdr:rowOff>
    </xdr:to>
    <xdr:sp macro="" textlink="">
      <xdr:nvSpPr>
        <xdr:cNvPr id="133" name="楕円 132"/>
        <xdr:cNvSpPr/>
      </xdr:nvSpPr>
      <xdr:spPr>
        <a:xfrm>
          <a:off x="9588500" y="70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76867</xdr:rowOff>
    </xdr:from>
    <xdr:to>
      <xdr:col>55</xdr:col>
      <xdr:colOff>0</xdr:colOff>
      <xdr:row>41</xdr:row>
      <xdr:rowOff>80006</xdr:rowOff>
    </xdr:to>
    <xdr:cxnSp macro="">
      <xdr:nvCxnSpPr>
        <xdr:cNvPr id="134" name="直線コネクタ 133"/>
        <xdr:cNvCxnSpPr/>
      </xdr:nvCxnSpPr>
      <xdr:spPr>
        <a:xfrm flipV="1">
          <a:off x="9639300" y="7106317"/>
          <a:ext cx="8382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33272</xdr:rowOff>
    </xdr:from>
    <xdr:to>
      <xdr:col>46</xdr:col>
      <xdr:colOff>38100</xdr:colOff>
      <xdr:row>41</xdr:row>
      <xdr:rowOff>134872</xdr:rowOff>
    </xdr:to>
    <xdr:sp macro="" textlink="">
      <xdr:nvSpPr>
        <xdr:cNvPr id="135" name="楕円 134"/>
        <xdr:cNvSpPr/>
      </xdr:nvSpPr>
      <xdr:spPr>
        <a:xfrm>
          <a:off x="8699500" y="70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80006</xdr:rowOff>
    </xdr:from>
    <xdr:to>
      <xdr:col>50</xdr:col>
      <xdr:colOff>114300</xdr:colOff>
      <xdr:row>41</xdr:row>
      <xdr:rowOff>84072</xdr:rowOff>
    </xdr:to>
    <xdr:cxnSp macro="">
      <xdr:nvCxnSpPr>
        <xdr:cNvPr id="136" name="直線コネクタ 135"/>
        <xdr:cNvCxnSpPr/>
      </xdr:nvCxnSpPr>
      <xdr:spPr>
        <a:xfrm flipV="1">
          <a:off x="8750300" y="7109456"/>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162884</xdr:rowOff>
    </xdr:from>
    <xdr:to>
      <xdr:col>41</xdr:col>
      <xdr:colOff>101600</xdr:colOff>
      <xdr:row>41</xdr:row>
      <xdr:rowOff>93034</xdr:rowOff>
    </xdr:to>
    <xdr:sp macro="" textlink="">
      <xdr:nvSpPr>
        <xdr:cNvPr id="137" name="楕円 136"/>
        <xdr:cNvSpPr/>
      </xdr:nvSpPr>
      <xdr:spPr>
        <a:xfrm>
          <a:off x="7810500" y="7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42234</xdr:rowOff>
    </xdr:from>
    <xdr:to>
      <xdr:col>45</xdr:col>
      <xdr:colOff>177800</xdr:colOff>
      <xdr:row>41</xdr:row>
      <xdr:rowOff>84072</xdr:rowOff>
    </xdr:to>
    <xdr:cxnSp macro="">
      <xdr:nvCxnSpPr>
        <xdr:cNvPr id="138" name="直線コネクタ 137"/>
        <xdr:cNvCxnSpPr/>
      </xdr:nvCxnSpPr>
      <xdr:spPr>
        <a:xfrm>
          <a:off x="7861300" y="7071684"/>
          <a:ext cx="889000" cy="4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167684</xdr:rowOff>
    </xdr:from>
    <xdr:to>
      <xdr:col>36</xdr:col>
      <xdr:colOff>165100</xdr:colOff>
      <xdr:row>41</xdr:row>
      <xdr:rowOff>97834</xdr:rowOff>
    </xdr:to>
    <xdr:sp macro="" textlink="">
      <xdr:nvSpPr>
        <xdr:cNvPr id="139" name="楕円 138"/>
        <xdr:cNvSpPr/>
      </xdr:nvSpPr>
      <xdr:spPr>
        <a:xfrm>
          <a:off x="6921500" y="70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42234</xdr:rowOff>
    </xdr:from>
    <xdr:to>
      <xdr:col>41</xdr:col>
      <xdr:colOff>50800</xdr:colOff>
      <xdr:row>41</xdr:row>
      <xdr:rowOff>47034</xdr:rowOff>
    </xdr:to>
    <xdr:cxnSp macro="">
      <xdr:nvCxnSpPr>
        <xdr:cNvPr id="140" name="直線コネクタ 139"/>
        <xdr:cNvCxnSpPr/>
      </xdr:nvCxnSpPr>
      <xdr:spPr>
        <a:xfrm flipV="1">
          <a:off x="6972300" y="707168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121933</xdr:rowOff>
    </xdr:from>
    <xdr:ext cx="534377" cy="259045"/>
    <xdr:sp macro="" textlink="">
      <xdr:nvSpPr>
        <xdr:cNvPr id="145" name="n_1mainValue【道路】&#10;一人当たり延長"/>
        <xdr:cNvSpPr txBox="1"/>
      </xdr:nvSpPr>
      <xdr:spPr>
        <a:xfrm>
          <a:off x="9359411" y="715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125999</xdr:rowOff>
    </xdr:from>
    <xdr:ext cx="534377" cy="259045"/>
    <xdr:sp macro="" textlink="">
      <xdr:nvSpPr>
        <xdr:cNvPr id="146" name="n_2mainValue【道路】&#10;一人当たり延長"/>
        <xdr:cNvSpPr txBox="1"/>
      </xdr:nvSpPr>
      <xdr:spPr>
        <a:xfrm>
          <a:off x="8483111" y="71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84161</xdr:rowOff>
    </xdr:from>
    <xdr:ext cx="534377" cy="259045"/>
    <xdr:sp macro="" textlink="">
      <xdr:nvSpPr>
        <xdr:cNvPr id="147" name="n_3mainValue【道路】&#10;一人当たり延長"/>
        <xdr:cNvSpPr txBox="1"/>
      </xdr:nvSpPr>
      <xdr:spPr>
        <a:xfrm>
          <a:off x="7594111" y="711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88961</xdr:rowOff>
    </xdr:from>
    <xdr:ext cx="534377" cy="259045"/>
    <xdr:sp macro="" textlink="">
      <xdr:nvSpPr>
        <xdr:cNvPr id="148" name="n_4mainValue【道路】&#10;一人当たり延長"/>
        <xdr:cNvSpPr txBox="1"/>
      </xdr:nvSpPr>
      <xdr:spPr>
        <a:xfrm>
          <a:off x="6705111" y="711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90" name="楕円 189"/>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91" name="【橋りょう・トンネ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34109</xdr:rowOff>
    </xdr:from>
    <xdr:to>
      <xdr:col>20</xdr:col>
      <xdr:colOff>38100</xdr:colOff>
      <xdr:row>58</xdr:row>
      <xdr:rowOff>135709</xdr:rowOff>
    </xdr:to>
    <xdr:sp macro="" textlink="">
      <xdr:nvSpPr>
        <xdr:cNvPr id="192" name="楕円 191"/>
        <xdr:cNvSpPr/>
      </xdr:nvSpPr>
      <xdr:spPr>
        <a:xfrm>
          <a:off x="3746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84909</xdr:rowOff>
    </xdr:from>
    <xdr:to>
      <xdr:col>24</xdr:col>
      <xdr:colOff>63500</xdr:colOff>
      <xdr:row>58</xdr:row>
      <xdr:rowOff>114300</xdr:rowOff>
    </xdr:to>
    <xdr:cxnSp macro="">
      <xdr:nvCxnSpPr>
        <xdr:cNvPr id="193" name="直線コネクタ 192"/>
        <xdr:cNvCxnSpPr/>
      </xdr:nvCxnSpPr>
      <xdr:spPr>
        <a:xfrm>
          <a:off x="3797300" y="100290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32476</xdr:rowOff>
    </xdr:from>
    <xdr:to>
      <xdr:col>15</xdr:col>
      <xdr:colOff>101600</xdr:colOff>
      <xdr:row>58</xdr:row>
      <xdr:rowOff>134076</xdr:rowOff>
    </xdr:to>
    <xdr:sp macro="" textlink="">
      <xdr:nvSpPr>
        <xdr:cNvPr id="194" name="楕円 193"/>
        <xdr:cNvSpPr/>
      </xdr:nvSpPr>
      <xdr:spPr>
        <a:xfrm>
          <a:off x="2857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83276</xdr:rowOff>
    </xdr:from>
    <xdr:to>
      <xdr:col>19</xdr:col>
      <xdr:colOff>177800</xdr:colOff>
      <xdr:row>58</xdr:row>
      <xdr:rowOff>84909</xdr:rowOff>
    </xdr:to>
    <xdr:cxnSp macro="">
      <xdr:nvCxnSpPr>
        <xdr:cNvPr id="195" name="直線コネクタ 194"/>
        <xdr:cNvCxnSpPr/>
      </xdr:nvCxnSpPr>
      <xdr:spPr>
        <a:xfrm>
          <a:off x="2908300" y="100273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171269</xdr:rowOff>
    </xdr:from>
    <xdr:to>
      <xdr:col>10</xdr:col>
      <xdr:colOff>165100</xdr:colOff>
      <xdr:row>58</xdr:row>
      <xdr:rowOff>101419</xdr:rowOff>
    </xdr:to>
    <xdr:sp macro="" textlink="">
      <xdr:nvSpPr>
        <xdr:cNvPr id="196" name="楕円 195"/>
        <xdr:cNvSpPr/>
      </xdr:nvSpPr>
      <xdr:spPr>
        <a:xfrm>
          <a:off x="1968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50619</xdr:rowOff>
    </xdr:from>
    <xdr:to>
      <xdr:col>15</xdr:col>
      <xdr:colOff>50800</xdr:colOff>
      <xdr:row>58</xdr:row>
      <xdr:rowOff>83276</xdr:rowOff>
    </xdr:to>
    <xdr:cxnSp macro="">
      <xdr:nvCxnSpPr>
        <xdr:cNvPr id="197" name="直線コネクタ 196"/>
        <xdr:cNvCxnSpPr/>
      </xdr:nvCxnSpPr>
      <xdr:spPr>
        <a:xfrm>
          <a:off x="2019300" y="999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8" name="楕円 197"/>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50619</xdr:rowOff>
    </xdr:from>
    <xdr:to>
      <xdr:col>10</xdr:col>
      <xdr:colOff>114300</xdr:colOff>
      <xdr:row>60</xdr:row>
      <xdr:rowOff>68580</xdr:rowOff>
    </xdr:to>
    <xdr:cxnSp macro="">
      <xdr:nvCxnSpPr>
        <xdr:cNvPr id="199" name="直線コネクタ 198"/>
        <xdr:cNvCxnSpPr/>
      </xdr:nvCxnSpPr>
      <xdr:spPr>
        <a:xfrm flipV="1">
          <a:off x="1130300" y="9994719"/>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152236</xdr:rowOff>
    </xdr:from>
    <xdr:ext cx="405111" cy="259045"/>
    <xdr:sp macro="" textlink="">
      <xdr:nvSpPr>
        <xdr:cNvPr id="204" name="n_1mainValue【橋りょう・トンネル】&#10;有形固定資産減価償却率"/>
        <xdr:cNvSpPr txBox="1"/>
      </xdr:nvSpPr>
      <xdr:spPr>
        <a:xfrm>
          <a:off x="3582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150603</xdr:rowOff>
    </xdr:from>
    <xdr:ext cx="405111" cy="259045"/>
    <xdr:sp macro="" textlink="">
      <xdr:nvSpPr>
        <xdr:cNvPr id="205" name="n_2mainValue【橋りょう・トンネル】&#10;有形固定資産減価償却率"/>
        <xdr:cNvSpPr txBox="1"/>
      </xdr:nvSpPr>
      <xdr:spPr>
        <a:xfrm>
          <a:off x="2705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117946</xdr:rowOff>
    </xdr:from>
    <xdr:ext cx="405111" cy="259045"/>
    <xdr:sp macro="" textlink="">
      <xdr:nvSpPr>
        <xdr:cNvPr id="206" name="n_3mainValue【橋りょう・トンネル】&#10;有形固定資産減価償却率"/>
        <xdr:cNvSpPr txBox="1"/>
      </xdr:nvSpPr>
      <xdr:spPr>
        <a:xfrm>
          <a:off x="1816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110507</xdr:rowOff>
    </xdr:from>
    <xdr:ext cx="405111" cy="259045"/>
    <xdr:sp macro="" textlink="">
      <xdr:nvSpPr>
        <xdr:cNvPr id="207" name="n_4mainValue【橋りょう・トンネル】&#10;有形固定資産減価償却率"/>
        <xdr:cNvSpPr txBox="1"/>
      </xdr:nvSpPr>
      <xdr:spPr>
        <a:xfrm>
          <a:off x="927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117966</xdr:rowOff>
    </xdr:from>
    <xdr:to>
      <xdr:col>55</xdr:col>
      <xdr:colOff>50800</xdr:colOff>
      <xdr:row>64</xdr:row>
      <xdr:rowOff>48116</xdr:rowOff>
    </xdr:to>
    <xdr:sp macro="" textlink="">
      <xdr:nvSpPr>
        <xdr:cNvPr id="247" name="楕円 246"/>
        <xdr:cNvSpPr/>
      </xdr:nvSpPr>
      <xdr:spPr>
        <a:xfrm>
          <a:off x="10426700" y="109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32893</xdr:rowOff>
    </xdr:from>
    <xdr:ext cx="599010" cy="259045"/>
    <xdr:sp macro="" textlink="">
      <xdr:nvSpPr>
        <xdr:cNvPr id="248" name="【橋りょう・トンネル】&#10;一人当たり有形固定資産（償却資産）額該当値テキスト"/>
        <xdr:cNvSpPr txBox="1"/>
      </xdr:nvSpPr>
      <xdr:spPr>
        <a:xfrm>
          <a:off x="10515600" y="108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122756</xdr:rowOff>
    </xdr:from>
    <xdr:to>
      <xdr:col>50</xdr:col>
      <xdr:colOff>165100</xdr:colOff>
      <xdr:row>64</xdr:row>
      <xdr:rowOff>52906</xdr:rowOff>
    </xdr:to>
    <xdr:sp macro="" textlink="">
      <xdr:nvSpPr>
        <xdr:cNvPr id="249" name="楕円 248"/>
        <xdr:cNvSpPr/>
      </xdr:nvSpPr>
      <xdr:spPr>
        <a:xfrm>
          <a:off x="9588500" y="1092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168766</xdr:rowOff>
    </xdr:from>
    <xdr:to>
      <xdr:col>55</xdr:col>
      <xdr:colOff>0</xdr:colOff>
      <xdr:row>64</xdr:row>
      <xdr:rowOff>2106</xdr:rowOff>
    </xdr:to>
    <xdr:cxnSp macro="">
      <xdr:nvCxnSpPr>
        <xdr:cNvPr id="250" name="直線コネクタ 249"/>
        <xdr:cNvCxnSpPr/>
      </xdr:nvCxnSpPr>
      <xdr:spPr>
        <a:xfrm flipV="1">
          <a:off x="9639300" y="10970116"/>
          <a:ext cx="8382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125271</xdr:rowOff>
    </xdr:from>
    <xdr:to>
      <xdr:col>46</xdr:col>
      <xdr:colOff>38100</xdr:colOff>
      <xdr:row>64</xdr:row>
      <xdr:rowOff>55421</xdr:rowOff>
    </xdr:to>
    <xdr:sp macro="" textlink="">
      <xdr:nvSpPr>
        <xdr:cNvPr id="251" name="楕円 250"/>
        <xdr:cNvSpPr/>
      </xdr:nvSpPr>
      <xdr:spPr>
        <a:xfrm>
          <a:off x="8699500" y="109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2106</xdr:rowOff>
    </xdr:from>
    <xdr:to>
      <xdr:col>50</xdr:col>
      <xdr:colOff>114300</xdr:colOff>
      <xdr:row>64</xdr:row>
      <xdr:rowOff>4621</xdr:rowOff>
    </xdr:to>
    <xdr:cxnSp macro="">
      <xdr:nvCxnSpPr>
        <xdr:cNvPr id="252" name="直線コネクタ 251"/>
        <xdr:cNvCxnSpPr/>
      </xdr:nvCxnSpPr>
      <xdr:spPr>
        <a:xfrm flipV="1">
          <a:off x="8750300" y="1097490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129528</xdr:rowOff>
    </xdr:from>
    <xdr:to>
      <xdr:col>41</xdr:col>
      <xdr:colOff>101600</xdr:colOff>
      <xdr:row>64</xdr:row>
      <xdr:rowOff>59678</xdr:rowOff>
    </xdr:to>
    <xdr:sp macro="" textlink="">
      <xdr:nvSpPr>
        <xdr:cNvPr id="253" name="楕円 252"/>
        <xdr:cNvSpPr/>
      </xdr:nvSpPr>
      <xdr:spPr>
        <a:xfrm>
          <a:off x="7810500" y="109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4621</xdr:rowOff>
    </xdr:from>
    <xdr:to>
      <xdr:col>45</xdr:col>
      <xdr:colOff>177800</xdr:colOff>
      <xdr:row>64</xdr:row>
      <xdr:rowOff>8878</xdr:rowOff>
    </xdr:to>
    <xdr:cxnSp macro="">
      <xdr:nvCxnSpPr>
        <xdr:cNvPr id="254" name="直線コネクタ 253"/>
        <xdr:cNvCxnSpPr/>
      </xdr:nvCxnSpPr>
      <xdr:spPr>
        <a:xfrm flipV="1">
          <a:off x="7861300" y="10977421"/>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57180</xdr:rowOff>
    </xdr:from>
    <xdr:to>
      <xdr:col>36</xdr:col>
      <xdr:colOff>165100</xdr:colOff>
      <xdr:row>63</xdr:row>
      <xdr:rowOff>158780</xdr:rowOff>
    </xdr:to>
    <xdr:sp macro="" textlink="">
      <xdr:nvSpPr>
        <xdr:cNvPr id="255" name="楕円 254"/>
        <xdr:cNvSpPr/>
      </xdr:nvSpPr>
      <xdr:spPr>
        <a:xfrm>
          <a:off x="6921500" y="108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107980</xdr:rowOff>
    </xdr:from>
    <xdr:to>
      <xdr:col>41</xdr:col>
      <xdr:colOff>50800</xdr:colOff>
      <xdr:row>64</xdr:row>
      <xdr:rowOff>8878</xdr:rowOff>
    </xdr:to>
    <xdr:cxnSp macro="">
      <xdr:nvCxnSpPr>
        <xdr:cNvPr id="256" name="直線コネクタ 255"/>
        <xdr:cNvCxnSpPr/>
      </xdr:nvCxnSpPr>
      <xdr:spPr>
        <a:xfrm>
          <a:off x="6972300" y="10909330"/>
          <a:ext cx="889000" cy="7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44033</xdr:rowOff>
    </xdr:from>
    <xdr:ext cx="599010" cy="259045"/>
    <xdr:sp macro="" textlink="">
      <xdr:nvSpPr>
        <xdr:cNvPr id="261" name="n_1mainValue【橋りょう・トンネル】&#10;一人当たり有形固定資産（償却資産）額"/>
        <xdr:cNvSpPr txBox="1"/>
      </xdr:nvSpPr>
      <xdr:spPr>
        <a:xfrm>
          <a:off x="9327095" y="1101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46548</xdr:rowOff>
    </xdr:from>
    <xdr:ext cx="599010" cy="259045"/>
    <xdr:sp macro="" textlink="">
      <xdr:nvSpPr>
        <xdr:cNvPr id="262" name="n_2mainValue【橋りょう・トンネル】&#10;一人当たり有形固定資産（償却資産）額"/>
        <xdr:cNvSpPr txBox="1"/>
      </xdr:nvSpPr>
      <xdr:spPr>
        <a:xfrm>
          <a:off x="8450795" y="1101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50805</xdr:rowOff>
    </xdr:from>
    <xdr:ext cx="599010" cy="259045"/>
    <xdr:sp macro="" textlink="">
      <xdr:nvSpPr>
        <xdr:cNvPr id="263" name="n_3mainValue【橋りょう・トンネル】&#10;一人当たり有形固定資産（償却資産）額"/>
        <xdr:cNvSpPr txBox="1"/>
      </xdr:nvSpPr>
      <xdr:spPr>
        <a:xfrm>
          <a:off x="7561795" y="1102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3857</xdr:rowOff>
    </xdr:from>
    <xdr:ext cx="599010" cy="259045"/>
    <xdr:sp macro="" textlink="">
      <xdr:nvSpPr>
        <xdr:cNvPr id="264" name="n_4mainValue【橋りょう・トンネル】&#10;一人当たり有形固定資産（償却資産）額"/>
        <xdr:cNvSpPr txBox="1"/>
      </xdr:nvSpPr>
      <xdr:spPr>
        <a:xfrm>
          <a:off x="6672795" y="1063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363</xdr:rowOff>
    </xdr:from>
    <xdr:to>
      <xdr:col>24</xdr:col>
      <xdr:colOff>114300</xdr:colOff>
      <xdr:row>84</xdr:row>
      <xdr:rowOff>101963</xdr:rowOff>
    </xdr:to>
    <xdr:sp macro="" textlink="">
      <xdr:nvSpPr>
        <xdr:cNvPr id="306" name="楕円 305"/>
        <xdr:cNvSpPr/>
      </xdr:nvSpPr>
      <xdr:spPr>
        <a:xfrm>
          <a:off x="4584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150240</xdr:rowOff>
    </xdr:from>
    <xdr:ext cx="405111" cy="259045"/>
    <xdr:sp macro="" textlink="">
      <xdr:nvSpPr>
        <xdr:cNvPr id="307" name="【公営住宅】&#10;有形固定資産減価償却率該当値テキスト"/>
        <xdr:cNvSpPr txBox="1"/>
      </xdr:nvSpPr>
      <xdr:spPr>
        <a:xfrm>
          <a:off x="4673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139156</xdr:rowOff>
    </xdr:from>
    <xdr:to>
      <xdr:col>20</xdr:col>
      <xdr:colOff>38100</xdr:colOff>
      <xdr:row>84</xdr:row>
      <xdr:rowOff>69306</xdr:rowOff>
    </xdr:to>
    <xdr:sp macro="" textlink="">
      <xdr:nvSpPr>
        <xdr:cNvPr id="308" name="楕円 307"/>
        <xdr:cNvSpPr/>
      </xdr:nvSpPr>
      <xdr:spPr>
        <a:xfrm>
          <a:off x="3746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18506</xdr:rowOff>
    </xdr:from>
    <xdr:to>
      <xdr:col>24</xdr:col>
      <xdr:colOff>63500</xdr:colOff>
      <xdr:row>84</xdr:row>
      <xdr:rowOff>51163</xdr:rowOff>
    </xdr:to>
    <xdr:cxnSp macro="">
      <xdr:nvCxnSpPr>
        <xdr:cNvPr id="309" name="直線コネクタ 308"/>
        <xdr:cNvCxnSpPr/>
      </xdr:nvCxnSpPr>
      <xdr:spPr>
        <a:xfrm>
          <a:off x="3797300" y="144203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10" name="楕円 309"/>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18506</xdr:rowOff>
    </xdr:to>
    <xdr:cxnSp macro="">
      <xdr:nvCxnSpPr>
        <xdr:cNvPr id="311" name="直線コネクタ 310"/>
        <xdr:cNvCxnSpPr/>
      </xdr:nvCxnSpPr>
      <xdr:spPr>
        <a:xfrm>
          <a:off x="2908300" y="14359889"/>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60779</xdr:rowOff>
    </xdr:from>
    <xdr:to>
      <xdr:col>10</xdr:col>
      <xdr:colOff>165100</xdr:colOff>
      <xdr:row>83</xdr:row>
      <xdr:rowOff>162379</xdr:rowOff>
    </xdr:to>
    <xdr:sp macro="" textlink="">
      <xdr:nvSpPr>
        <xdr:cNvPr id="312" name="楕円 311"/>
        <xdr:cNvSpPr/>
      </xdr:nvSpPr>
      <xdr:spPr>
        <a:xfrm>
          <a:off x="1968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111579</xdr:rowOff>
    </xdr:from>
    <xdr:to>
      <xdr:col>15</xdr:col>
      <xdr:colOff>50800</xdr:colOff>
      <xdr:row>83</xdr:row>
      <xdr:rowOff>129539</xdr:rowOff>
    </xdr:to>
    <xdr:cxnSp macro="">
      <xdr:nvCxnSpPr>
        <xdr:cNvPr id="313" name="直線コネクタ 312"/>
        <xdr:cNvCxnSpPr/>
      </xdr:nvCxnSpPr>
      <xdr:spPr>
        <a:xfrm>
          <a:off x="2019300" y="143419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153851</xdr:rowOff>
    </xdr:from>
    <xdr:to>
      <xdr:col>6</xdr:col>
      <xdr:colOff>38100</xdr:colOff>
      <xdr:row>84</xdr:row>
      <xdr:rowOff>84001</xdr:rowOff>
    </xdr:to>
    <xdr:sp macro="" textlink="">
      <xdr:nvSpPr>
        <xdr:cNvPr id="314" name="楕円 313"/>
        <xdr:cNvSpPr/>
      </xdr:nvSpPr>
      <xdr:spPr>
        <a:xfrm>
          <a:off x="1079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111579</xdr:rowOff>
    </xdr:from>
    <xdr:to>
      <xdr:col>10</xdr:col>
      <xdr:colOff>114300</xdr:colOff>
      <xdr:row>84</xdr:row>
      <xdr:rowOff>33201</xdr:rowOff>
    </xdr:to>
    <xdr:cxnSp macro="">
      <xdr:nvCxnSpPr>
        <xdr:cNvPr id="315" name="直線コネクタ 314"/>
        <xdr:cNvCxnSpPr/>
      </xdr:nvCxnSpPr>
      <xdr:spPr>
        <a:xfrm flipV="1">
          <a:off x="1130300" y="1434192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60433</xdr:rowOff>
    </xdr:from>
    <xdr:ext cx="405111" cy="259045"/>
    <xdr:sp macro="" textlink="">
      <xdr:nvSpPr>
        <xdr:cNvPr id="320" name="n_1mainValue【公営住宅】&#10;有形固定資産減価償却率"/>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1" name="n_2mainValue【公営住宅】&#10;有形固定資産減価償却率"/>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153506</xdr:rowOff>
    </xdr:from>
    <xdr:ext cx="405111" cy="259045"/>
    <xdr:sp macro="" textlink="">
      <xdr:nvSpPr>
        <xdr:cNvPr id="322" name="n_3mainValue【公営住宅】&#10;有形固定資産減価償却率"/>
        <xdr:cNvSpPr txBox="1"/>
      </xdr:nvSpPr>
      <xdr:spPr>
        <a:xfrm>
          <a:off x="1816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75128</xdr:rowOff>
    </xdr:from>
    <xdr:ext cx="405111" cy="259045"/>
    <xdr:sp macro="" textlink="">
      <xdr:nvSpPr>
        <xdr:cNvPr id="323" name="n_4mainValue【公営住宅】&#10;有形固定資産減価償却率"/>
        <xdr:cNvSpPr txBox="1"/>
      </xdr:nvSpPr>
      <xdr:spPr>
        <a:xfrm>
          <a:off x="927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6198</xdr:rowOff>
    </xdr:from>
    <xdr:to>
      <xdr:col>55</xdr:col>
      <xdr:colOff>50800</xdr:colOff>
      <xdr:row>85</xdr:row>
      <xdr:rowOff>107798</xdr:rowOff>
    </xdr:to>
    <xdr:sp macro="" textlink="">
      <xdr:nvSpPr>
        <xdr:cNvPr id="363" name="楕円 362"/>
        <xdr:cNvSpPr/>
      </xdr:nvSpPr>
      <xdr:spPr>
        <a:xfrm>
          <a:off x="10426700" y="1457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29075</xdr:rowOff>
    </xdr:from>
    <xdr:ext cx="469744" cy="259045"/>
    <xdr:sp macro="" textlink="">
      <xdr:nvSpPr>
        <xdr:cNvPr id="364" name="【公営住宅】&#10;一人当たり面積該当値テキスト"/>
        <xdr:cNvSpPr txBox="1"/>
      </xdr:nvSpPr>
      <xdr:spPr>
        <a:xfrm>
          <a:off x="10515600" y="1443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11607</xdr:rowOff>
    </xdr:from>
    <xdr:to>
      <xdr:col>50</xdr:col>
      <xdr:colOff>165100</xdr:colOff>
      <xdr:row>85</xdr:row>
      <xdr:rowOff>113207</xdr:rowOff>
    </xdr:to>
    <xdr:sp macro="" textlink="">
      <xdr:nvSpPr>
        <xdr:cNvPr id="365" name="楕円 364"/>
        <xdr:cNvSpPr/>
      </xdr:nvSpPr>
      <xdr:spPr>
        <a:xfrm>
          <a:off x="9588500" y="145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56998</xdr:rowOff>
    </xdr:from>
    <xdr:to>
      <xdr:col>55</xdr:col>
      <xdr:colOff>0</xdr:colOff>
      <xdr:row>85</xdr:row>
      <xdr:rowOff>62407</xdr:rowOff>
    </xdr:to>
    <xdr:cxnSp macro="">
      <xdr:nvCxnSpPr>
        <xdr:cNvPr id="366" name="直線コネクタ 365"/>
        <xdr:cNvCxnSpPr/>
      </xdr:nvCxnSpPr>
      <xdr:spPr>
        <a:xfrm flipV="1">
          <a:off x="9639300" y="14630248"/>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xdr:rowOff>
    </xdr:from>
    <xdr:to>
      <xdr:col>46</xdr:col>
      <xdr:colOff>38100</xdr:colOff>
      <xdr:row>85</xdr:row>
      <xdr:rowOff>118618</xdr:rowOff>
    </xdr:to>
    <xdr:sp macro="" textlink="">
      <xdr:nvSpPr>
        <xdr:cNvPr id="367" name="楕円 366"/>
        <xdr:cNvSpPr/>
      </xdr:nvSpPr>
      <xdr:spPr>
        <a:xfrm>
          <a:off x="8699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62407</xdr:rowOff>
    </xdr:from>
    <xdr:to>
      <xdr:col>50</xdr:col>
      <xdr:colOff>114300</xdr:colOff>
      <xdr:row>85</xdr:row>
      <xdr:rowOff>67818</xdr:rowOff>
    </xdr:to>
    <xdr:cxnSp macro="">
      <xdr:nvCxnSpPr>
        <xdr:cNvPr id="368" name="直線コネクタ 367"/>
        <xdr:cNvCxnSpPr/>
      </xdr:nvCxnSpPr>
      <xdr:spPr>
        <a:xfrm flipV="1">
          <a:off x="8750300" y="14635657"/>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32258</xdr:rowOff>
    </xdr:from>
    <xdr:to>
      <xdr:col>41</xdr:col>
      <xdr:colOff>101600</xdr:colOff>
      <xdr:row>85</xdr:row>
      <xdr:rowOff>133858</xdr:rowOff>
    </xdr:to>
    <xdr:sp macro="" textlink="">
      <xdr:nvSpPr>
        <xdr:cNvPr id="369" name="楕円 368"/>
        <xdr:cNvSpPr/>
      </xdr:nvSpPr>
      <xdr:spPr>
        <a:xfrm>
          <a:off x="7810500" y="146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67818</xdr:rowOff>
    </xdr:from>
    <xdr:to>
      <xdr:col>45</xdr:col>
      <xdr:colOff>177800</xdr:colOff>
      <xdr:row>85</xdr:row>
      <xdr:rowOff>83058</xdr:rowOff>
    </xdr:to>
    <xdr:cxnSp macro="">
      <xdr:nvCxnSpPr>
        <xdr:cNvPr id="370" name="直線コネクタ 369"/>
        <xdr:cNvCxnSpPr/>
      </xdr:nvCxnSpPr>
      <xdr:spPr>
        <a:xfrm flipV="1">
          <a:off x="7861300" y="1464106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152045</xdr:rowOff>
    </xdr:from>
    <xdr:to>
      <xdr:col>36</xdr:col>
      <xdr:colOff>165100</xdr:colOff>
      <xdr:row>86</xdr:row>
      <xdr:rowOff>82195</xdr:rowOff>
    </xdr:to>
    <xdr:sp macro="" textlink="">
      <xdr:nvSpPr>
        <xdr:cNvPr id="371" name="楕円 370"/>
        <xdr:cNvSpPr/>
      </xdr:nvSpPr>
      <xdr:spPr>
        <a:xfrm>
          <a:off x="6921500" y="147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83058</xdr:rowOff>
    </xdr:from>
    <xdr:to>
      <xdr:col>41</xdr:col>
      <xdr:colOff>50800</xdr:colOff>
      <xdr:row>86</xdr:row>
      <xdr:rowOff>31395</xdr:rowOff>
    </xdr:to>
    <xdr:cxnSp macro="">
      <xdr:nvCxnSpPr>
        <xdr:cNvPr id="372" name="直線コネクタ 371"/>
        <xdr:cNvCxnSpPr/>
      </xdr:nvCxnSpPr>
      <xdr:spPr>
        <a:xfrm flipV="1">
          <a:off x="6972300" y="14656308"/>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104334</xdr:rowOff>
    </xdr:from>
    <xdr:ext cx="469744" cy="259045"/>
    <xdr:sp macro="" textlink="">
      <xdr:nvSpPr>
        <xdr:cNvPr id="377" name="n_1mainValue【公営住宅】&#10;一人当たり面積"/>
        <xdr:cNvSpPr txBox="1"/>
      </xdr:nvSpPr>
      <xdr:spPr>
        <a:xfrm>
          <a:off x="9391727" y="1467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135145</xdr:rowOff>
    </xdr:from>
    <xdr:ext cx="469744" cy="259045"/>
    <xdr:sp macro="" textlink="">
      <xdr:nvSpPr>
        <xdr:cNvPr id="378" name="n_2mainValue【公営住宅】&#10;一人当たり面積"/>
        <xdr:cNvSpPr txBox="1"/>
      </xdr:nvSpPr>
      <xdr:spPr>
        <a:xfrm>
          <a:off x="85154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150385</xdr:rowOff>
    </xdr:from>
    <xdr:ext cx="469744" cy="259045"/>
    <xdr:sp macro="" textlink="">
      <xdr:nvSpPr>
        <xdr:cNvPr id="379" name="n_3mainValue【公営住宅】&#10;一人当たり面積"/>
        <xdr:cNvSpPr txBox="1"/>
      </xdr:nvSpPr>
      <xdr:spPr>
        <a:xfrm>
          <a:off x="762642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73322</xdr:rowOff>
    </xdr:from>
    <xdr:ext cx="469744" cy="259045"/>
    <xdr:sp macro="" textlink="">
      <xdr:nvSpPr>
        <xdr:cNvPr id="380" name="n_4mainValue【公営住宅】&#10;一人当たり面積"/>
        <xdr:cNvSpPr txBox="1"/>
      </xdr:nvSpPr>
      <xdr:spPr>
        <a:xfrm>
          <a:off x="6737427" y="1481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37" name="直線コネクタ 436"/>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38"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39" name="直線コネクタ 438"/>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40"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41" name="直線コネクタ 440"/>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42"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3" name="フローチャート: 判断 442"/>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44" name="フローチャート: 判断 443"/>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45" name="フローチャート: 判断 444"/>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46" name="フローチャート: 判断 44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47" name="フローチャート: 判断 446"/>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453" name="楕円 452"/>
        <xdr:cNvSpPr/>
      </xdr:nvSpPr>
      <xdr:spPr>
        <a:xfrm>
          <a:off x="16268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454" name="【学校施設】&#10;有形固定資産減価償却率該当値テキスト"/>
        <xdr:cNvSpPr txBox="1"/>
      </xdr:nvSpPr>
      <xdr:spPr>
        <a:xfrm>
          <a:off x="16357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455" name="楕円 454"/>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60960</xdr:rowOff>
    </xdr:to>
    <xdr:cxnSp macro="">
      <xdr:nvCxnSpPr>
        <xdr:cNvPr id="456" name="直線コネクタ 455"/>
        <xdr:cNvCxnSpPr/>
      </xdr:nvCxnSpPr>
      <xdr:spPr>
        <a:xfrm>
          <a:off x="15481300" y="106641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126365</xdr:rowOff>
    </xdr:from>
    <xdr:to>
      <xdr:col>76</xdr:col>
      <xdr:colOff>165100</xdr:colOff>
      <xdr:row>62</xdr:row>
      <xdr:rowOff>56515</xdr:rowOff>
    </xdr:to>
    <xdr:sp macro="" textlink="">
      <xdr:nvSpPr>
        <xdr:cNvPr id="457" name="楕円 456"/>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xdr:rowOff>
    </xdr:from>
    <xdr:to>
      <xdr:col>81</xdr:col>
      <xdr:colOff>50800</xdr:colOff>
      <xdr:row>62</xdr:row>
      <xdr:rowOff>34290</xdr:rowOff>
    </xdr:to>
    <xdr:cxnSp macro="">
      <xdr:nvCxnSpPr>
        <xdr:cNvPr id="458" name="直線コネクタ 457"/>
        <xdr:cNvCxnSpPr/>
      </xdr:nvCxnSpPr>
      <xdr:spPr>
        <a:xfrm>
          <a:off x="14592300" y="106356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53975</xdr:rowOff>
    </xdr:from>
    <xdr:to>
      <xdr:col>72</xdr:col>
      <xdr:colOff>38100</xdr:colOff>
      <xdr:row>62</xdr:row>
      <xdr:rowOff>155575</xdr:rowOff>
    </xdr:to>
    <xdr:sp macro="" textlink="">
      <xdr:nvSpPr>
        <xdr:cNvPr id="459" name="楕円 458"/>
        <xdr:cNvSpPr/>
      </xdr:nvSpPr>
      <xdr:spPr>
        <a:xfrm>
          <a:off x="13652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xdr:rowOff>
    </xdr:from>
    <xdr:to>
      <xdr:col>76</xdr:col>
      <xdr:colOff>114300</xdr:colOff>
      <xdr:row>62</xdr:row>
      <xdr:rowOff>104775</xdr:rowOff>
    </xdr:to>
    <xdr:cxnSp macro="">
      <xdr:nvCxnSpPr>
        <xdr:cNvPr id="460" name="直線コネクタ 459"/>
        <xdr:cNvCxnSpPr/>
      </xdr:nvCxnSpPr>
      <xdr:spPr>
        <a:xfrm flipV="1">
          <a:off x="13703300" y="1063561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461" name="楕円 460"/>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62</xdr:row>
      <xdr:rowOff>104775</xdr:rowOff>
    </xdr:to>
    <xdr:cxnSp macro="">
      <xdr:nvCxnSpPr>
        <xdr:cNvPr id="462" name="直線コネクタ 461"/>
        <xdr:cNvCxnSpPr/>
      </xdr:nvCxnSpPr>
      <xdr:spPr>
        <a:xfrm>
          <a:off x="12814300" y="1058418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463"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64"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465"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66"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467" name="n_1mainValue【学校施設】&#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47642</xdr:rowOff>
    </xdr:from>
    <xdr:ext cx="405111" cy="259045"/>
    <xdr:sp macro="" textlink="">
      <xdr:nvSpPr>
        <xdr:cNvPr id="468" name="n_2mainValue【学校施設】&#10;有形固定資産減価償却率"/>
        <xdr:cNvSpPr txBox="1"/>
      </xdr:nvSpPr>
      <xdr:spPr>
        <a:xfrm>
          <a:off x="14389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146702</xdr:rowOff>
    </xdr:from>
    <xdr:ext cx="405111" cy="259045"/>
    <xdr:sp macro="" textlink="">
      <xdr:nvSpPr>
        <xdr:cNvPr id="469" name="n_3mainValue【学校施設】&#10;有形固定資産減価償却率"/>
        <xdr:cNvSpPr txBox="1"/>
      </xdr:nvSpPr>
      <xdr:spPr>
        <a:xfrm>
          <a:off x="13500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470" name="n_4mainValue【学校施設】&#10;有形固定資産減価償却率"/>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94" name="直線コネクタ 493"/>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95"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96" name="直線コネクタ 495"/>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97"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98" name="直線コネクタ 497"/>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499"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00" name="フローチャート: 判断 499"/>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01" name="フローチャート: 判断 500"/>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02" name="フローチャート: 判断 501"/>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03" name="フローチャート: 判断 502"/>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04" name="フローチャート: 判断 503"/>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108686</xdr:rowOff>
    </xdr:from>
    <xdr:to>
      <xdr:col>116</xdr:col>
      <xdr:colOff>114300</xdr:colOff>
      <xdr:row>63</xdr:row>
      <xdr:rowOff>38836</xdr:rowOff>
    </xdr:to>
    <xdr:sp macro="" textlink="">
      <xdr:nvSpPr>
        <xdr:cNvPr id="510" name="楕円 509"/>
        <xdr:cNvSpPr/>
      </xdr:nvSpPr>
      <xdr:spPr>
        <a:xfrm>
          <a:off x="22110700" y="10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87113</xdr:rowOff>
    </xdr:from>
    <xdr:ext cx="469744" cy="259045"/>
    <xdr:sp macro="" textlink="">
      <xdr:nvSpPr>
        <xdr:cNvPr id="511" name="【学校施設】&#10;一人当たり面積該当値テキスト"/>
        <xdr:cNvSpPr txBox="1"/>
      </xdr:nvSpPr>
      <xdr:spPr>
        <a:xfrm>
          <a:off x="22199600" y="107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121488</xdr:rowOff>
    </xdr:from>
    <xdr:to>
      <xdr:col>112</xdr:col>
      <xdr:colOff>38100</xdr:colOff>
      <xdr:row>63</xdr:row>
      <xdr:rowOff>51638</xdr:rowOff>
    </xdr:to>
    <xdr:sp macro="" textlink="">
      <xdr:nvSpPr>
        <xdr:cNvPr id="512" name="楕円 511"/>
        <xdr:cNvSpPr/>
      </xdr:nvSpPr>
      <xdr:spPr>
        <a:xfrm>
          <a:off x="21272500" y="107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159486</xdr:rowOff>
    </xdr:from>
    <xdr:to>
      <xdr:col>116</xdr:col>
      <xdr:colOff>63500</xdr:colOff>
      <xdr:row>63</xdr:row>
      <xdr:rowOff>838</xdr:rowOff>
    </xdr:to>
    <xdr:cxnSp macro="">
      <xdr:nvCxnSpPr>
        <xdr:cNvPr id="513" name="直線コネクタ 512"/>
        <xdr:cNvCxnSpPr/>
      </xdr:nvCxnSpPr>
      <xdr:spPr>
        <a:xfrm flipV="1">
          <a:off x="21323300" y="1078938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128956</xdr:rowOff>
    </xdr:from>
    <xdr:to>
      <xdr:col>107</xdr:col>
      <xdr:colOff>101600</xdr:colOff>
      <xdr:row>63</xdr:row>
      <xdr:rowOff>59106</xdr:rowOff>
    </xdr:to>
    <xdr:sp macro="" textlink="">
      <xdr:nvSpPr>
        <xdr:cNvPr id="514" name="楕円 513"/>
        <xdr:cNvSpPr/>
      </xdr:nvSpPr>
      <xdr:spPr>
        <a:xfrm>
          <a:off x="20383500" y="107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xdr:rowOff>
    </xdr:from>
    <xdr:to>
      <xdr:col>111</xdr:col>
      <xdr:colOff>177800</xdr:colOff>
      <xdr:row>63</xdr:row>
      <xdr:rowOff>8306</xdr:rowOff>
    </xdr:to>
    <xdr:cxnSp macro="">
      <xdr:nvCxnSpPr>
        <xdr:cNvPr id="515" name="直線コネクタ 514"/>
        <xdr:cNvCxnSpPr/>
      </xdr:nvCxnSpPr>
      <xdr:spPr>
        <a:xfrm flipV="1">
          <a:off x="20434300" y="10802188"/>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36373</xdr:rowOff>
    </xdr:from>
    <xdr:to>
      <xdr:col>102</xdr:col>
      <xdr:colOff>165100</xdr:colOff>
      <xdr:row>63</xdr:row>
      <xdr:rowOff>137973</xdr:rowOff>
    </xdr:to>
    <xdr:sp macro="" textlink="">
      <xdr:nvSpPr>
        <xdr:cNvPr id="516" name="楕円 515"/>
        <xdr:cNvSpPr/>
      </xdr:nvSpPr>
      <xdr:spPr>
        <a:xfrm>
          <a:off x="19494500" y="108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8306</xdr:rowOff>
    </xdr:from>
    <xdr:to>
      <xdr:col>107</xdr:col>
      <xdr:colOff>50800</xdr:colOff>
      <xdr:row>63</xdr:row>
      <xdr:rowOff>87173</xdr:rowOff>
    </xdr:to>
    <xdr:cxnSp macro="">
      <xdr:nvCxnSpPr>
        <xdr:cNvPr id="517" name="直線コネクタ 516"/>
        <xdr:cNvCxnSpPr/>
      </xdr:nvCxnSpPr>
      <xdr:spPr>
        <a:xfrm flipV="1">
          <a:off x="19545300" y="10809656"/>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135204</xdr:rowOff>
    </xdr:from>
    <xdr:to>
      <xdr:col>98</xdr:col>
      <xdr:colOff>38100</xdr:colOff>
      <xdr:row>63</xdr:row>
      <xdr:rowOff>65354</xdr:rowOff>
    </xdr:to>
    <xdr:sp macro="" textlink="">
      <xdr:nvSpPr>
        <xdr:cNvPr id="518" name="楕円 517"/>
        <xdr:cNvSpPr/>
      </xdr:nvSpPr>
      <xdr:spPr>
        <a:xfrm>
          <a:off x="18605500" y="107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14554</xdr:rowOff>
    </xdr:from>
    <xdr:to>
      <xdr:col>102</xdr:col>
      <xdr:colOff>114300</xdr:colOff>
      <xdr:row>63</xdr:row>
      <xdr:rowOff>87173</xdr:rowOff>
    </xdr:to>
    <xdr:cxnSp macro="">
      <xdr:nvCxnSpPr>
        <xdr:cNvPr id="519" name="直線コネクタ 518"/>
        <xdr:cNvCxnSpPr/>
      </xdr:nvCxnSpPr>
      <xdr:spPr>
        <a:xfrm>
          <a:off x="18656300" y="10815904"/>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20"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21"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22"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23"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42765</xdr:rowOff>
    </xdr:from>
    <xdr:ext cx="469744" cy="259045"/>
    <xdr:sp macro="" textlink="">
      <xdr:nvSpPr>
        <xdr:cNvPr id="524" name="n_1mainValue【学校施設】&#10;一人当たり面積"/>
        <xdr:cNvSpPr txBox="1"/>
      </xdr:nvSpPr>
      <xdr:spPr>
        <a:xfrm>
          <a:off x="21075727" y="108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50233</xdr:rowOff>
    </xdr:from>
    <xdr:ext cx="469744" cy="259045"/>
    <xdr:sp macro="" textlink="">
      <xdr:nvSpPr>
        <xdr:cNvPr id="525" name="n_2mainValue【学校施設】&#10;一人当たり面積"/>
        <xdr:cNvSpPr txBox="1"/>
      </xdr:nvSpPr>
      <xdr:spPr>
        <a:xfrm>
          <a:off x="20199427" y="1085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129100</xdr:rowOff>
    </xdr:from>
    <xdr:ext cx="469744" cy="259045"/>
    <xdr:sp macro="" textlink="">
      <xdr:nvSpPr>
        <xdr:cNvPr id="526" name="n_3mainValue【学校施設】&#10;一人当たり面積"/>
        <xdr:cNvSpPr txBox="1"/>
      </xdr:nvSpPr>
      <xdr:spPr>
        <a:xfrm>
          <a:off x="19310427" y="1093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56481</xdr:rowOff>
    </xdr:from>
    <xdr:ext cx="469744" cy="259045"/>
    <xdr:sp macro="" textlink="">
      <xdr:nvSpPr>
        <xdr:cNvPr id="527" name="n_4mainValue【学校施設】&#10;一人当たり面積"/>
        <xdr:cNvSpPr txBox="1"/>
      </xdr:nvSpPr>
      <xdr:spPr>
        <a:xfrm>
          <a:off x="18421427" y="1085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69" name="直線コネクタ 568"/>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72"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73" name="直線コネクタ 572"/>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574"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75" name="フローチャート: 判断 574"/>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76" name="フローチャート: 判断 575"/>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77" name="フローチャート: 判断 576"/>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78" name="フローチャート: 判断 577"/>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79" name="フローチャート: 判断 578"/>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159294</xdr:rowOff>
    </xdr:from>
    <xdr:to>
      <xdr:col>85</xdr:col>
      <xdr:colOff>177800</xdr:colOff>
      <xdr:row>108</xdr:row>
      <xdr:rowOff>89444</xdr:rowOff>
    </xdr:to>
    <xdr:sp macro="" textlink="">
      <xdr:nvSpPr>
        <xdr:cNvPr id="585" name="楕円 584"/>
        <xdr:cNvSpPr/>
      </xdr:nvSpPr>
      <xdr:spPr>
        <a:xfrm>
          <a:off x="162687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137721</xdr:rowOff>
    </xdr:from>
    <xdr:ext cx="405111" cy="259045"/>
    <xdr:sp macro="" textlink="">
      <xdr:nvSpPr>
        <xdr:cNvPr id="586" name="【公民館】&#10;有形固定資産減価償却率該当値テキスト"/>
        <xdr:cNvSpPr txBox="1"/>
      </xdr:nvSpPr>
      <xdr:spPr>
        <a:xfrm>
          <a:off x="16357600"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587" name="楕円 586"/>
        <xdr:cNvSpPr/>
      </xdr:nvSpPr>
      <xdr:spPr>
        <a:xfrm>
          <a:off x="1543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xdr:rowOff>
    </xdr:from>
    <xdr:to>
      <xdr:col>85</xdr:col>
      <xdr:colOff>127000</xdr:colOff>
      <xdr:row>108</xdr:row>
      <xdr:rowOff>38644</xdr:rowOff>
    </xdr:to>
    <xdr:cxnSp macro="">
      <xdr:nvCxnSpPr>
        <xdr:cNvPr id="588" name="直線コネクタ 587"/>
        <xdr:cNvCxnSpPr/>
      </xdr:nvCxnSpPr>
      <xdr:spPr>
        <a:xfrm>
          <a:off x="15481300" y="185193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87449</xdr:rowOff>
    </xdr:from>
    <xdr:to>
      <xdr:col>76</xdr:col>
      <xdr:colOff>165100</xdr:colOff>
      <xdr:row>108</xdr:row>
      <xdr:rowOff>17599</xdr:rowOff>
    </xdr:to>
    <xdr:sp macro="" textlink="">
      <xdr:nvSpPr>
        <xdr:cNvPr id="589" name="楕円 588"/>
        <xdr:cNvSpPr/>
      </xdr:nvSpPr>
      <xdr:spPr>
        <a:xfrm>
          <a:off x="14541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138249</xdr:rowOff>
    </xdr:from>
    <xdr:to>
      <xdr:col>81</xdr:col>
      <xdr:colOff>50800</xdr:colOff>
      <xdr:row>108</xdr:row>
      <xdr:rowOff>2721</xdr:rowOff>
    </xdr:to>
    <xdr:cxnSp macro="">
      <xdr:nvCxnSpPr>
        <xdr:cNvPr id="590" name="直線コネクタ 589"/>
        <xdr:cNvCxnSpPr/>
      </xdr:nvCxnSpPr>
      <xdr:spPr>
        <a:xfrm>
          <a:off x="14592300" y="184833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591" name="楕円 590"/>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107</xdr:row>
      <xdr:rowOff>138249</xdr:rowOff>
    </xdr:to>
    <xdr:cxnSp macro="">
      <xdr:nvCxnSpPr>
        <xdr:cNvPr id="592" name="直線コネクタ 591"/>
        <xdr:cNvCxnSpPr/>
      </xdr:nvCxnSpPr>
      <xdr:spPr>
        <a:xfrm>
          <a:off x="13703300" y="18230306"/>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17236</xdr:rowOff>
    </xdr:from>
    <xdr:to>
      <xdr:col>67</xdr:col>
      <xdr:colOff>101600</xdr:colOff>
      <xdr:row>107</xdr:row>
      <xdr:rowOff>118836</xdr:rowOff>
    </xdr:to>
    <xdr:sp macro="" textlink="">
      <xdr:nvSpPr>
        <xdr:cNvPr id="593" name="楕円 592"/>
        <xdr:cNvSpPr/>
      </xdr:nvSpPr>
      <xdr:spPr>
        <a:xfrm>
          <a:off x="1276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56606</xdr:rowOff>
    </xdr:from>
    <xdr:to>
      <xdr:col>71</xdr:col>
      <xdr:colOff>177800</xdr:colOff>
      <xdr:row>107</xdr:row>
      <xdr:rowOff>68036</xdr:rowOff>
    </xdr:to>
    <xdr:cxnSp macro="">
      <xdr:nvCxnSpPr>
        <xdr:cNvPr id="594" name="直線コネクタ 593"/>
        <xdr:cNvCxnSpPr/>
      </xdr:nvCxnSpPr>
      <xdr:spPr>
        <a:xfrm flipV="1">
          <a:off x="12814300" y="1823030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595"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96"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597"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598"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599" name="n_1mainValue【公民館】&#10;有形固定資産減価償却率"/>
        <xdr:cNvSpPr txBox="1"/>
      </xdr:nvSpPr>
      <xdr:spPr>
        <a:xfrm>
          <a:off x="152660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8726</xdr:rowOff>
    </xdr:from>
    <xdr:ext cx="405111" cy="259045"/>
    <xdr:sp macro="" textlink="">
      <xdr:nvSpPr>
        <xdr:cNvPr id="600" name="n_2mainValue【公民館】&#10;有形固定資産減価償却率"/>
        <xdr:cNvSpPr txBox="1"/>
      </xdr:nvSpPr>
      <xdr:spPr>
        <a:xfrm>
          <a:off x="14389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601" name="n_3mainValue【公民館】&#10;有形固定資産減価償却率"/>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109963</xdr:rowOff>
    </xdr:from>
    <xdr:ext cx="405111" cy="259045"/>
    <xdr:sp macro="" textlink="">
      <xdr:nvSpPr>
        <xdr:cNvPr id="602" name="n_4mainValue【公民館】&#10;有形固定資産減価償却率"/>
        <xdr:cNvSpPr txBox="1"/>
      </xdr:nvSpPr>
      <xdr:spPr>
        <a:xfrm>
          <a:off x="12611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26" name="直線コネクタ 625"/>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8" name="直線コネクタ 62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29"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30" name="直線コネクタ 629"/>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31"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32" name="フローチャート: 判断 631"/>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33" name="フローチャート: 判断 632"/>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34" name="フローチャート: 判断 633"/>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35" name="フローチャート: 判断 634"/>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36" name="フローチャート: 判断 635"/>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34544</xdr:rowOff>
    </xdr:from>
    <xdr:to>
      <xdr:col>116</xdr:col>
      <xdr:colOff>114300</xdr:colOff>
      <xdr:row>107</xdr:row>
      <xdr:rowOff>136144</xdr:rowOff>
    </xdr:to>
    <xdr:sp macro="" textlink="">
      <xdr:nvSpPr>
        <xdr:cNvPr id="642" name="楕円 641"/>
        <xdr:cNvSpPr/>
      </xdr:nvSpPr>
      <xdr:spPr>
        <a:xfrm>
          <a:off x="221107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12971</xdr:rowOff>
    </xdr:from>
    <xdr:ext cx="469744" cy="259045"/>
    <xdr:sp macro="" textlink="">
      <xdr:nvSpPr>
        <xdr:cNvPr id="643" name="【公民館】&#10;一人当たり面積該当値テキスト"/>
        <xdr:cNvSpPr txBox="1"/>
      </xdr:nvSpPr>
      <xdr:spPr>
        <a:xfrm>
          <a:off x="22199600"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40639</xdr:rowOff>
    </xdr:from>
    <xdr:to>
      <xdr:col>112</xdr:col>
      <xdr:colOff>38100</xdr:colOff>
      <xdr:row>107</xdr:row>
      <xdr:rowOff>142239</xdr:rowOff>
    </xdr:to>
    <xdr:sp macro="" textlink="">
      <xdr:nvSpPr>
        <xdr:cNvPr id="644" name="楕円 643"/>
        <xdr:cNvSpPr/>
      </xdr:nvSpPr>
      <xdr:spPr>
        <a:xfrm>
          <a:off x="21272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85344</xdr:rowOff>
    </xdr:from>
    <xdr:to>
      <xdr:col>116</xdr:col>
      <xdr:colOff>63500</xdr:colOff>
      <xdr:row>107</xdr:row>
      <xdr:rowOff>91439</xdr:rowOff>
    </xdr:to>
    <xdr:cxnSp macro="">
      <xdr:nvCxnSpPr>
        <xdr:cNvPr id="645" name="直線コネクタ 644"/>
        <xdr:cNvCxnSpPr/>
      </xdr:nvCxnSpPr>
      <xdr:spPr>
        <a:xfrm flipV="1">
          <a:off x="21323300" y="18430494"/>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47498</xdr:rowOff>
    </xdr:from>
    <xdr:to>
      <xdr:col>107</xdr:col>
      <xdr:colOff>101600</xdr:colOff>
      <xdr:row>107</xdr:row>
      <xdr:rowOff>149098</xdr:rowOff>
    </xdr:to>
    <xdr:sp macro="" textlink="">
      <xdr:nvSpPr>
        <xdr:cNvPr id="646" name="楕円 645"/>
        <xdr:cNvSpPr/>
      </xdr:nvSpPr>
      <xdr:spPr>
        <a:xfrm>
          <a:off x="203835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91439</xdr:rowOff>
    </xdr:from>
    <xdr:to>
      <xdr:col>111</xdr:col>
      <xdr:colOff>177800</xdr:colOff>
      <xdr:row>107</xdr:row>
      <xdr:rowOff>98298</xdr:rowOff>
    </xdr:to>
    <xdr:cxnSp macro="">
      <xdr:nvCxnSpPr>
        <xdr:cNvPr id="647" name="直線コネクタ 646"/>
        <xdr:cNvCxnSpPr/>
      </xdr:nvCxnSpPr>
      <xdr:spPr>
        <a:xfrm flipV="1">
          <a:off x="20434300" y="184365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4063</xdr:rowOff>
    </xdr:from>
    <xdr:to>
      <xdr:col>102</xdr:col>
      <xdr:colOff>165100</xdr:colOff>
      <xdr:row>104</xdr:row>
      <xdr:rowOff>105663</xdr:rowOff>
    </xdr:to>
    <xdr:sp macro="" textlink="">
      <xdr:nvSpPr>
        <xdr:cNvPr id="648" name="楕円 647"/>
        <xdr:cNvSpPr/>
      </xdr:nvSpPr>
      <xdr:spPr>
        <a:xfrm>
          <a:off x="19494500" y="178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54863</xdr:rowOff>
    </xdr:from>
    <xdr:to>
      <xdr:col>107</xdr:col>
      <xdr:colOff>50800</xdr:colOff>
      <xdr:row>107</xdr:row>
      <xdr:rowOff>98298</xdr:rowOff>
    </xdr:to>
    <xdr:cxnSp macro="">
      <xdr:nvCxnSpPr>
        <xdr:cNvPr id="649" name="直線コネクタ 648"/>
        <xdr:cNvCxnSpPr/>
      </xdr:nvCxnSpPr>
      <xdr:spPr>
        <a:xfrm>
          <a:off x="19545300" y="17885663"/>
          <a:ext cx="889000" cy="5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58928</xdr:rowOff>
    </xdr:from>
    <xdr:to>
      <xdr:col>98</xdr:col>
      <xdr:colOff>38100</xdr:colOff>
      <xdr:row>107</xdr:row>
      <xdr:rowOff>160528</xdr:rowOff>
    </xdr:to>
    <xdr:sp macro="" textlink="">
      <xdr:nvSpPr>
        <xdr:cNvPr id="650" name="楕円 649"/>
        <xdr:cNvSpPr/>
      </xdr:nvSpPr>
      <xdr:spPr>
        <a:xfrm>
          <a:off x="18605500" y="18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54863</xdr:rowOff>
    </xdr:from>
    <xdr:to>
      <xdr:col>102</xdr:col>
      <xdr:colOff>114300</xdr:colOff>
      <xdr:row>107</xdr:row>
      <xdr:rowOff>109728</xdr:rowOff>
    </xdr:to>
    <xdr:cxnSp macro="">
      <xdr:nvCxnSpPr>
        <xdr:cNvPr id="651" name="直線コネクタ 650"/>
        <xdr:cNvCxnSpPr/>
      </xdr:nvCxnSpPr>
      <xdr:spPr>
        <a:xfrm flipV="1">
          <a:off x="18656300" y="17885663"/>
          <a:ext cx="889000" cy="5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652"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53"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654"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55"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133366</xdr:rowOff>
    </xdr:from>
    <xdr:ext cx="469744" cy="259045"/>
    <xdr:sp macro="" textlink="">
      <xdr:nvSpPr>
        <xdr:cNvPr id="656" name="n_1mainValue【公民館】&#10;一人当たり面積"/>
        <xdr:cNvSpPr txBox="1"/>
      </xdr:nvSpPr>
      <xdr:spPr>
        <a:xfrm>
          <a:off x="210757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140225</xdr:rowOff>
    </xdr:from>
    <xdr:ext cx="469744" cy="259045"/>
    <xdr:sp macro="" textlink="">
      <xdr:nvSpPr>
        <xdr:cNvPr id="657" name="n_2mainValue【公民館】&#10;一人当たり面積"/>
        <xdr:cNvSpPr txBox="1"/>
      </xdr:nvSpPr>
      <xdr:spPr>
        <a:xfrm>
          <a:off x="20199427" y="184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122190</xdr:rowOff>
    </xdr:from>
    <xdr:ext cx="469744" cy="259045"/>
    <xdr:sp macro="" textlink="">
      <xdr:nvSpPr>
        <xdr:cNvPr id="658" name="n_3mainValue【公民館】&#10;一人当たり面積"/>
        <xdr:cNvSpPr txBox="1"/>
      </xdr:nvSpPr>
      <xdr:spPr>
        <a:xfrm>
          <a:off x="19310427" y="176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151655</xdr:rowOff>
    </xdr:from>
    <xdr:ext cx="469744" cy="259045"/>
    <xdr:sp macro="" textlink="">
      <xdr:nvSpPr>
        <xdr:cNvPr id="659" name="n_4mainValue【公民館】&#10;一人当たり面積"/>
        <xdr:cNvSpPr txBox="1"/>
      </xdr:nvSpPr>
      <xdr:spPr>
        <a:xfrm>
          <a:off x="18421427" y="1849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類似団体と比較して特に固定資産減価償却率が高くなっている施設は、学校施設、公民館であり、その他の施設は同水準または下回っている。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学校施設については、有形固定資産償却率が</a:t>
          </a:r>
          <a:r>
            <a:rPr kumimoji="1" lang="en-US" altLang="ja-JP" sz="1300">
              <a:latin typeface="ＭＳ Ｐゴシック" panose="020B0600070205080204" pitchFamily="50" charset="-128"/>
              <a:ea typeface="ＭＳ Ｐゴシック" panose="020B0600070205080204" pitchFamily="50" charset="-128"/>
            </a:rPr>
            <a:t>81.2</a:t>
          </a:r>
          <a:r>
            <a:rPr kumimoji="1" lang="ja-JP" altLang="en-US" sz="1300">
              <a:latin typeface="ＭＳ Ｐゴシック" panose="020B0600070205080204" pitchFamily="50" charset="-128"/>
              <a:ea typeface="ＭＳ Ｐゴシック" panose="020B0600070205080204" pitchFamily="50" charset="-128"/>
            </a:rPr>
            <a:t>％であるが、施設構造の耐震化事業は終了しており、今後非木造部材の耐震化事業を進めるとともに、長寿命化を図る。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公民館については、有形固定資産償却率</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％となっており、今後、他施設との集約・複合化、を行うことで、維持管理コストの削減を図る。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7,387
7,325
163.19
7,739,037
7,600,980
73,345
3,928,080
7,732,637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125549</xdr:rowOff>
    </xdr:from>
    <xdr:to>
      <xdr:col>24</xdr:col>
      <xdr:colOff>114300</xdr:colOff>
      <xdr:row>63</xdr:row>
      <xdr:rowOff>55699</xdr:rowOff>
    </xdr:to>
    <xdr:sp macro="" textlink="">
      <xdr:nvSpPr>
        <xdr:cNvPr id="90" name="楕円 89"/>
        <xdr:cNvSpPr/>
      </xdr:nvSpPr>
      <xdr:spPr>
        <a:xfrm>
          <a:off x="4584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103976</xdr:rowOff>
    </xdr:from>
    <xdr:ext cx="405111" cy="259045"/>
    <xdr:sp macro="" textlink="">
      <xdr:nvSpPr>
        <xdr:cNvPr id="91" name="【体育館・プール】&#10;有形固定資産減価償却率該当値テキスト"/>
        <xdr:cNvSpPr txBox="1"/>
      </xdr:nvSpPr>
      <xdr:spPr>
        <a:xfrm>
          <a:off x="4673600"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96157</xdr:rowOff>
    </xdr:from>
    <xdr:to>
      <xdr:col>20</xdr:col>
      <xdr:colOff>38100</xdr:colOff>
      <xdr:row>63</xdr:row>
      <xdr:rowOff>26307</xdr:rowOff>
    </xdr:to>
    <xdr:sp macro="" textlink="">
      <xdr:nvSpPr>
        <xdr:cNvPr id="92" name="楕円 91"/>
        <xdr:cNvSpPr/>
      </xdr:nvSpPr>
      <xdr:spPr>
        <a:xfrm>
          <a:off x="3746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146957</xdr:rowOff>
    </xdr:from>
    <xdr:to>
      <xdr:col>24</xdr:col>
      <xdr:colOff>63500</xdr:colOff>
      <xdr:row>63</xdr:row>
      <xdr:rowOff>4899</xdr:rowOff>
    </xdr:to>
    <xdr:cxnSp macro="">
      <xdr:nvCxnSpPr>
        <xdr:cNvPr id="93" name="直線コネクタ 92"/>
        <xdr:cNvCxnSpPr/>
      </xdr:nvCxnSpPr>
      <xdr:spPr>
        <a:xfrm>
          <a:off x="3797300" y="107768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66766</xdr:rowOff>
    </xdr:from>
    <xdr:to>
      <xdr:col>15</xdr:col>
      <xdr:colOff>101600</xdr:colOff>
      <xdr:row>62</xdr:row>
      <xdr:rowOff>168366</xdr:rowOff>
    </xdr:to>
    <xdr:sp macro="" textlink="">
      <xdr:nvSpPr>
        <xdr:cNvPr id="94" name="楕円 93"/>
        <xdr:cNvSpPr/>
      </xdr:nvSpPr>
      <xdr:spPr>
        <a:xfrm>
          <a:off x="2857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117566</xdr:rowOff>
    </xdr:from>
    <xdr:to>
      <xdr:col>19</xdr:col>
      <xdr:colOff>177800</xdr:colOff>
      <xdr:row>62</xdr:row>
      <xdr:rowOff>146957</xdr:rowOff>
    </xdr:to>
    <xdr:cxnSp macro="">
      <xdr:nvCxnSpPr>
        <xdr:cNvPr id="95" name="直線コネクタ 94"/>
        <xdr:cNvCxnSpPr/>
      </xdr:nvCxnSpPr>
      <xdr:spPr>
        <a:xfrm>
          <a:off x="2908300" y="107474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96" name="楕円 95"/>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117566</xdr:rowOff>
    </xdr:to>
    <xdr:cxnSp macro="">
      <xdr:nvCxnSpPr>
        <xdr:cNvPr id="97" name="直線コネクタ 96"/>
        <xdr:cNvCxnSpPr/>
      </xdr:nvCxnSpPr>
      <xdr:spPr>
        <a:xfrm>
          <a:off x="2019300" y="107327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98" name="楕円 97"/>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62</xdr:row>
      <xdr:rowOff>102870</xdr:rowOff>
    </xdr:to>
    <xdr:cxnSp macro="">
      <xdr:nvCxnSpPr>
        <xdr:cNvPr id="99" name="直線コネクタ 98"/>
        <xdr:cNvCxnSpPr/>
      </xdr:nvCxnSpPr>
      <xdr:spPr>
        <a:xfrm>
          <a:off x="1130300" y="10564585"/>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17434</xdr:rowOff>
    </xdr:from>
    <xdr:ext cx="405111" cy="259045"/>
    <xdr:sp macro="" textlink="">
      <xdr:nvSpPr>
        <xdr:cNvPr id="104" name="n_1mainValue【体育館・プール】&#10;有形固定資産減価償却率"/>
        <xdr:cNvSpPr txBox="1"/>
      </xdr:nvSpPr>
      <xdr:spPr>
        <a:xfrm>
          <a:off x="3582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159493</xdr:rowOff>
    </xdr:from>
    <xdr:ext cx="405111" cy="259045"/>
    <xdr:sp macro="" textlink="">
      <xdr:nvSpPr>
        <xdr:cNvPr id="105" name="n_2mainValue【体育館・プール】&#10;有形固定資産減価償却率"/>
        <xdr:cNvSpPr txBox="1"/>
      </xdr:nvSpPr>
      <xdr:spPr>
        <a:xfrm>
          <a:off x="2705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06"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2012</xdr:rowOff>
    </xdr:from>
    <xdr:ext cx="405111" cy="259045"/>
    <xdr:sp macro="" textlink="">
      <xdr:nvSpPr>
        <xdr:cNvPr id="107" name="n_4mainValue【体育館・プール】&#10;有形固定資産減価償却率"/>
        <xdr:cNvSpPr txBox="1"/>
      </xdr:nvSpPr>
      <xdr:spPr>
        <a:xfrm>
          <a:off x="927744" y="1028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48641</xdr:rowOff>
    </xdr:from>
    <xdr:to>
      <xdr:col>55</xdr:col>
      <xdr:colOff>50800</xdr:colOff>
      <xdr:row>61</xdr:row>
      <xdr:rowOff>150241</xdr:rowOff>
    </xdr:to>
    <xdr:sp macro="" textlink="">
      <xdr:nvSpPr>
        <xdr:cNvPr id="143" name="楕円 142"/>
        <xdr:cNvSpPr/>
      </xdr:nvSpPr>
      <xdr:spPr>
        <a:xfrm>
          <a:off x="10426700" y="105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27068</xdr:rowOff>
    </xdr:from>
    <xdr:ext cx="469744" cy="259045"/>
    <xdr:sp macro="" textlink="">
      <xdr:nvSpPr>
        <xdr:cNvPr id="144" name="【体育館・プール】&#10;一人当たり面積該当値テキスト"/>
        <xdr:cNvSpPr txBox="1"/>
      </xdr:nvSpPr>
      <xdr:spPr>
        <a:xfrm>
          <a:off x="10515600" y="104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55499</xdr:rowOff>
    </xdr:from>
    <xdr:to>
      <xdr:col>50</xdr:col>
      <xdr:colOff>165100</xdr:colOff>
      <xdr:row>61</xdr:row>
      <xdr:rowOff>157099</xdr:rowOff>
    </xdr:to>
    <xdr:sp macro="" textlink="">
      <xdr:nvSpPr>
        <xdr:cNvPr id="145" name="楕円 144"/>
        <xdr:cNvSpPr/>
      </xdr:nvSpPr>
      <xdr:spPr>
        <a:xfrm>
          <a:off x="95885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99441</xdr:rowOff>
    </xdr:from>
    <xdr:to>
      <xdr:col>55</xdr:col>
      <xdr:colOff>0</xdr:colOff>
      <xdr:row>61</xdr:row>
      <xdr:rowOff>106299</xdr:rowOff>
    </xdr:to>
    <xdr:cxnSp macro="">
      <xdr:nvCxnSpPr>
        <xdr:cNvPr id="146" name="直線コネクタ 145"/>
        <xdr:cNvCxnSpPr/>
      </xdr:nvCxnSpPr>
      <xdr:spPr>
        <a:xfrm flipV="1">
          <a:off x="9639300" y="1055789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64643</xdr:rowOff>
    </xdr:from>
    <xdr:to>
      <xdr:col>46</xdr:col>
      <xdr:colOff>38100</xdr:colOff>
      <xdr:row>61</xdr:row>
      <xdr:rowOff>166243</xdr:rowOff>
    </xdr:to>
    <xdr:sp macro="" textlink="">
      <xdr:nvSpPr>
        <xdr:cNvPr id="147" name="楕円 146"/>
        <xdr:cNvSpPr/>
      </xdr:nvSpPr>
      <xdr:spPr>
        <a:xfrm>
          <a:off x="8699500" y="105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106299</xdr:rowOff>
    </xdr:from>
    <xdr:to>
      <xdr:col>50</xdr:col>
      <xdr:colOff>114300</xdr:colOff>
      <xdr:row>61</xdr:row>
      <xdr:rowOff>115443</xdr:rowOff>
    </xdr:to>
    <xdr:cxnSp macro="">
      <xdr:nvCxnSpPr>
        <xdr:cNvPr id="148" name="直線コネクタ 147"/>
        <xdr:cNvCxnSpPr/>
      </xdr:nvCxnSpPr>
      <xdr:spPr>
        <a:xfrm flipV="1">
          <a:off x="8750300" y="1056474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18923</xdr:rowOff>
    </xdr:from>
    <xdr:to>
      <xdr:col>41</xdr:col>
      <xdr:colOff>101600</xdr:colOff>
      <xdr:row>61</xdr:row>
      <xdr:rowOff>120523</xdr:rowOff>
    </xdr:to>
    <xdr:sp macro="" textlink="">
      <xdr:nvSpPr>
        <xdr:cNvPr id="149" name="楕円 148"/>
        <xdr:cNvSpPr/>
      </xdr:nvSpPr>
      <xdr:spPr>
        <a:xfrm>
          <a:off x="7810500" y="104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69723</xdr:rowOff>
    </xdr:from>
    <xdr:to>
      <xdr:col>45</xdr:col>
      <xdr:colOff>177800</xdr:colOff>
      <xdr:row>61</xdr:row>
      <xdr:rowOff>115443</xdr:rowOff>
    </xdr:to>
    <xdr:cxnSp macro="">
      <xdr:nvCxnSpPr>
        <xdr:cNvPr id="150" name="直線コネクタ 149"/>
        <xdr:cNvCxnSpPr/>
      </xdr:nvCxnSpPr>
      <xdr:spPr>
        <a:xfrm>
          <a:off x="7861300" y="1052817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9207</xdr:rowOff>
    </xdr:from>
    <xdr:to>
      <xdr:col>36</xdr:col>
      <xdr:colOff>165100</xdr:colOff>
      <xdr:row>61</xdr:row>
      <xdr:rowOff>110807</xdr:rowOff>
    </xdr:to>
    <xdr:sp macro="" textlink="">
      <xdr:nvSpPr>
        <xdr:cNvPr id="151" name="楕円 150"/>
        <xdr:cNvSpPr/>
      </xdr:nvSpPr>
      <xdr:spPr>
        <a:xfrm>
          <a:off x="6921500" y="104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60007</xdr:rowOff>
    </xdr:from>
    <xdr:to>
      <xdr:col>41</xdr:col>
      <xdr:colOff>50800</xdr:colOff>
      <xdr:row>61</xdr:row>
      <xdr:rowOff>69723</xdr:rowOff>
    </xdr:to>
    <xdr:cxnSp macro="">
      <xdr:nvCxnSpPr>
        <xdr:cNvPr id="152" name="直線コネクタ 151"/>
        <xdr:cNvCxnSpPr/>
      </xdr:nvCxnSpPr>
      <xdr:spPr>
        <a:xfrm>
          <a:off x="6972300" y="1051845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148226</xdr:rowOff>
    </xdr:from>
    <xdr:ext cx="469744" cy="259045"/>
    <xdr:sp macro="" textlink="">
      <xdr:nvSpPr>
        <xdr:cNvPr id="157" name="n_1mainValue【体育館・プール】&#10;一人当たり面積"/>
        <xdr:cNvSpPr txBox="1"/>
      </xdr:nvSpPr>
      <xdr:spPr>
        <a:xfrm>
          <a:off x="9391727" y="106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157370</xdr:rowOff>
    </xdr:from>
    <xdr:ext cx="469744" cy="259045"/>
    <xdr:sp macro="" textlink="">
      <xdr:nvSpPr>
        <xdr:cNvPr id="158" name="n_2mainValue【体育館・プール】&#10;一人当たり面積"/>
        <xdr:cNvSpPr txBox="1"/>
      </xdr:nvSpPr>
      <xdr:spPr>
        <a:xfrm>
          <a:off x="8515427" y="106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111650</xdr:rowOff>
    </xdr:from>
    <xdr:ext cx="469744" cy="259045"/>
    <xdr:sp macro="" textlink="">
      <xdr:nvSpPr>
        <xdr:cNvPr id="159" name="n_3mainValue【体育館・プール】&#10;一人当たり面積"/>
        <xdr:cNvSpPr txBox="1"/>
      </xdr:nvSpPr>
      <xdr:spPr>
        <a:xfrm>
          <a:off x="7626427" y="105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101934</xdr:rowOff>
    </xdr:from>
    <xdr:ext cx="469744" cy="259045"/>
    <xdr:sp macro="" textlink="">
      <xdr:nvSpPr>
        <xdr:cNvPr id="160" name="n_4mainValue【体育館・プール】&#10;一人当たり面積"/>
        <xdr:cNvSpPr txBox="1"/>
      </xdr:nvSpPr>
      <xdr:spPr>
        <a:xfrm>
          <a:off x="6737427" y="105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5" name="テキスト ボックス 1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6" name="直線コネクタ 1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7" name="テキスト ボックス 1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8" name="直線コネクタ 1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9" name="テキスト ボックス 1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0" name="直線コネクタ 1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1" name="テキスト ボックス 1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2" name="直線コネクタ 1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3" name="テキスト ボックス 1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4" name="直線コネクタ 1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5" name="テキスト ボックス 1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6" name="直線コネクタ 1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7" name="テキスト ボックス 1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8" name="直線コネクタ 1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9" name="テキスト ボックス 1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0" name="直線コネクタ 1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02" name="直線コネクタ 201"/>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03"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04" name="直線コネクタ 203"/>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05"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06" name="直線コネクタ 205"/>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207" name="【市民会館】&#10;有形固定資産減価償却率平均値テキスト"/>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08" name="フローチャート: 判断 207"/>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09" name="フローチャート: 判断 208"/>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10" name="フローチャート: 判断 209"/>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11" name="フローチャート: 判断 2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12" name="フローチャート: 判断 211"/>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3" name="テキスト ボックス 2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4" name="テキスト ボックス 2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5" name="テキスト ボックス 2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6" name="テキスト ボックス 2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7" name="テキスト ボックス 2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142966</xdr:rowOff>
    </xdr:from>
    <xdr:to>
      <xdr:col>24</xdr:col>
      <xdr:colOff>114300</xdr:colOff>
      <xdr:row>105</xdr:row>
      <xdr:rowOff>73116</xdr:rowOff>
    </xdr:to>
    <xdr:sp macro="" textlink="">
      <xdr:nvSpPr>
        <xdr:cNvPr id="218" name="楕円 217"/>
        <xdr:cNvSpPr/>
      </xdr:nvSpPr>
      <xdr:spPr>
        <a:xfrm>
          <a:off x="4584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165843</xdr:rowOff>
    </xdr:from>
    <xdr:ext cx="405111" cy="259045"/>
    <xdr:sp macro="" textlink="">
      <xdr:nvSpPr>
        <xdr:cNvPr id="219" name="【市民会館】&#10;有形固定資産減価償却率該当値テキスト"/>
        <xdr:cNvSpPr txBox="1"/>
      </xdr:nvSpPr>
      <xdr:spPr>
        <a:xfrm>
          <a:off x="4673600" y="1782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107043</xdr:rowOff>
    </xdr:from>
    <xdr:to>
      <xdr:col>20</xdr:col>
      <xdr:colOff>38100</xdr:colOff>
      <xdr:row>105</xdr:row>
      <xdr:rowOff>37193</xdr:rowOff>
    </xdr:to>
    <xdr:sp macro="" textlink="">
      <xdr:nvSpPr>
        <xdr:cNvPr id="220" name="楕円 219"/>
        <xdr:cNvSpPr/>
      </xdr:nvSpPr>
      <xdr:spPr>
        <a:xfrm>
          <a:off x="3746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157843</xdr:rowOff>
    </xdr:from>
    <xdr:to>
      <xdr:col>24</xdr:col>
      <xdr:colOff>63500</xdr:colOff>
      <xdr:row>105</xdr:row>
      <xdr:rowOff>22316</xdr:rowOff>
    </xdr:to>
    <xdr:cxnSp macro="">
      <xdr:nvCxnSpPr>
        <xdr:cNvPr id="221" name="直線コネクタ 220"/>
        <xdr:cNvCxnSpPr/>
      </xdr:nvCxnSpPr>
      <xdr:spPr>
        <a:xfrm>
          <a:off x="3797300" y="1798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222" name="楕円 221"/>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157843</xdr:rowOff>
    </xdr:to>
    <xdr:cxnSp macro="">
      <xdr:nvCxnSpPr>
        <xdr:cNvPr id="223" name="直線コネクタ 222"/>
        <xdr:cNvCxnSpPr/>
      </xdr:nvCxnSpPr>
      <xdr:spPr>
        <a:xfrm>
          <a:off x="2908300" y="1795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24" name="楕円 223"/>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121920</xdr:rowOff>
    </xdr:to>
    <xdr:cxnSp macro="">
      <xdr:nvCxnSpPr>
        <xdr:cNvPr id="225" name="直線コネクタ 224"/>
        <xdr:cNvCxnSpPr/>
      </xdr:nvCxnSpPr>
      <xdr:spPr>
        <a:xfrm>
          <a:off x="2019300" y="178808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170724</xdr:rowOff>
    </xdr:from>
    <xdr:to>
      <xdr:col>6</xdr:col>
      <xdr:colOff>38100</xdr:colOff>
      <xdr:row>104</xdr:row>
      <xdr:rowOff>100874</xdr:rowOff>
    </xdr:to>
    <xdr:sp macro="" textlink="">
      <xdr:nvSpPr>
        <xdr:cNvPr id="226" name="楕円 225"/>
        <xdr:cNvSpPr/>
      </xdr:nvSpPr>
      <xdr:spPr>
        <a:xfrm>
          <a:off x="1079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50074</xdr:rowOff>
    </xdr:from>
    <xdr:to>
      <xdr:col>10</xdr:col>
      <xdr:colOff>114300</xdr:colOff>
      <xdr:row>104</xdr:row>
      <xdr:rowOff>50074</xdr:rowOff>
    </xdr:to>
    <xdr:cxnSp macro="">
      <xdr:nvCxnSpPr>
        <xdr:cNvPr id="227" name="直線コネクタ 226"/>
        <xdr:cNvCxnSpPr/>
      </xdr:nvCxnSpPr>
      <xdr:spPr>
        <a:xfrm>
          <a:off x="1130300" y="17880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228" name="n_1aveValue【市民会館】&#10;有形固定資産減価償却率"/>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229" name="n_2aveValue【市民会館】&#10;有形固定資産減価償却率"/>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230" name="n_3aveValue【市民会館】&#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111596</xdr:rowOff>
    </xdr:from>
    <xdr:ext cx="405111" cy="259045"/>
    <xdr:sp macro="" textlink="">
      <xdr:nvSpPr>
        <xdr:cNvPr id="231" name="n_4aveValue【市民会館】&#10;有形固定資産減価償却率"/>
        <xdr:cNvSpPr txBox="1"/>
      </xdr:nvSpPr>
      <xdr:spPr>
        <a:xfrm>
          <a:off x="927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53720</xdr:rowOff>
    </xdr:from>
    <xdr:ext cx="405111" cy="259045"/>
    <xdr:sp macro="" textlink="">
      <xdr:nvSpPr>
        <xdr:cNvPr id="232" name="n_1mainValue【市民会館】&#10;有形固定資産減価償却率"/>
        <xdr:cNvSpPr txBox="1"/>
      </xdr:nvSpPr>
      <xdr:spPr>
        <a:xfrm>
          <a:off x="3582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233" name="n_2main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234" name="n_3main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117401</xdr:rowOff>
    </xdr:from>
    <xdr:ext cx="405111" cy="259045"/>
    <xdr:sp macro="" textlink="">
      <xdr:nvSpPr>
        <xdr:cNvPr id="235" name="n_4mainValue【市民会館】&#10;有形固定資産減価償却率"/>
        <xdr:cNvSpPr txBox="1"/>
      </xdr:nvSpPr>
      <xdr:spPr>
        <a:xfrm>
          <a:off x="927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4" name="テキスト ボックス 2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5" name="直線コネクタ 2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6" name="直線コネクタ 2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47" name="テキスト ボックス 2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8" name="直線コネクタ 2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9" name="テキスト ボックス 2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0" name="直線コネクタ 2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1" name="テキスト ボックス 2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2" name="直線コネクタ 2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3" name="テキスト ボックス 2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4" name="直線コネクタ 2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5" name="テキスト ボックス 2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6" name="直線コネクタ 2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57" name="テキスト ボックス 2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261" name="直線コネクタ 260"/>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262"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263" name="直線コネクタ 262"/>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264"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265" name="直線コネクタ 264"/>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266"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267" name="フローチャート: 判断 266"/>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268" name="フローチャート: 判断 267"/>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269" name="フローチャート: 判断 268"/>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270" name="フローチャート: 判断 269"/>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271" name="フローチャート: 判断 270"/>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79829</xdr:rowOff>
    </xdr:from>
    <xdr:to>
      <xdr:col>55</xdr:col>
      <xdr:colOff>50800</xdr:colOff>
      <xdr:row>107</xdr:row>
      <xdr:rowOff>9979</xdr:rowOff>
    </xdr:to>
    <xdr:sp macro="" textlink="">
      <xdr:nvSpPr>
        <xdr:cNvPr id="277" name="楕円 276"/>
        <xdr:cNvSpPr/>
      </xdr:nvSpPr>
      <xdr:spPr>
        <a:xfrm>
          <a:off x="10426700" y="182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58256</xdr:rowOff>
    </xdr:from>
    <xdr:ext cx="469744" cy="259045"/>
    <xdr:sp macro="" textlink="">
      <xdr:nvSpPr>
        <xdr:cNvPr id="278" name="【市民会館】&#10;一人当たり面積該当値テキスト"/>
        <xdr:cNvSpPr txBox="1"/>
      </xdr:nvSpPr>
      <xdr:spPr>
        <a:xfrm>
          <a:off x="10515600"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89626</xdr:rowOff>
    </xdr:from>
    <xdr:to>
      <xdr:col>50</xdr:col>
      <xdr:colOff>165100</xdr:colOff>
      <xdr:row>107</xdr:row>
      <xdr:rowOff>19776</xdr:rowOff>
    </xdr:to>
    <xdr:sp macro="" textlink="">
      <xdr:nvSpPr>
        <xdr:cNvPr id="279" name="楕円 278"/>
        <xdr:cNvSpPr/>
      </xdr:nvSpPr>
      <xdr:spPr>
        <a:xfrm>
          <a:off x="9588500" y="182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130629</xdr:rowOff>
    </xdr:from>
    <xdr:to>
      <xdr:col>55</xdr:col>
      <xdr:colOff>0</xdr:colOff>
      <xdr:row>106</xdr:row>
      <xdr:rowOff>140426</xdr:rowOff>
    </xdr:to>
    <xdr:cxnSp macro="">
      <xdr:nvCxnSpPr>
        <xdr:cNvPr id="280" name="直線コネクタ 279"/>
        <xdr:cNvCxnSpPr/>
      </xdr:nvCxnSpPr>
      <xdr:spPr>
        <a:xfrm flipV="1">
          <a:off x="9639300" y="183043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102688</xdr:rowOff>
    </xdr:from>
    <xdr:to>
      <xdr:col>46</xdr:col>
      <xdr:colOff>38100</xdr:colOff>
      <xdr:row>107</xdr:row>
      <xdr:rowOff>32838</xdr:rowOff>
    </xdr:to>
    <xdr:sp macro="" textlink="">
      <xdr:nvSpPr>
        <xdr:cNvPr id="281" name="楕円 280"/>
        <xdr:cNvSpPr/>
      </xdr:nvSpPr>
      <xdr:spPr>
        <a:xfrm>
          <a:off x="8699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140426</xdr:rowOff>
    </xdr:from>
    <xdr:to>
      <xdr:col>50</xdr:col>
      <xdr:colOff>114300</xdr:colOff>
      <xdr:row>106</xdr:row>
      <xdr:rowOff>153488</xdr:rowOff>
    </xdr:to>
    <xdr:cxnSp macro="">
      <xdr:nvCxnSpPr>
        <xdr:cNvPr id="282" name="直線コネクタ 281"/>
        <xdr:cNvCxnSpPr/>
      </xdr:nvCxnSpPr>
      <xdr:spPr>
        <a:xfrm flipV="1">
          <a:off x="8750300" y="183141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113574</xdr:rowOff>
    </xdr:from>
    <xdr:to>
      <xdr:col>41</xdr:col>
      <xdr:colOff>101600</xdr:colOff>
      <xdr:row>107</xdr:row>
      <xdr:rowOff>43724</xdr:rowOff>
    </xdr:to>
    <xdr:sp macro="" textlink="">
      <xdr:nvSpPr>
        <xdr:cNvPr id="283" name="楕円 282"/>
        <xdr:cNvSpPr/>
      </xdr:nvSpPr>
      <xdr:spPr>
        <a:xfrm>
          <a:off x="781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153488</xdr:rowOff>
    </xdr:from>
    <xdr:to>
      <xdr:col>45</xdr:col>
      <xdr:colOff>177800</xdr:colOff>
      <xdr:row>106</xdr:row>
      <xdr:rowOff>164374</xdr:rowOff>
    </xdr:to>
    <xdr:cxnSp macro="">
      <xdr:nvCxnSpPr>
        <xdr:cNvPr id="284" name="直線コネクタ 283"/>
        <xdr:cNvCxnSpPr/>
      </xdr:nvCxnSpPr>
      <xdr:spPr>
        <a:xfrm flipV="1">
          <a:off x="7861300" y="1832718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122282</xdr:rowOff>
    </xdr:from>
    <xdr:to>
      <xdr:col>36</xdr:col>
      <xdr:colOff>165100</xdr:colOff>
      <xdr:row>107</xdr:row>
      <xdr:rowOff>52432</xdr:rowOff>
    </xdr:to>
    <xdr:sp macro="" textlink="">
      <xdr:nvSpPr>
        <xdr:cNvPr id="285" name="楕円 284"/>
        <xdr:cNvSpPr/>
      </xdr:nvSpPr>
      <xdr:spPr>
        <a:xfrm>
          <a:off x="6921500" y="182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164374</xdr:rowOff>
    </xdr:from>
    <xdr:to>
      <xdr:col>41</xdr:col>
      <xdr:colOff>50800</xdr:colOff>
      <xdr:row>107</xdr:row>
      <xdr:rowOff>1632</xdr:rowOff>
    </xdr:to>
    <xdr:cxnSp macro="">
      <xdr:nvCxnSpPr>
        <xdr:cNvPr id="286" name="直線コネクタ 285"/>
        <xdr:cNvCxnSpPr/>
      </xdr:nvCxnSpPr>
      <xdr:spPr>
        <a:xfrm flipV="1">
          <a:off x="6972300" y="18338074"/>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23965</xdr:rowOff>
    </xdr:from>
    <xdr:ext cx="469744" cy="259045"/>
    <xdr:sp macro="" textlink="">
      <xdr:nvSpPr>
        <xdr:cNvPr id="287" name="n_1aveValue【市民会館】&#10;一人当たり面積"/>
        <xdr:cNvSpPr txBox="1"/>
      </xdr:nvSpPr>
      <xdr:spPr>
        <a:xfrm>
          <a:off x="9391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288"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289"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290"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36303</xdr:rowOff>
    </xdr:from>
    <xdr:ext cx="469744" cy="259045"/>
    <xdr:sp macro="" textlink="">
      <xdr:nvSpPr>
        <xdr:cNvPr id="291" name="n_1mainValue【市民会館】&#10;一人当たり面積"/>
        <xdr:cNvSpPr txBox="1"/>
      </xdr:nvSpPr>
      <xdr:spPr>
        <a:xfrm>
          <a:off x="9391727" y="180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23965</xdr:rowOff>
    </xdr:from>
    <xdr:ext cx="469744" cy="259045"/>
    <xdr:sp macro="" textlink="">
      <xdr:nvSpPr>
        <xdr:cNvPr id="292" name="n_2mainValue【市民会館】&#10;一人当たり面積"/>
        <xdr:cNvSpPr txBox="1"/>
      </xdr:nvSpPr>
      <xdr:spPr>
        <a:xfrm>
          <a:off x="8515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34851</xdr:rowOff>
    </xdr:from>
    <xdr:ext cx="469744" cy="259045"/>
    <xdr:sp macro="" textlink="">
      <xdr:nvSpPr>
        <xdr:cNvPr id="293" name="n_3mainValue【市民会館】&#10;一人当たり面積"/>
        <xdr:cNvSpPr txBox="1"/>
      </xdr:nvSpPr>
      <xdr:spPr>
        <a:xfrm>
          <a:off x="7626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43559</xdr:rowOff>
    </xdr:from>
    <xdr:ext cx="469744" cy="259045"/>
    <xdr:sp macro="" textlink="">
      <xdr:nvSpPr>
        <xdr:cNvPr id="294" name="n_4mainValue【市民会館】&#10;一人当たり面積"/>
        <xdr:cNvSpPr txBox="1"/>
      </xdr:nvSpPr>
      <xdr:spPr>
        <a:xfrm>
          <a:off x="6737427" y="1838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3" name="テキスト ボックス 3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3" name="テキスト ボックス 3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336" name="直線コネクタ 335"/>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38" name="直線コネクタ 3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339"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340" name="直線コネクタ 339"/>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341"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342" name="フローチャート: 判断 341"/>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43" name="フローチャート: 判断 342"/>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344" name="フローチャート: 判断 343"/>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45" name="フローチャート: 判断 344"/>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346" name="フローチャート: 判断 345"/>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352" name="楕円 351"/>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353" name="【保健センター・保健所】&#10;有形固定資産減価償却率該当値テキスト"/>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163104</xdr:rowOff>
    </xdr:from>
    <xdr:to>
      <xdr:col>81</xdr:col>
      <xdr:colOff>101600</xdr:colOff>
      <xdr:row>58</xdr:row>
      <xdr:rowOff>93254</xdr:rowOff>
    </xdr:to>
    <xdr:sp macro="" textlink="">
      <xdr:nvSpPr>
        <xdr:cNvPr id="354" name="楕円 353"/>
        <xdr:cNvSpPr/>
      </xdr:nvSpPr>
      <xdr:spPr>
        <a:xfrm>
          <a:off x="15430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42454</xdr:rowOff>
    </xdr:from>
    <xdr:to>
      <xdr:col>85</xdr:col>
      <xdr:colOff>127000</xdr:colOff>
      <xdr:row>58</xdr:row>
      <xdr:rowOff>80010</xdr:rowOff>
    </xdr:to>
    <xdr:cxnSp macro="">
      <xdr:nvCxnSpPr>
        <xdr:cNvPr id="355" name="直線コネクタ 354"/>
        <xdr:cNvCxnSpPr/>
      </xdr:nvCxnSpPr>
      <xdr:spPr>
        <a:xfrm>
          <a:off x="15481300" y="998655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125549</xdr:rowOff>
    </xdr:from>
    <xdr:to>
      <xdr:col>76</xdr:col>
      <xdr:colOff>165100</xdr:colOff>
      <xdr:row>58</xdr:row>
      <xdr:rowOff>55699</xdr:rowOff>
    </xdr:to>
    <xdr:sp macro="" textlink="">
      <xdr:nvSpPr>
        <xdr:cNvPr id="356" name="楕円 355"/>
        <xdr:cNvSpPr/>
      </xdr:nvSpPr>
      <xdr:spPr>
        <a:xfrm>
          <a:off x="14541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4899</xdr:rowOff>
    </xdr:from>
    <xdr:to>
      <xdr:col>81</xdr:col>
      <xdr:colOff>50800</xdr:colOff>
      <xdr:row>58</xdr:row>
      <xdr:rowOff>42454</xdr:rowOff>
    </xdr:to>
    <xdr:cxnSp macro="">
      <xdr:nvCxnSpPr>
        <xdr:cNvPr id="357" name="直線コネクタ 356"/>
        <xdr:cNvCxnSpPr/>
      </xdr:nvCxnSpPr>
      <xdr:spPr>
        <a:xfrm>
          <a:off x="14592300" y="994899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79828</xdr:rowOff>
    </xdr:from>
    <xdr:to>
      <xdr:col>72</xdr:col>
      <xdr:colOff>38100</xdr:colOff>
      <xdr:row>58</xdr:row>
      <xdr:rowOff>9978</xdr:rowOff>
    </xdr:to>
    <xdr:sp macro="" textlink="">
      <xdr:nvSpPr>
        <xdr:cNvPr id="358" name="楕円 357"/>
        <xdr:cNvSpPr/>
      </xdr:nvSpPr>
      <xdr:spPr>
        <a:xfrm>
          <a:off x="13652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130628</xdr:rowOff>
    </xdr:from>
    <xdr:to>
      <xdr:col>76</xdr:col>
      <xdr:colOff>114300</xdr:colOff>
      <xdr:row>58</xdr:row>
      <xdr:rowOff>4899</xdr:rowOff>
    </xdr:to>
    <xdr:cxnSp macro="">
      <xdr:nvCxnSpPr>
        <xdr:cNvPr id="359" name="直線コネクタ 358"/>
        <xdr:cNvCxnSpPr/>
      </xdr:nvCxnSpPr>
      <xdr:spPr>
        <a:xfrm>
          <a:off x="13703300" y="990327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360" name="楕円 359"/>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130628</xdr:rowOff>
    </xdr:from>
    <xdr:to>
      <xdr:col>71</xdr:col>
      <xdr:colOff>177800</xdr:colOff>
      <xdr:row>58</xdr:row>
      <xdr:rowOff>0</xdr:rowOff>
    </xdr:to>
    <xdr:cxnSp macro="">
      <xdr:nvCxnSpPr>
        <xdr:cNvPr id="361" name="直線コネクタ 360"/>
        <xdr:cNvCxnSpPr/>
      </xdr:nvCxnSpPr>
      <xdr:spPr>
        <a:xfrm flipV="1">
          <a:off x="12814300" y="990327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62"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363"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364"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365"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109781</xdr:rowOff>
    </xdr:from>
    <xdr:ext cx="405111" cy="259045"/>
    <xdr:sp macro="" textlink="">
      <xdr:nvSpPr>
        <xdr:cNvPr id="366" name="n_1mainValue【保健センター・保健所】&#10;有形固定資産減価償却率"/>
        <xdr:cNvSpPr txBox="1"/>
      </xdr:nvSpPr>
      <xdr:spPr>
        <a:xfrm>
          <a:off x="15266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72226</xdr:rowOff>
    </xdr:from>
    <xdr:ext cx="405111" cy="259045"/>
    <xdr:sp macro="" textlink="">
      <xdr:nvSpPr>
        <xdr:cNvPr id="367" name="n_2mainValue【保健センター・保健所】&#10;有形固定資産減価償却率"/>
        <xdr:cNvSpPr txBox="1"/>
      </xdr:nvSpPr>
      <xdr:spPr>
        <a:xfrm>
          <a:off x="14389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26505</xdr:rowOff>
    </xdr:from>
    <xdr:ext cx="405111" cy="259045"/>
    <xdr:sp macro="" textlink="">
      <xdr:nvSpPr>
        <xdr:cNvPr id="368" name="n_3mainValue【保健センター・保健所】&#10;有形固定資産減価償却率"/>
        <xdr:cNvSpPr txBox="1"/>
      </xdr:nvSpPr>
      <xdr:spPr>
        <a:xfrm>
          <a:off x="135007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369" name="n_4mainValue【保健センター・保健所】&#10;有形固定資産減価償却率"/>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0" name="直線コネクタ 3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1" name="テキスト ボックス 3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2" name="直線コネクタ 3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3" name="テキスト ボックス 3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4" name="直線コネクタ 3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5" name="テキスト ボックス 3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6" name="直線コネクタ 3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7" name="テキスト ボックス 3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391" name="直線コネクタ 390"/>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92"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93" name="直線コネクタ 392"/>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394"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395" name="直線コネクタ 394"/>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396" name="【保健センター・保健所】&#10;一人当たり面積平均値テキスト"/>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397" name="フローチャート: 判断 396"/>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398" name="フローチャート: 判断 397"/>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399" name="フローチャート: 判断 398"/>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00" name="フローチャート: 判断 399"/>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01" name="フローチャート: 判断 400"/>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70358</xdr:rowOff>
    </xdr:from>
    <xdr:to>
      <xdr:col>116</xdr:col>
      <xdr:colOff>114300</xdr:colOff>
      <xdr:row>59</xdr:row>
      <xdr:rowOff>508</xdr:rowOff>
    </xdr:to>
    <xdr:sp macro="" textlink="">
      <xdr:nvSpPr>
        <xdr:cNvPr id="407" name="楕円 406"/>
        <xdr:cNvSpPr/>
      </xdr:nvSpPr>
      <xdr:spPr>
        <a:xfrm>
          <a:off x="22110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93235</xdr:rowOff>
    </xdr:from>
    <xdr:ext cx="469744" cy="259045"/>
    <xdr:sp macro="" textlink="">
      <xdr:nvSpPr>
        <xdr:cNvPr id="408" name="【保健センター・保健所】&#10;一人当たり面積該当値テキスト"/>
        <xdr:cNvSpPr txBox="1"/>
      </xdr:nvSpPr>
      <xdr:spPr>
        <a:xfrm>
          <a:off x="22199600" y="986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90932</xdr:rowOff>
    </xdr:from>
    <xdr:to>
      <xdr:col>112</xdr:col>
      <xdr:colOff>38100</xdr:colOff>
      <xdr:row>59</xdr:row>
      <xdr:rowOff>21082</xdr:rowOff>
    </xdr:to>
    <xdr:sp macro="" textlink="">
      <xdr:nvSpPr>
        <xdr:cNvPr id="409" name="楕円 408"/>
        <xdr:cNvSpPr/>
      </xdr:nvSpPr>
      <xdr:spPr>
        <a:xfrm>
          <a:off x="21272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121158</xdr:rowOff>
    </xdr:from>
    <xdr:to>
      <xdr:col>116</xdr:col>
      <xdr:colOff>63500</xdr:colOff>
      <xdr:row>58</xdr:row>
      <xdr:rowOff>141732</xdr:rowOff>
    </xdr:to>
    <xdr:cxnSp macro="">
      <xdr:nvCxnSpPr>
        <xdr:cNvPr id="410" name="直線コネクタ 409"/>
        <xdr:cNvCxnSpPr/>
      </xdr:nvCxnSpPr>
      <xdr:spPr>
        <a:xfrm flipV="1">
          <a:off x="21323300" y="100652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118364</xdr:rowOff>
    </xdr:from>
    <xdr:to>
      <xdr:col>107</xdr:col>
      <xdr:colOff>101600</xdr:colOff>
      <xdr:row>59</xdr:row>
      <xdr:rowOff>48514</xdr:rowOff>
    </xdr:to>
    <xdr:sp macro="" textlink="">
      <xdr:nvSpPr>
        <xdr:cNvPr id="411" name="楕円 410"/>
        <xdr:cNvSpPr/>
      </xdr:nvSpPr>
      <xdr:spPr>
        <a:xfrm>
          <a:off x="20383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141732</xdr:rowOff>
    </xdr:from>
    <xdr:to>
      <xdr:col>111</xdr:col>
      <xdr:colOff>177800</xdr:colOff>
      <xdr:row>58</xdr:row>
      <xdr:rowOff>169164</xdr:rowOff>
    </xdr:to>
    <xdr:cxnSp macro="">
      <xdr:nvCxnSpPr>
        <xdr:cNvPr id="412" name="直線コネクタ 411"/>
        <xdr:cNvCxnSpPr/>
      </xdr:nvCxnSpPr>
      <xdr:spPr>
        <a:xfrm flipV="1">
          <a:off x="20434300" y="100858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141224</xdr:rowOff>
    </xdr:from>
    <xdr:to>
      <xdr:col>102</xdr:col>
      <xdr:colOff>165100</xdr:colOff>
      <xdr:row>59</xdr:row>
      <xdr:rowOff>71374</xdr:rowOff>
    </xdr:to>
    <xdr:sp macro="" textlink="">
      <xdr:nvSpPr>
        <xdr:cNvPr id="413" name="楕円 412"/>
        <xdr:cNvSpPr/>
      </xdr:nvSpPr>
      <xdr:spPr>
        <a:xfrm>
          <a:off x="19494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169164</xdr:rowOff>
    </xdr:from>
    <xdr:to>
      <xdr:col>107</xdr:col>
      <xdr:colOff>50800</xdr:colOff>
      <xdr:row>59</xdr:row>
      <xdr:rowOff>20574</xdr:rowOff>
    </xdr:to>
    <xdr:cxnSp macro="">
      <xdr:nvCxnSpPr>
        <xdr:cNvPr id="414" name="直線コネクタ 413"/>
        <xdr:cNvCxnSpPr/>
      </xdr:nvCxnSpPr>
      <xdr:spPr>
        <a:xfrm flipV="1">
          <a:off x="19545300" y="101132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111506</xdr:rowOff>
    </xdr:from>
    <xdr:to>
      <xdr:col>98</xdr:col>
      <xdr:colOff>38100</xdr:colOff>
      <xdr:row>59</xdr:row>
      <xdr:rowOff>41656</xdr:rowOff>
    </xdr:to>
    <xdr:sp macro="" textlink="">
      <xdr:nvSpPr>
        <xdr:cNvPr id="415" name="楕円 414"/>
        <xdr:cNvSpPr/>
      </xdr:nvSpPr>
      <xdr:spPr>
        <a:xfrm>
          <a:off x="18605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162306</xdr:rowOff>
    </xdr:from>
    <xdr:to>
      <xdr:col>102</xdr:col>
      <xdr:colOff>114300</xdr:colOff>
      <xdr:row>59</xdr:row>
      <xdr:rowOff>20574</xdr:rowOff>
    </xdr:to>
    <xdr:cxnSp macro="">
      <xdr:nvCxnSpPr>
        <xdr:cNvPr id="416" name="直線コネクタ 415"/>
        <xdr:cNvCxnSpPr/>
      </xdr:nvCxnSpPr>
      <xdr:spPr>
        <a:xfrm>
          <a:off x="18656300" y="101064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417" name="n_1aveValue【保健センター・保健所】&#10;一人当たり面積"/>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418" name="n_2aveValue【保健センター・保健所】&#10;一人当たり面積"/>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419" name="n_3aveValue【保健センター・保健所】&#10;一人当たり面積"/>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420" name="n_4aveValue【保健センター・保健所】&#10;一人当たり面積"/>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37609</xdr:rowOff>
    </xdr:from>
    <xdr:ext cx="469744" cy="259045"/>
    <xdr:sp macro="" textlink="">
      <xdr:nvSpPr>
        <xdr:cNvPr id="421" name="n_1mainValue【保健センター・保健所】&#10;一人当たり面積"/>
        <xdr:cNvSpPr txBox="1"/>
      </xdr:nvSpPr>
      <xdr:spPr>
        <a:xfrm>
          <a:off x="210757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65041</xdr:rowOff>
    </xdr:from>
    <xdr:ext cx="469744" cy="259045"/>
    <xdr:sp macro="" textlink="">
      <xdr:nvSpPr>
        <xdr:cNvPr id="422" name="n_2mainValue【保健センター・保健所】&#10;一人当たり面積"/>
        <xdr:cNvSpPr txBox="1"/>
      </xdr:nvSpPr>
      <xdr:spPr>
        <a:xfrm>
          <a:off x="20199427" y="98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87901</xdr:rowOff>
    </xdr:from>
    <xdr:ext cx="469744" cy="259045"/>
    <xdr:sp macro="" textlink="">
      <xdr:nvSpPr>
        <xdr:cNvPr id="423" name="n_3mainValue【保健センター・保健所】&#10;一人当たり面積"/>
        <xdr:cNvSpPr txBox="1"/>
      </xdr:nvSpPr>
      <xdr:spPr>
        <a:xfrm>
          <a:off x="19310427" y="98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58183</xdr:rowOff>
    </xdr:from>
    <xdr:ext cx="469744" cy="259045"/>
    <xdr:sp macro="" textlink="">
      <xdr:nvSpPr>
        <xdr:cNvPr id="424" name="n_4mainValue【保健センター・保健所】&#10;一人当たり面積"/>
        <xdr:cNvSpPr txBox="1"/>
      </xdr:nvSpPr>
      <xdr:spPr>
        <a:xfrm>
          <a:off x="184214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6" name="直線コネクタ 4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7" name="テキスト ボックス 4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8" name="直線コネクタ 4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9" name="テキスト ボックス 4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0" name="直線コネクタ 4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1" name="テキスト ボックス 4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2" name="直線コネクタ 4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3" name="テキスト ボックス 4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4" name="直線コネクタ 4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5" name="テキスト ボックス 4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7" name="テキスト ボックス 4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49" name="直線コネクタ 448"/>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50"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1" name="直線コネクタ 4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52"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53" name="直線コネクタ 452"/>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5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55" name="フローチャート: 判断 45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56" name="フローチャート: 判断 455"/>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57" name="フローチャート: 判断 456"/>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58" name="フローチャート: 判断 457"/>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59" name="フローチャート: 判断 458"/>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465" name="楕円 464"/>
        <xdr:cNvSpPr/>
      </xdr:nvSpPr>
      <xdr:spPr>
        <a:xfrm>
          <a:off x="16268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61613</xdr:rowOff>
    </xdr:from>
    <xdr:ext cx="405111" cy="259045"/>
    <xdr:sp macro="" textlink="">
      <xdr:nvSpPr>
        <xdr:cNvPr id="466" name="【消防施設】&#10;有形固定資産減価償却率該当値テキスト"/>
        <xdr:cNvSpPr txBox="1"/>
      </xdr:nvSpPr>
      <xdr:spPr>
        <a:xfrm>
          <a:off x="163576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57786</xdr:rowOff>
    </xdr:from>
    <xdr:to>
      <xdr:col>81</xdr:col>
      <xdr:colOff>101600</xdr:colOff>
      <xdr:row>83</xdr:row>
      <xdr:rowOff>159386</xdr:rowOff>
    </xdr:to>
    <xdr:sp macro="" textlink="">
      <xdr:nvSpPr>
        <xdr:cNvPr id="467" name="楕円 466"/>
        <xdr:cNvSpPr/>
      </xdr:nvSpPr>
      <xdr:spPr>
        <a:xfrm>
          <a:off x="15430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89536</xdr:rowOff>
    </xdr:from>
    <xdr:to>
      <xdr:col>85</xdr:col>
      <xdr:colOff>127000</xdr:colOff>
      <xdr:row>83</xdr:row>
      <xdr:rowOff>108586</xdr:rowOff>
    </xdr:to>
    <xdr:cxnSp macro="">
      <xdr:nvCxnSpPr>
        <xdr:cNvPr id="468" name="直線コネクタ 467"/>
        <xdr:cNvCxnSpPr/>
      </xdr:nvCxnSpPr>
      <xdr:spPr>
        <a:xfrm flipV="1">
          <a:off x="15481300" y="14148436"/>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27305</xdr:rowOff>
    </xdr:from>
    <xdr:to>
      <xdr:col>76</xdr:col>
      <xdr:colOff>165100</xdr:colOff>
      <xdr:row>83</xdr:row>
      <xdr:rowOff>128905</xdr:rowOff>
    </xdr:to>
    <xdr:sp macro="" textlink="">
      <xdr:nvSpPr>
        <xdr:cNvPr id="469" name="楕円 468"/>
        <xdr:cNvSpPr/>
      </xdr:nvSpPr>
      <xdr:spPr>
        <a:xfrm>
          <a:off x="14541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78105</xdr:rowOff>
    </xdr:from>
    <xdr:to>
      <xdr:col>81</xdr:col>
      <xdr:colOff>50800</xdr:colOff>
      <xdr:row>83</xdr:row>
      <xdr:rowOff>108586</xdr:rowOff>
    </xdr:to>
    <xdr:cxnSp macro="">
      <xdr:nvCxnSpPr>
        <xdr:cNvPr id="470" name="直線コネクタ 469"/>
        <xdr:cNvCxnSpPr/>
      </xdr:nvCxnSpPr>
      <xdr:spPr>
        <a:xfrm>
          <a:off x="14592300" y="14308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86361</xdr:rowOff>
    </xdr:from>
    <xdr:to>
      <xdr:col>72</xdr:col>
      <xdr:colOff>38100</xdr:colOff>
      <xdr:row>80</xdr:row>
      <xdr:rowOff>16511</xdr:rowOff>
    </xdr:to>
    <xdr:sp macro="" textlink="">
      <xdr:nvSpPr>
        <xdr:cNvPr id="471" name="楕円 470"/>
        <xdr:cNvSpPr/>
      </xdr:nvSpPr>
      <xdr:spPr>
        <a:xfrm>
          <a:off x="13652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137161</xdr:rowOff>
    </xdr:from>
    <xdr:to>
      <xdr:col>76</xdr:col>
      <xdr:colOff>114300</xdr:colOff>
      <xdr:row>83</xdr:row>
      <xdr:rowOff>78105</xdr:rowOff>
    </xdr:to>
    <xdr:cxnSp macro="">
      <xdr:nvCxnSpPr>
        <xdr:cNvPr id="472" name="直線コネクタ 471"/>
        <xdr:cNvCxnSpPr/>
      </xdr:nvCxnSpPr>
      <xdr:spPr>
        <a:xfrm>
          <a:off x="13703300" y="13681711"/>
          <a:ext cx="889000" cy="6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74930</xdr:rowOff>
    </xdr:from>
    <xdr:to>
      <xdr:col>67</xdr:col>
      <xdr:colOff>101600</xdr:colOff>
      <xdr:row>84</xdr:row>
      <xdr:rowOff>5080</xdr:rowOff>
    </xdr:to>
    <xdr:sp macro="" textlink="">
      <xdr:nvSpPr>
        <xdr:cNvPr id="473" name="楕円 472"/>
        <xdr:cNvSpPr/>
      </xdr:nvSpPr>
      <xdr:spPr>
        <a:xfrm>
          <a:off x="12763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137161</xdr:rowOff>
    </xdr:from>
    <xdr:to>
      <xdr:col>71</xdr:col>
      <xdr:colOff>177800</xdr:colOff>
      <xdr:row>83</xdr:row>
      <xdr:rowOff>125730</xdr:rowOff>
    </xdr:to>
    <xdr:cxnSp macro="">
      <xdr:nvCxnSpPr>
        <xdr:cNvPr id="474" name="直線コネクタ 473"/>
        <xdr:cNvCxnSpPr/>
      </xdr:nvCxnSpPr>
      <xdr:spPr>
        <a:xfrm flipV="1">
          <a:off x="12814300" y="13681711"/>
          <a:ext cx="889000" cy="67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475"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476"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477"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478"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150513</xdr:rowOff>
    </xdr:from>
    <xdr:ext cx="405111" cy="259045"/>
    <xdr:sp macro="" textlink="">
      <xdr:nvSpPr>
        <xdr:cNvPr id="479" name="n_1mainValue【消防施設】&#10;有形固定資産減価償却率"/>
        <xdr:cNvSpPr txBox="1"/>
      </xdr:nvSpPr>
      <xdr:spPr>
        <a:xfrm>
          <a:off x="15266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480" name="n_2mainValue【消防施設】&#10;有形固定資産減価償却率"/>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33038</xdr:rowOff>
    </xdr:from>
    <xdr:ext cx="405111" cy="259045"/>
    <xdr:sp macro="" textlink="">
      <xdr:nvSpPr>
        <xdr:cNvPr id="481" name="n_3mainValue【消防施設】&#10;有形固定資産減価償却率"/>
        <xdr:cNvSpPr txBox="1"/>
      </xdr:nvSpPr>
      <xdr:spPr>
        <a:xfrm>
          <a:off x="13500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167657</xdr:rowOff>
    </xdr:from>
    <xdr:ext cx="405111" cy="259045"/>
    <xdr:sp macro="" textlink="">
      <xdr:nvSpPr>
        <xdr:cNvPr id="482" name="n_4mainValue【消防施設】&#10;有形固定資産減価償却率"/>
        <xdr:cNvSpPr txBox="1"/>
      </xdr:nvSpPr>
      <xdr:spPr>
        <a:xfrm>
          <a:off x="12611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06" name="直線コネクタ 505"/>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8" name="直線コネクタ 50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09"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10" name="直線コネクタ 509"/>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11"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12" name="フローチャート: 判断 511"/>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13" name="フローチャート: 判断 512"/>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14" name="フローチャート: 判断 513"/>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15" name="フローチャート: 判断 514"/>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16" name="フローチャート: 判断 515"/>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22" name="楕円 521"/>
        <xdr:cNvSpPr/>
      </xdr:nvSpPr>
      <xdr:spPr>
        <a:xfrm>
          <a:off x="22110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11447</xdr:rowOff>
    </xdr:from>
    <xdr:ext cx="469744" cy="259045"/>
    <xdr:sp macro="" textlink="">
      <xdr:nvSpPr>
        <xdr:cNvPr id="523" name="【消防施設】&#10;一人当たり面積該当値テキスト"/>
        <xdr:cNvSpPr txBox="1"/>
      </xdr:nvSpPr>
      <xdr:spPr>
        <a:xfrm>
          <a:off x="22199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38736</xdr:rowOff>
    </xdr:from>
    <xdr:to>
      <xdr:col>112</xdr:col>
      <xdr:colOff>38100</xdr:colOff>
      <xdr:row>85</xdr:row>
      <xdr:rowOff>140336</xdr:rowOff>
    </xdr:to>
    <xdr:sp macro="" textlink="">
      <xdr:nvSpPr>
        <xdr:cNvPr id="524" name="楕円 523"/>
        <xdr:cNvSpPr/>
      </xdr:nvSpPr>
      <xdr:spPr>
        <a:xfrm>
          <a:off x="21272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83820</xdr:rowOff>
    </xdr:from>
    <xdr:to>
      <xdr:col>116</xdr:col>
      <xdr:colOff>63500</xdr:colOff>
      <xdr:row>85</xdr:row>
      <xdr:rowOff>89536</xdr:rowOff>
    </xdr:to>
    <xdr:cxnSp macro="">
      <xdr:nvCxnSpPr>
        <xdr:cNvPr id="525" name="直線コネクタ 524"/>
        <xdr:cNvCxnSpPr/>
      </xdr:nvCxnSpPr>
      <xdr:spPr>
        <a:xfrm flipV="1">
          <a:off x="21323300" y="146570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526" name="楕円 525"/>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89536</xdr:rowOff>
    </xdr:from>
    <xdr:to>
      <xdr:col>111</xdr:col>
      <xdr:colOff>177800</xdr:colOff>
      <xdr:row>85</xdr:row>
      <xdr:rowOff>95250</xdr:rowOff>
    </xdr:to>
    <xdr:cxnSp macro="">
      <xdr:nvCxnSpPr>
        <xdr:cNvPr id="527" name="直線コネクタ 526"/>
        <xdr:cNvCxnSpPr/>
      </xdr:nvCxnSpPr>
      <xdr:spPr>
        <a:xfrm flipV="1">
          <a:off x="20434300" y="146627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69214</xdr:rowOff>
    </xdr:from>
    <xdr:to>
      <xdr:col>102</xdr:col>
      <xdr:colOff>165100</xdr:colOff>
      <xdr:row>85</xdr:row>
      <xdr:rowOff>170814</xdr:rowOff>
    </xdr:to>
    <xdr:sp macro="" textlink="">
      <xdr:nvSpPr>
        <xdr:cNvPr id="528" name="楕円 527"/>
        <xdr:cNvSpPr/>
      </xdr:nvSpPr>
      <xdr:spPr>
        <a:xfrm>
          <a:off x="19494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120014</xdr:rowOff>
    </xdr:to>
    <xdr:cxnSp macro="">
      <xdr:nvCxnSpPr>
        <xdr:cNvPr id="529" name="直線コネクタ 528"/>
        <xdr:cNvCxnSpPr/>
      </xdr:nvCxnSpPr>
      <xdr:spPr>
        <a:xfrm flipV="1">
          <a:off x="19545300" y="146685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53975</xdr:rowOff>
    </xdr:from>
    <xdr:to>
      <xdr:col>98</xdr:col>
      <xdr:colOff>38100</xdr:colOff>
      <xdr:row>85</xdr:row>
      <xdr:rowOff>155575</xdr:rowOff>
    </xdr:to>
    <xdr:sp macro="" textlink="">
      <xdr:nvSpPr>
        <xdr:cNvPr id="530" name="楕円 529"/>
        <xdr:cNvSpPr/>
      </xdr:nvSpPr>
      <xdr:spPr>
        <a:xfrm>
          <a:off x="18605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104775</xdr:rowOff>
    </xdr:from>
    <xdr:to>
      <xdr:col>102</xdr:col>
      <xdr:colOff>114300</xdr:colOff>
      <xdr:row>85</xdr:row>
      <xdr:rowOff>120014</xdr:rowOff>
    </xdr:to>
    <xdr:cxnSp macro="">
      <xdr:nvCxnSpPr>
        <xdr:cNvPr id="531" name="直線コネクタ 530"/>
        <xdr:cNvCxnSpPr/>
      </xdr:nvCxnSpPr>
      <xdr:spPr>
        <a:xfrm>
          <a:off x="18656300" y="146780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32"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33"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34"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35"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131463</xdr:rowOff>
    </xdr:from>
    <xdr:ext cx="469744" cy="259045"/>
    <xdr:sp macro="" textlink="">
      <xdr:nvSpPr>
        <xdr:cNvPr id="536" name="n_1mainValue【消防施設】&#10;一人当たり面積"/>
        <xdr:cNvSpPr txBox="1"/>
      </xdr:nvSpPr>
      <xdr:spPr>
        <a:xfrm>
          <a:off x="210757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537"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161941</xdr:rowOff>
    </xdr:from>
    <xdr:ext cx="469744" cy="259045"/>
    <xdr:sp macro="" textlink="">
      <xdr:nvSpPr>
        <xdr:cNvPr id="538" name="n_3mainValue【消防施設】&#10;一人当たり面積"/>
        <xdr:cNvSpPr txBox="1"/>
      </xdr:nvSpPr>
      <xdr:spPr>
        <a:xfrm>
          <a:off x="19310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146702</xdr:rowOff>
    </xdr:from>
    <xdr:ext cx="469744" cy="259045"/>
    <xdr:sp macro="" textlink="">
      <xdr:nvSpPr>
        <xdr:cNvPr id="539" name="n_4mainValue【消防施設】&#10;一人当たり面積"/>
        <xdr:cNvSpPr txBox="1"/>
      </xdr:nvSpPr>
      <xdr:spPr>
        <a:xfrm>
          <a:off x="184214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5" name="直線コネクタ 5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9" name="直線コネクタ 5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70"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71" name="フローチャート: 判断 570"/>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72" name="フローチャート: 判断 571"/>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73" name="フローチャート: 判断 572"/>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74" name="フローチャート: 判断 573"/>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5" name="フローチャート: 判断 574"/>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581" name="楕円 580"/>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582"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61323</xdr:rowOff>
    </xdr:from>
    <xdr:to>
      <xdr:col>81</xdr:col>
      <xdr:colOff>101600</xdr:colOff>
      <xdr:row>105</xdr:row>
      <xdr:rowOff>162923</xdr:rowOff>
    </xdr:to>
    <xdr:sp macro="" textlink="">
      <xdr:nvSpPr>
        <xdr:cNvPr id="583" name="楕円 582"/>
        <xdr:cNvSpPr/>
      </xdr:nvSpPr>
      <xdr:spPr>
        <a:xfrm>
          <a:off x="15430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112123</xdr:rowOff>
    </xdr:from>
    <xdr:to>
      <xdr:col>85</xdr:col>
      <xdr:colOff>127000</xdr:colOff>
      <xdr:row>105</xdr:row>
      <xdr:rowOff>144780</xdr:rowOff>
    </xdr:to>
    <xdr:cxnSp macro="">
      <xdr:nvCxnSpPr>
        <xdr:cNvPr id="584" name="直線コネクタ 583"/>
        <xdr:cNvCxnSpPr/>
      </xdr:nvCxnSpPr>
      <xdr:spPr>
        <a:xfrm>
          <a:off x="15481300" y="181143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585" name="楕円 584"/>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112123</xdr:rowOff>
    </xdr:to>
    <xdr:cxnSp macro="">
      <xdr:nvCxnSpPr>
        <xdr:cNvPr id="586" name="直線コネクタ 585"/>
        <xdr:cNvCxnSpPr/>
      </xdr:nvCxnSpPr>
      <xdr:spPr>
        <a:xfrm>
          <a:off x="14592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87" name="楕円 586"/>
        <xdr:cNvSpPr/>
      </xdr:nvSpPr>
      <xdr:spPr>
        <a:xfrm>
          <a:off x="1365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79466</xdr:rowOff>
    </xdr:to>
    <xdr:cxnSp macro="">
      <xdr:nvCxnSpPr>
        <xdr:cNvPr id="588" name="直線コネクタ 587"/>
        <xdr:cNvCxnSpPr/>
      </xdr:nvCxnSpPr>
      <xdr:spPr>
        <a:xfrm>
          <a:off x="13703300" y="1803273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151130</xdr:rowOff>
    </xdr:from>
    <xdr:to>
      <xdr:col>67</xdr:col>
      <xdr:colOff>101600</xdr:colOff>
      <xdr:row>105</xdr:row>
      <xdr:rowOff>81280</xdr:rowOff>
    </xdr:to>
    <xdr:sp macro="" textlink="">
      <xdr:nvSpPr>
        <xdr:cNvPr id="589" name="楕円 588"/>
        <xdr:cNvSpPr/>
      </xdr:nvSpPr>
      <xdr:spPr>
        <a:xfrm>
          <a:off x="1276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30480</xdr:rowOff>
    </xdr:from>
    <xdr:to>
      <xdr:col>71</xdr:col>
      <xdr:colOff>177800</xdr:colOff>
      <xdr:row>105</xdr:row>
      <xdr:rowOff>30480</xdr:rowOff>
    </xdr:to>
    <xdr:cxnSp macro="">
      <xdr:nvCxnSpPr>
        <xdr:cNvPr id="590" name="直線コネクタ 589"/>
        <xdr:cNvCxnSpPr/>
      </xdr:nvCxnSpPr>
      <xdr:spPr>
        <a:xfrm>
          <a:off x="12814300" y="1803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91"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92"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593"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94" name="n_4ave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154050</xdr:rowOff>
    </xdr:from>
    <xdr:ext cx="405111" cy="259045"/>
    <xdr:sp macro="" textlink="">
      <xdr:nvSpPr>
        <xdr:cNvPr id="595" name="n_1mainValue【庁舎】&#10;有形固定資産減価償却率"/>
        <xdr:cNvSpPr txBox="1"/>
      </xdr:nvSpPr>
      <xdr:spPr>
        <a:xfrm>
          <a:off x="152660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596"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97" name="n_3main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98" name="n_4mainValue【庁舎】&#10;有形固定資産減価償却率"/>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0" name="テキスト ボックス 61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2" name="テキスト ボックス 62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24" name="直線コネクタ 623"/>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5"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6" name="直線コネクタ 625"/>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7"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8" name="直線コネクタ 627"/>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629" name="【庁舎】&#10;一人当たり面積平均値テキスト"/>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30" name="フローチャート: 判断 629"/>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31" name="フローチャート: 判断 630"/>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32" name="フローチャート: 判断 631"/>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33" name="フローチャート: 判断 632"/>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34" name="フローチャート: 判断 633"/>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xdr:rowOff>
    </xdr:from>
    <xdr:to>
      <xdr:col>116</xdr:col>
      <xdr:colOff>114300</xdr:colOff>
      <xdr:row>108</xdr:row>
      <xdr:rowOff>105446</xdr:rowOff>
    </xdr:to>
    <xdr:sp macro="" textlink="">
      <xdr:nvSpPr>
        <xdr:cNvPr id="640" name="楕円 639"/>
        <xdr:cNvSpPr/>
      </xdr:nvSpPr>
      <xdr:spPr>
        <a:xfrm>
          <a:off x="22110700" y="185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26723</xdr:rowOff>
    </xdr:from>
    <xdr:ext cx="469744" cy="259045"/>
    <xdr:sp macro="" textlink="">
      <xdr:nvSpPr>
        <xdr:cNvPr id="641" name="【庁舎】&#10;一人当たり面積該当値テキスト"/>
        <xdr:cNvSpPr txBox="1"/>
      </xdr:nvSpPr>
      <xdr:spPr>
        <a:xfrm>
          <a:off x="22199600" y="183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7601</xdr:rowOff>
    </xdr:from>
    <xdr:to>
      <xdr:col>112</xdr:col>
      <xdr:colOff>38100</xdr:colOff>
      <xdr:row>108</xdr:row>
      <xdr:rowOff>109201</xdr:rowOff>
    </xdr:to>
    <xdr:sp macro="" textlink="">
      <xdr:nvSpPr>
        <xdr:cNvPr id="642" name="楕円 641"/>
        <xdr:cNvSpPr/>
      </xdr:nvSpPr>
      <xdr:spPr>
        <a:xfrm>
          <a:off x="21272500" y="185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54646</xdr:rowOff>
    </xdr:from>
    <xdr:to>
      <xdr:col>116</xdr:col>
      <xdr:colOff>63500</xdr:colOff>
      <xdr:row>108</xdr:row>
      <xdr:rowOff>58401</xdr:rowOff>
    </xdr:to>
    <xdr:cxnSp macro="">
      <xdr:nvCxnSpPr>
        <xdr:cNvPr id="643" name="直線コネクタ 642"/>
        <xdr:cNvCxnSpPr/>
      </xdr:nvCxnSpPr>
      <xdr:spPr>
        <a:xfrm flipV="1">
          <a:off x="21323300" y="18571246"/>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12010</xdr:rowOff>
    </xdr:from>
    <xdr:to>
      <xdr:col>107</xdr:col>
      <xdr:colOff>101600</xdr:colOff>
      <xdr:row>108</xdr:row>
      <xdr:rowOff>113610</xdr:rowOff>
    </xdr:to>
    <xdr:sp macro="" textlink="">
      <xdr:nvSpPr>
        <xdr:cNvPr id="644" name="楕円 643"/>
        <xdr:cNvSpPr/>
      </xdr:nvSpPr>
      <xdr:spPr>
        <a:xfrm>
          <a:off x="20383500" y="185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58401</xdr:rowOff>
    </xdr:from>
    <xdr:to>
      <xdr:col>111</xdr:col>
      <xdr:colOff>177800</xdr:colOff>
      <xdr:row>108</xdr:row>
      <xdr:rowOff>62810</xdr:rowOff>
    </xdr:to>
    <xdr:cxnSp macro="">
      <xdr:nvCxnSpPr>
        <xdr:cNvPr id="645" name="直線コネクタ 644"/>
        <xdr:cNvCxnSpPr/>
      </xdr:nvCxnSpPr>
      <xdr:spPr>
        <a:xfrm flipV="1">
          <a:off x="20434300" y="18575001"/>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19686</xdr:rowOff>
    </xdr:from>
    <xdr:to>
      <xdr:col>102</xdr:col>
      <xdr:colOff>165100</xdr:colOff>
      <xdr:row>108</xdr:row>
      <xdr:rowOff>121286</xdr:rowOff>
    </xdr:to>
    <xdr:sp macro="" textlink="">
      <xdr:nvSpPr>
        <xdr:cNvPr id="646" name="楕円 645"/>
        <xdr:cNvSpPr/>
      </xdr:nvSpPr>
      <xdr:spPr>
        <a:xfrm>
          <a:off x="19494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62810</xdr:rowOff>
    </xdr:from>
    <xdr:to>
      <xdr:col>107</xdr:col>
      <xdr:colOff>50800</xdr:colOff>
      <xdr:row>108</xdr:row>
      <xdr:rowOff>70486</xdr:rowOff>
    </xdr:to>
    <xdr:cxnSp macro="">
      <xdr:nvCxnSpPr>
        <xdr:cNvPr id="647" name="直線コネクタ 646"/>
        <xdr:cNvCxnSpPr/>
      </xdr:nvCxnSpPr>
      <xdr:spPr>
        <a:xfrm flipV="1">
          <a:off x="19545300" y="18579410"/>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4009</xdr:rowOff>
    </xdr:from>
    <xdr:to>
      <xdr:col>98</xdr:col>
      <xdr:colOff>38100</xdr:colOff>
      <xdr:row>108</xdr:row>
      <xdr:rowOff>105609</xdr:rowOff>
    </xdr:to>
    <xdr:sp macro="" textlink="">
      <xdr:nvSpPr>
        <xdr:cNvPr id="648" name="楕円 647"/>
        <xdr:cNvSpPr/>
      </xdr:nvSpPr>
      <xdr:spPr>
        <a:xfrm>
          <a:off x="18605500" y="185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54809</xdr:rowOff>
    </xdr:from>
    <xdr:to>
      <xdr:col>102</xdr:col>
      <xdr:colOff>114300</xdr:colOff>
      <xdr:row>108</xdr:row>
      <xdr:rowOff>70486</xdr:rowOff>
    </xdr:to>
    <xdr:cxnSp macro="">
      <xdr:nvCxnSpPr>
        <xdr:cNvPr id="649" name="直線コネクタ 648"/>
        <xdr:cNvCxnSpPr/>
      </xdr:nvCxnSpPr>
      <xdr:spPr>
        <a:xfrm>
          <a:off x="18656300" y="18571409"/>
          <a:ext cx="8890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650" name="n_1aveValue【庁舎】&#10;一人当たり面積"/>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651" name="n_2aveValue【庁舎】&#10;一人当たり面積"/>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652"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653" name="n_4aveValue【庁舎】&#10;一人当たり面積"/>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125728</xdr:rowOff>
    </xdr:from>
    <xdr:ext cx="469744" cy="259045"/>
    <xdr:sp macro="" textlink="">
      <xdr:nvSpPr>
        <xdr:cNvPr id="654" name="n_1mainValue【庁舎】&#10;一人当たり面積"/>
        <xdr:cNvSpPr txBox="1"/>
      </xdr:nvSpPr>
      <xdr:spPr>
        <a:xfrm>
          <a:off x="21075727" y="182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130137</xdr:rowOff>
    </xdr:from>
    <xdr:ext cx="469744" cy="259045"/>
    <xdr:sp macro="" textlink="">
      <xdr:nvSpPr>
        <xdr:cNvPr id="655" name="n_2mainValue【庁舎】&#10;一人当たり面積"/>
        <xdr:cNvSpPr txBox="1"/>
      </xdr:nvSpPr>
      <xdr:spPr>
        <a:xfrm>
          <a:off x="20199427" y="1830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137813</xdr:rowOff>
    </xdr:from>
    <xdr:ext cx="469744" cy="259045"/>
    <xdr:sp macro="" textlink="">
      <xdr:nvSpPr>
        <xdr:cNvPr id="656" name="n_3mainValue【庁舎】&#10;一人当たり面積"/>
        <xdr:cNvSpPr txBox="1"/>
      </xdr:nvSpPr>
      <xdr:spPr>
        <a:xfrm>
          <a:off x="19310427" y="1831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122136</xdr:rowOff>
    </xdr:from>
    <xdr:ext cx="469744" cy="259045"/>
    <xdr:sp macro="" textlink="">
      <xdr:nvSpPr>
        <xdr:cNvPr id="657" name="n_4mainValue【庁舎】&#10;一人当たり面積"/>
        <xdr:cNvSpPr txBox="1"/>
      </xdr:nvSpPr>
      <xdr:spPr>
        <a:xfrm>
          <a:off x="18421427" y="1829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類似団体と比較して特に有形固定資産減価償却率が高くなっている施設は、体育館・プールであり、その他の施設は同水準または下回っている。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体育館・プールについても、耐用年数を超えているため公共施設等総合管理計画に沿って更新等を進めていく。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なお、一人当たり面積は、類似団体平均と同水準であるが、全国、県平均より高くなっているため、利活用も念頭に置きながら、複合化により施設保有面積・維持管理コストの削減を図る。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おける一人あたり面積は、全国、県平均、類似団体平均と比較すると高い。この要因は、本町が合併団体であり、本庁・支所それぞれ庁舎として扱っているためであり、短期間で削減を図ることは難しいので利活用を含めた庁舎のあり方を検討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7,387
7,325
163.19
7,739,037
7,600,980
73,345
3,928,080
7,732,637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人口の減少や全国平均を上回る高齢化の進行による農畜産業の衰退等によって、財政基盤が弱く、類似団体平均を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ポイント下回っている。今後は、令和元年度に策定した長期財政計画に沿った歳出の見直し（令和２年度に平成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年度決算比△</a:t>
          </a:r>
          <a:r>
            <a:rPr kumimoji="1" lang="en-US" altLang="ja-JP" sz="1100">
              <a:solidFill>
                <a:schemeClr val="dk1"/>
              </a:solidFill>
              <a:effectLst/>
              <a:latin typeface="+mn-lt"/>
              <a:ea typeface="+mn-ea"/>
              <a:cs typeface="+mn-cs"/>
            </a:rPr>
            <a:t>9.49</a:t>
          </a:r>
          <a:r>
            <a:rPr kumimoji="1" lang="ja-JP" altLang="ja-JP" sz="1100">
              <a:solidFill>
                <a:schemeClr val="dk1"/>
              </a:solidFill>
              <a:effectLst/>
              <a:latin typeface="+mn-lt"/>
              <a:ea typeface="+mn-ea"/>
              <a:cs typeface="+mn-cs"/>
            </a:rPr>
            <a:t>％）と第３次行政改革大綱に沿った行財政改革に努めることにより財政の健全化を図る必要がある。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a:t>
          </a:r>
          <a:r>
            <a:rPr kumimoji="1" lang="ja-JP" altLang="ja-JP" sz="1100">
              <a:solidFill>
                <a:sysClr val="windowText" lastClr="000000"/>
              </a:solidFill>
              <a:effectLst/>
              <a:latin typeface="+mn-lt"/>
              <a:ea typeface="+mn-ea"/>
              <a:cs typeface="+mn-cs"/>
            </a:rPr>
            <a:t>上回った。類似団体平均より数値が高い要因として、扶助費及び公債費が高いことが挙げられる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扶助費については、町単独で行っている老人福祉関係の扶助費が類似団体を大きく上回っている状況であるため、制度の見直しを行っていく必要がある。公債費については、減少傾向にあるものの依然として類似団体を上回っているため、今後も引き続き、事業の選択による計画的な借入れを行い、償還金の抑制（令和２年度に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年度決算比△</a:t>
          </a:r>
          <a:r>
            <a:rPr kumimoji="1" lang="en-US" altLang="ja-JP" sz="1100">
              <a:solidFill>
                <a:schemeClr val="dk1"/>
              </a:solidFill>
              <a:effectLst/>
              <a:latin typeface="+mn-lt"/>
              <a:ea typeface="+mn-ea"/>
              <a:cs typeface="+mn-cs"/>
            </a:rPr>
            <a:t>8.90</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64</xdr:row>
      <xdr:rowOff>135890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7973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106934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2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64</xdr:row>
      <xdr:rowOff>53848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301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3302</xdr:rowOff>
    </xdr:from>
    <xdr:to>
      <xdr:col>11</xdr:col>
      <xdr:colOff>31750</xdr:colOff>
      <xdr:row>63</xdr:row>
      <xdr:rowOff>128778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046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142511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38879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は、全て類似団体の数値を下回っているが、要因としてごみ処理業務や消防業務を一部事務組合で行っていることが挙げられる。一部事務組合の人件費・物件費等に充てる負担金を合計した場合、人口一人当たりの金額は増加することとなる。</a:t>
          </a:r>
          <a:endParaRPr lang="ja-JP" altLang="ja-JP" sz="1400">
            <a:effectLst/>
          </a:endParaRPr>
        </a:p>
        <a:p>
          <a:r>
            <a:rPr kumimoji="1" lang="ja-JP" altLang="ja-JP" sz="1100">
              <a:solidFill>
                <a:schemeClr val="dk1"/>
              </a:solidFill>
              <a:effectLst/>
              <a:latin typeface="+mn-lt"/>
              <a:ea typeface="+mn-ea"/>
              <a:cs typeface="+mn-cs"/>
            </a:rPr>
            <a:t>　今後は、人件費・物件費等の総体的な抑制（令和２年度に平成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年度決算比△</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165421</xdr:rowOff>
    </xdr:from>
    <xdr:to>
      <xdr:col>23</xdr:col>
      <xdr:colOff>133350</xdr:colOff>
      <xdr:row>83</xdr:row>
      <xdr:rowOff>88303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24321"/>
          <a:ext cx="838200" cy="9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119903</xdr:rowOff>
    </xdr:from>
    <xdr:to>
      <xdr:col>19</xdr:col>
      <xdr:colOff>133350</xdr:colOff>
      <xdr:row>82</xdr:row>
      <xdr:rowOff>165421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78803"/>
          <a:ext cx="889000" cy="4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92932</xdr:rowOff>
    </xdr:from>
    <xdr:to>
      <xdr:col>15</xdr:col>
      <xdr:colOff>82550</xdr:colOff>
      <xdr:row>82</xdr:row>
      <xdr:rowOff>119903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51832"/>
          <a:ext cx="889000" cy="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60356</xdr:rowOff>
    </xdr:from>
    <xdr:to>
      <xdr:col>11</xdr:col>
      <xdr:colOff>31750</xdr:colOff>
      <xdr:row>82</xdr:row>
      <xdr:rowOff>92932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19256"/>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37503</xdr:rowOff>
    </xdr:from>
    <xdr:to>
      <xdr:col>23</xdr:col>
      <xdr:colOff>184150</xdr:colOff>
      <xdr:row>83</xdr:row>
      <xdr:rowOff>139103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54030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1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114621</xdr:rowOff>
    </xdr:from>
    <xdr:to>
      <xdr:col>19</xdr:col>
      <xdr:colOff>184150</xdr:colOff>
      <xdr:row>83</xdr:row>
      <xdr:rowOff>44771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54948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4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69103</xdr:rowOff>
    </xdr:from>
    <xdr:to>
      <xdr:col>15</xdr:col>
      <xdr:colOff>133350</xdr:colOff>
      <xdr:row>82</xdr:row>
      <xdr:rowOff>170703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9430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9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42132</xdr:rowOff>
    </xdr:from>
    <xdr:to>
      <xdr:col>11</xdr:col>
      <xdr:colOff>82550</xdr:colOff>
      <xdr:row>82</xdr:row>
      <xdr:rowOff>143732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153909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6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9556</xdr:rowOff>
    </xdr:from>
    <xdr:to>
      <xdr:col>7</xdr:col>
      <xdr:colOff>31750</xdr:colOff>
      <xdr:row>82</xdr:row>
      <xdr:rowOff>111156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121333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旧来からの給与体系により、類似団体平均で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ポイント上回っている。第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次定員適正化計画を着実に実施しながら、職員の高齢化を抑制するために早期退職制度を導入するとともに、平成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年度から実施している人事評価制度により、年功的な要素を極力廃し、職務・職責に応じた給与構造を実現しながら給与の適正化に努める。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86</xdr:row>
      <xdr:rowOff>29211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717607"/>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69427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739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69427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060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61384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417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65634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次錦江町定員適正化計画に基づく職員採用を実施していることにより、類似団体を</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ポイント下回っている。今後も引き続き計画に基づき、令和５年度の職員数</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人の達成を目指す。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142431</xdr:rowOff>
    </xdr:from>
    <xdr:to>
      <xdr:col>81</xdr:col>
      <xdr:colOff>44450</xdr:colOff>
      <xdr:row>60</xdr:row>
      <xdr:rowOff>162337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29431"/>
          <a:ext cx="838200" cy="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144240</xdr:rowOff>
    </xdr:from>
    <xdr:to>
      <xdr:col>77</xdr:col>
      <xdr:colOff>44450</xdr:colOff>
      <xdr:row>60</xdr:row>
      <xdr:rowOff>162337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3124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143637</xdr:rowOff>
    </xdr:from>
    <xdr:to>
      <xdr:col>72</xdr:col>
      <xdr:colOff>203200</xdr:colOff>
      <xdr:row>60</xdr:row>
      <xdr:rowOff>144240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3063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130366</xdr:rowOff>
    </xdr:from>
    <xdr:to>
      <xdr:col>68</xdr:col>
      <xdr:colOff>152400</xdr:colOff>
      <xdr:row>60</xdr:row>
      <xdr:rowOff>143637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17366"/>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91631</xdr:rowOff>
    </xdr:from>
    <xdr:to>
      <xdr:col>81</xdr:col>
      <xdr:colOff>95250</xdr:colOff>
      <xdr:row>61</xdr:row>
      <xdr:rowOff>21781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108158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2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111537</xdr:rowOff>
    </xdr:from>
    <xdr:to>
      <xdr:col>77</xdr:col>
      <xdr:colOff>95250</xdr:colOff>
      <xdr:row>61</xdr:row>
      <xdr:rowOff>41687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51864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6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93440</xdr:rowOff>
    </xdr:from>
    <xdr:to>
      <xdr:col>73</xdr:col>
      <xdr:colOff>44450</xdr:colOff>
      <xdr:row>61</xdr:row>
      <xdr:rowOff>23590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33767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4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92837</xdr:rowOff>
    </xdr:from>
    <xdr:to>
      <xdr:col>68</xdr:col>
      <xdr:colOff>203200</xdr:colOff>
      <xdr:row>61</xdr:row>
      <xdr:rowOff>22987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33164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79566</xdr:rowOff>
    </xdr:from>
    <xdr:to>
      <xdr:col>64</xdr:col>
      <xdr:colOff>152400</xdr:colOff>
      <xdr:row>61</xdr:row>
      <xdr:rowOff>9716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19893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これまでの起債抑制対策により減少傾向にあり、類似団体平均を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ポイント下回った。今後も引き続き、緊急度・住民ニーズを的確に把握し、事業の選択により</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債に大きく頼ることのない財政運営に努める。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61722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766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90678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114808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201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42</xdr:row>
      <xdr:rowOff>1270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442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167894</xdr:rowOff>
    </xdr:from>
    <xdr:to>
      <xdr:col>81</xdr:col>
      <xdr:colOff>95250</xdr:colOff>
      <xdr:row>41</xdr:row>
      <xdr:rowOff>98044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12971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4335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将来負担比率について、地方債残高の減少、新規採用職員の抑制や充当可能基金の増により比率が抑えられており、数値なしとなっている。</a:t>
          </a:r>
          <a:endParaRPr lang="ja-JP" altLang="ja-JP" sz="1400">
            <a:effectLst/>
          </a:endParaRPr>
        </a:p>
        <a:p>
          <a:r>
            <a:rPr kumimoji="1" lang="ja-JP" altLang="ja-JP" sz="1100">
              <a:solidFill>
                <a:schemeClr val="dk1"/>
              </a:solidFill>
              <a:effectLst/>
              <a:latin typeface="+mn-lt"/>
              <a:ea typeface="+mn-ea"/>
              <a:cs typeface="+mn-cs"/>
            </a:rPr>
            <a:t>　今後も引き続き、公債費等義務的経費の削減を中心とする行財政改革を進め、財政の健全化に努める。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7,387
7,325
163.19
7,739,037
7,600,980
73,345
3,928,080
7,732,637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おり、要因としては前年度と比較し職員給は減少しているものの、退職者数が増え、その経費が増加したためである。</a:t>
          </a:r>
          <a:endParaRPr lang="ja-JP" altLang="ja-JP" sz="1400">
            <a:effectLst/>
          </a:endParaRPr>
        </a:p>
        <a:p>
          <a:r>
            <a:rPr kumimoji="1" lang="ja-JP" altLang="ja-JP" sz="1100">
              <a:solidFill>
                <a:schemeClr val="dk1"/>
              </a:solidFill>
              <a:effectLst/>
              <a:latin typeface="+mn-lt"/>
              <a:ea typeface="+mn-ea"/>
              <a:cs typeface="+mn-cs"/>
            </a:rPr>
            <a:t>　今後も引き続き、第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次定員適正化計画（令和５年度職員数目標</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人）、人事評価制度により人件費関係経費を抑制する。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6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2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ポイント下回ったものの、近年上昇傾向にあり、前年度に比べ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ポイント上昇した。特に電算関係経費が増加しているため、計画的な機器導入、更新等を行うとともに、令和元年度策定した第３次行政改革大綱に基づき、全体的に費用を抑制していく必要がある。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16</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61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19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74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と大きく上回っている。要因として、高齢化率の上昇、少子化への対策が考えられる。過疎化や高齢化率の改善は、非常に難しい状況にあるが、今後は、町単独で行っている扶助費の見直しを行い、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xdr:rowOff>
    </xdr:from>
    <xdr:to>
      <xdr:col>24</xdr:col>
      <xdr:colOff>25400</xdr:colOff>
      <xdr:row>58</xdr:row>
      <xdr:rowOff>39915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51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7257</xdr:rowOff>
    </xdr:from>
    <xdr:to>
      <xdr:col>19</xdr:col>
      <xdr:colOff>187325</xdr:colOff>
      <xdr:row>58</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51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58</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77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132642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127907</xdr:rowOff>
    </xdr:from>
    <xdr:to>
      <xdr:col>20</xdr:col>
      <xdr:colOff>38100</xdr:colOff>
      <xdr:row>58</xdr:row>
      <xdr:rowOff>58057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ポイント上回っている。特別会計への繰出金が増加傾向にあり、赤字補てんのための基準外繰出を必要とする特別会計もあるため、独立採算の原則の下保険料・使用料等を見直していく必要がある。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58</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910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52705</xdr:rowOff>
    </xdr:from>
    <xdr:to>
      <xdr:col>78</xdr:col>
      <xdr:colOff>69850</xdr:colOff>
      <xdr:row>58</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968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52705</xdr:rowOff>
    </xdr:from>
    <xdr:to>
      <xdr:col>73</xdr:col>
      <xdr:colOff>180975</xdr:colOff>
      <xdr:row>58</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96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24130</xdr:rowOff>
    </xdr:from>
    <xdr:to>
      <xdr:col>69</xdr:col>
      <xdr:colOff>92075</xdr:colOff>
      <xdr:row>58</xdr:row>
      <xdr:rowOff>52705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682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167640</xdr:rowOff>
    </xdr:from>
    <xdr:to>
      <xdr:col>82</xdr:col>
      <xdr:colOff>158750</xdr:colOff>
      <xdr:row>58</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xdr:rowOff>
    </xdr:from>
    <xdr:to>
      <xdr:col>74</xdr:col>
      <xdr:colOff>31750</xdr:colOff>
      <xdr:row>58</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xdr:rowOff>
    </xdr:from>
    <xdr:to>
      <xdr:col>69</xdr:col>
      <xdr:colOff>142875</xdr:colOff>
      <xdr:row>58</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88282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今後は、令和元度策定した第３次行政改革大綱の取組事項である各種団体への補助金等の見直しを行い抑制に努める。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48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ポイント上回っている。起債抑制策により今後も引き続き減少していく見込みではあるが、より一層、事業の選択を徹底し、起債の抑制を図り、公債費の抑制を図る。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74422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6144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143002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6144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143002</xdr:rowOff>
    </xdr:from>
    <xdr:to>
      <xdr:col>15</xdr:col>
      <xdr:colOff>98425</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6875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xdr:rowOff>
    </xdr:from>
    <xdr:to>
      <xdr:col>11</xdr:col>
      <xdr:colOff>9525</xdr:colOff>
      <xdr:row>80</xdr:row>
      <xdr:rowOff>26415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7241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92202</xdr:rowOff>
    </xdr:from>
    <xdr:to>
      <xdr:col>15</xdr:col>
      <xdr:colOff>149225</xdr:colOff>
      <xdr:row>80</xdr:row>
      <xdr:rowOff>22352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7129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128778</xdr:rowOff>
    </xdr:from>
    <xdr:to>
      <xdr:col>11</xdr:col>
      <xdr:colOff>60325</xdr:colOff>
      <xdr:row>80</xdr:row>
      <xdr:rowOff>58928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43705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147065</xdr:rowOff>
    </xdr:from>
    <xdr:to>
      <xdr:col>6</xdr:col>
      <xdr:colOff>171450</xdr:colOff>
      <xdr:row>80</xdr:row>
      <xdr:rowOff>77215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61992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ポイント下回っているものの、昨年度と比べ、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ポイント増加した。要因としては、人件費の増加が挙げられる。今後も引き続き厳しい財政状況が予想されるため、人件費及び補助費等を含め、歳出全般の見直しをしていく必要がある。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27939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105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77</xdr:row>
      <xdr:rowOff>8889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076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76</xdr:row>
      <xdr:rowOff>77470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009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27940</xdr:rowOff>
    </xdr:from>
    <xdr:to>
      <xdr:col>69</xdr:col>
      <xdr:colOff>92075</xdr:colOff>
      <xdr:row>75</xdr:row>
      <xdr:rowOff>142240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8866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165116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148590</xdr:rowOff>
    </xdr:from>
    <xdr:to>
      <xdr:col>65</xdr:col>
      <xdr:colOff>53975</xdr:colOff>
      <xdr:row>75</xdr:row>
      <xdr:rowOff>78740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88917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164407</xdr:rowOff>
    </xdr:from>
    <xdr:to>
      <xdr:col>29</xdr:col>
      <xdr:colOff>127000</xdr:colOff>
      <xdr:row>17</xdr:row>
      <xdr:rowOff>20674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55232"/>
          <a:ext cx="647700" cy="2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20674</xdr:rowOff>
    </xdr:from>
    <xdr:to>
      <xdr:col>26</xdr:col>
      <xdr:colOff>50800</xdr:colOff>
      <xdr:row>17</xdr:row>
      <xdr:rowOff>52861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82949"/>
          <a:ext cx="698500" cy="3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52861</xdr:rowOff>
    </xdr:from>
    <xdr:to>
      <xdr:col>22</xdr:col>
      <xdr:colOff>114300</xdr:colOff>
      <xdr:row>17</xdr:row>
      <xdr:rowOff>89117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15136"/>
          <a:ext cx="698500" cy="3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89117</xdr:rowOff>
    </xdr:from>
    <xdr:to>
      <xdr:col>18</xdr:col>
      <xdr:colOff>177800</xdr:colOff>
      <xdr:row>17</xdr:row>
      <xdr:rowOff>93998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51392"/>
          <a:ext cx="698500" cy="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113607</xdr:rowOff>
    </xdr:from>
    <xdr:to>
      <xdr:col>29</xdr:col>
      <xdr:colOff>177800</xdr:colOff>
      <xdr:row>17</xdr:row>
      <xdr:rowOff>43757</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0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85684</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141324</xdr:rowOff>
    </xdr:from>
    <xdr:to>
      <xdr:col>26</xdr:col>
      <xdr:colOff>101600</xdr:colOff>
      <xdr:row>17</xdr:row>
      <xdr:rowOff>71474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3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56251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1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2061</xdr:rowOff>
    </xdr:from>
    <xdr:to>
      <xdr:col>22</xdr:col>
      <xdr:colOff>165100</xdr:colOff>
      <xdr:row>17</xdr:row>
      <xdr:rowOff>103661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6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88438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5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38317</xdr:rowOff>
    </xdr:from>
    <xdr:to>
      <xdr:col>19</xdr:col>
      <xdr:colOff>38100</xdr:colOff>
      <xdr:row>17</xdr:row>
      <xdr:rowOff>139917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0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124694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8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43198</xdr:rowOff>
    </xdr:from>
    <xdr:to>
      <xdr:col>15</xdr:col>
      <xdr:colOff>101600</xdr:colOff>
      <xdr:row>17</xdr:row>
      <xdr:rowOff>144798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0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129575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193027</xdr:rowOff>
    </xdr:from>
    <xdr:to>
      <xdr:col>29</xdr:col>
      <xdr:colOff>127000</xdr:colOff>
      <xdr:row>35</xdr:row>
      <xdr:rowOff>218034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03377"/>
          <a:ext cx="647700" cy="25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160972</xdr:rowOff>
    </xdr:from>
    <xdr:to>
      <xdr:col>26</xdr:col>
      <xdr:colOff>50800</xdr:colOff>
      <xdr:row>35</xdr:row>
      <xdr:rowOff>218034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71322"/>
          <a:ext cx="698500" cy="57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123813</xdr:rowOff>
    </xdr:from>
    <xdr:to>
      <xdr:col>22</xdr:col>
      <xdr:colOff>114300</xdr:colOff>
      <xdr:row>35</xdr:row>
      <xdr:rowOff>160972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34163"/>
          <a:ext cx="698500" cy="37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104851</xdr:rowOff>
    </xdr:from>
    <xdr:to>
      <xdr:col>18</xdr:col>
      <xdr:colOff>177800</xdr:colOff>
      <xdr:row>35</xdr:row>
      <xdr:rowOff>123813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15201"/>
          <a:ext cx="698500" cy="18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142227</xdr:rowOff>
    </xdr:from>
    <xdr:to>
      <xdr:col>29</xdr:col>
      <xdr:colOff>177800</xdr:colOff>
      <xdr:row>35</xdr:row>
      <xdr:rowOff>243827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5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114304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2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167234</xdr:rowOff>
    </xdr:from>
    <xdr:to>
      <xdr:col>26</xdr:col>
      <xdr:colOff>101600</xdr:colOff>
      <xdr:row>35</xdr:row>
      <xdr:rowOff>268834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7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253611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110172</xdr:rowOff>
    </xdr:from>
    <xdr:to>
      <xdr:col>22</xdr:col>
      <xdr:colOff>165100</xdr:colOff>
      <xdr:row>35</xdr:row>
      <xdr:rowOff>211772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2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196549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0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73013</xdr:rowOff>
    </xdr:from>
    <xdr:to>
      <xdr:col>19</xdr:col>
      <xdr:colOff>38100</xdr:colOff>
      <xdr:row>35</xdr:row>
      <xdr:rowOff>174613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8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159390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54051</xdr:rowOff>
    </xdr:from>
    <xdr:to>
      <xdr:col>15</xdr:col>
      <xdr:colOff>101600</xdr:colOff>
      <xdr:row>35</xdr:row>
      <xdr:rowOff>155651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6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165828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7,387
7,325
163.19
7,739,037
7,600,980
73,345
3,928,080
7,732,637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102964</xdr:rowOff>
    </xdr:from>
    <xdr:to>
      <xdr:col>24</xdr:col>
      <xdr:colOff>63500</xdr:colOff>
      <xdr:row>35</xdr:row>
      <xdr:rowOff>140477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3714"/>
          <a:ext cx="8382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140477</xdr:rowOff>
    </xdr:from>
    <xdr:to>
      <xdr:col>19</xdr:col>
      <xdr:colOff>177800</xdr:colOff>
      <xdr:row>36</xdr:row>
      <xdr:rowOff>20363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1227"/>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20363</xdr:rowOff>
    </xdr:from>
    <xdr:to>
      <xdr:col>15</xdr:col>
      <xdr:colOff>50800</xdr:colOff>
      <xdr:row>36</xdr:row>
      <xdr:rowOff>38156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2563"/>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22946</xdr:rowOff>
    </xdr:from>
    <xdr:to>
      <xdr:col>10</xdr:col>
      <xdr:colOff>114300</xdr:colOff>
      <xdr:row>36</xdr:row>
      <xdr:rowOff>38156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95146"/>
          <a:ext cx="8890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52164</xdr:rowOff>
    </xdr:from>
    <xdr:to>
      <xdr:col>24</xdr:col>
      <xdr:colOff>114300</xdr:colOff>
      <xdr:row>35</xdr:row>
      <xdr:rowOff>153764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30591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89677</xdr:rowOff>
    </xdr:from>
    <xdr:to>
      <xdr:col>20</xdr:col>
      <xdr:colOff>38100</xdr:colOff>
      <xdr:row>36</xdr:row>
      <xdr:rowOff>19827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10954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8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141013</xdr:rowOff>
    </xdr:from>
    <xdr:to>
      <xdr:col>15</xdr:col>
      <xdr:colOff>101600</xdr:colOff>
      <xdr:row>36</xdr:row>
      <xdr:rowOff>71163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62290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3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158806</xdr:rowOff>
    </xdr:from>
    <xdr:to>
      <xdr:col>10</xdr:col>
      <xdr:colOff>165100</xdr:colOff>
      <xdr:row>36</xdr:row>
      <xdr:rowOff>88956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80083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5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143596</xdr:rowOff>
    </xdr:from>
    <xdr:to>
      <xdr:col>6</xdr:col>
      <xdr:colOff>38100</xdr:colOff>
      <xdr:row>36</xdr:row>
      <xdr:rowOff>73746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64873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3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64271</xdr:rowOff>
    </xdr:from>
    <xdr:to>
      <xdr:col>24</xdr:col>
      <xdr:colOff>63500</xdr:colOff>
      <xdr:row>56</xdr:row>
      <xdr:rowOff>19434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94021"/>
          <a:ext cx="838200" cy="1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19434</xdr:rowOff>
    </xdr:from>
    <xdr:to>
      <xdr:col>19</xdr:col>
      <xdr:colOff>177800</xdr:colOff>
      <xdr:row>56</xdr:row>
      <xdr:rowOff>53029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20634"/>
          <a:ext cx="889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53029</xdr:rowOff>
    </xdr:from>
    <xdr:to>
      <xdr:col>15</xdr:col>
      <xdr:colOff>50800</xdr:colOff>
      <xdr:row>56</xdr:row>
      <xdr:rowOff>77032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422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77032</xdr:rowOff>
    </xdr:from>
    <xdr:to>
      <xdr:col>10</xdr:col>
      <xdr:colOff>114300</xdr:colOff>
      <xdr:row>56</xdr:row>
      <xdr:rowOff>132280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78232"/>
          <a:ext cx="8890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13471</xdr:rowOff>
    </xdr:from>
    <xdr:to>
      <xdr:col>24</xdr:col>
      <xdr:colOff>114300</xdr:colOff>
      <xdr:row>55</xdr:row>
      <xdr:rowOff>115071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163348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2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140084</xdr:rowOff>
    </xdr:from>
    <xdr:to>
      <xdr:col>20</xdr:col>
      <xdr:colOff>38100</xdr:colOff>
      <xdr:row>56</xdr:row>
      <xdr:rowOff>70234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61361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6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2229</xdr:rowOff>
    </xdr:from>
    <xdr:to>
      <xdr:col>15</xdr:col>
      <xdr:colOff>101600</xdr:colOff>
      <xdr:row>56</xdr:row>
      <xdr:rowOff>103829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94956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26232</xdr:rowOff>
    </xdr:from>
    <xdr:to>
      <xdr:col>10</xdr:col>
      <xdr:colOff>165100</xdr:colOff>
      <xdr:row>56</xdr:row>
      <xdr:rowOff>127832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118959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81480</xdr:rowOff>
    </xdr:from>
    <xdr:to>
      <xdr:col>6</xdr:col>
      <xdr:colOff>38100</xdr:colOff>
      <xdr:row>57</xdr:row>
      <xdr:rowOff>11630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2757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137985</xdr:rowOff>
    </xdr:from>
    <xdr:to>
      <xdr:col>24</xdr:col>
      <xdr:colOff>63500</xdr:colOff>
      <xdr:row>78</xdr:row>
      <xdr:rowOff>96220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39635"/>
          <a:ext cx="838200" cy="1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137985</xdr:rowOff>
    </xdr:from>
    <xdr:to>
      <xdr:col>19</xdr:col>
      <xdr:colOff>177800</xdr:colOff>
      <xdr:row>77</xdr:row>
      <xdr:rowOff>160891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39635"/>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142421</xdr:rowOff>
    </xdr:from>
    <xdr:to>
      <xdr:col>15</xdr:col>
      <xdr:colOff>50800</xdr:colOff>
      <xdr:row>77</xdr:row>
      <xdr:rowOff>160891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44071"/>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110096</xdr:rowOff>
    </xdr:from>
    <xdr:to>
      <xdr:col>10</xdr:col>
      <xdr:colOff>114300</xdr:colOff>
      <xdr:row>77</xdr:row>
      <xdr:rowOff>142421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11746"/>
          <a:ext cx="8890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45420</xdr:rowOff>
    </xdr:from>
    <xdr:to>
      <xdr:col>24</xdr:col>
      <xdr:colOff>114300</xdr:colOff>
      <xdr:row>78</xdr:row>
      <xdr:rowOff>147020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131797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87185</xdr:rowOff>
    </xdr:from>
    <xdr:to>
      <xdr:col>20</xdr:col>
      <xdr:colOff>38100</xdr:colOff>
      <xdr:row>78</xdr:row>
      <xdr:rowOff>17335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8462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8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110091</xdr:rowOff>
    </xdr:from>
    <xdr:to>
      <xdr:col>15</xdr:col>
      <xdr:colOff>101600</xdr:colOff>
      <xdr:row>78</xdr:row>
      <xdr:rowOff>40241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31368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0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91621</xdr:rowOff>
    </xdr:from>
    <xdr:to>
      <xdr:col>10</xdr:col>
      <xdr:colOff>165100</xdr:colOff>
      <xdr:row>78</xdr:row>
      <xdr:rowOff>21771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12898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8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59296</xdr:rowOff>
    </xdr:from>
    <xdr:to>
      <xdr:col>6</xdr:col>
      <xdr:colOff>38100</xdr:colOff>
      <xdr:row>77</xdr:row>
      <xdr:rowOff>160896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152023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91678</xdr:rowOff>
    </xdr:from>
    <xdr:to>
      <xdr:col>24</xdr:col>
      <xdr:colOff>63500</xdr:colOff>
      <xdr:row>91</xdr:row>
      <xdr:rowOff>162658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693628"/>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129184</xdr:rowOff>
    </xdr:from>
    <xdr:to>
      <xdr:col>19</xdr:col>
      <xdr:colOff>177800</xdr:colOff>
      <xdr:row>91</xdr:row>
      <xdr:rowOff>162658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5731134"/>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129184</xdr:rowOff>
    </xdr:from>
    <xdr:to>
      <xdr:col>15</xdr:col>
      <xdr:colOff>50800</xdr:colOff>
      <xdr:row>91</xdr:row>
      <xdr:rowOff>162103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731134"/>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162103</xdr:rowOff>
    </xdr:from>
    <xdr:to>
      <xdr:col>10</xdr:col>
      <xdr:colOff>114300</xdr:colOff>
      <xdr:row>93</xdr:row>
      <xdr:rowOff>68818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764053"/>
          <a:ext cx="889000" cy="24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40878</xdr:rowOff>
    </xdr:from>
    <xdr:to>
      <xdr:col>24</xdr:col>
      <xdr:colOff>114300</xdr:colOff>
      <xdr:row>91</xdr:row>
      <xdr:rowOff>142478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64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63755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49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111858</xdr:rowOff>
    </xdr:from>
    <xdr:to>
      <xdr:col>20</xdr:col>
      <xdr:colOff>38100</xdr:colOff>
      <xdr:row>92</xdr:row>
      <xdr:rowOff>42008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7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58535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8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78384</xdr:rowOff>
    </xdr:from>
    <xdr:to>
      <xdr:col>15</xdr:col>
      <xdr:colOff>101600</xdr:colOff>
      <xdr:row>92</xdr:row>
      <xdr:rowOff>8534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6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25061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45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111303</xdr:rowOff>
    </xdr:from>
    <xdr:to>
      <xdr:col>10</xdr:col>
      <xdr:colOff>165100</xdr:colOff>
      <xdr:row>92</xdr:row>
      <xdr:rowOff>41453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7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57980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48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18018</xdr:rowOff>
    </xdr:from>
    <xdr:to>
      <xdr:col>6</xdr:col>
      <xdr:colOff>38100</xdr:colOff>
      <xdr:row>93</xdr:row>
      <xdr:rowOff>119618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9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136145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73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127885</xdr:rowOff>
    </xdr:from>
    <xdr:to>
      <xdr:col>55</xdr:col>
      <xdr:colOff>0</xdr:colOff>
      <xdr:row>37</xdr:row>
      <xdr:rowOff>43646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00085"/>
          <a:ext cx="8382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38800</xdr:rowOff>
    </xdr:from>
    <xdr:to>
      <xdr:col>50</xdr:col>
      <xdr:colOff>114300</xdr:colOff>
      <xdr:row>37</xdr:row>
      <xdr:rowOff>43646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8245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38800</xdr:rowOff>
    </xdr:from>
    <xdr:to>
      <xdr:col>45</xdr:col>
      <xdr:colOff>177800</xdr:colOff>
      <xdr:row>37</xdr:row>
      <xdr:rowOff>48184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82450"/>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48184</xdr:rowOff>
    </xdr:from>
    <xdr:to>
      <xdr:col>41</xdr:col>
      <xdr:colOff>50800</xdr:colOff>
      <xdr:row>37</xdr:row>
      <xdr:rowOff>63157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91834"/>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77085</xdr:rowOff>
    </xdr:from>
    <xdr:to>
      <xdr:col>55</xdr:col>
      <xdr:colOff>50800</xdr:colOff>
      <xdr:row>37</xdr:row>
      <xdr:rowOff>7235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55512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164296</xdr:rowOff>
    </xdr:from>
    <xdr:to>
      <xdr:col>50</xdr:col>
      <xdr:colOff>165100</xdr:colOff>
      <xdr:row>37</xdr:row>
      <xdr:rowOff>94446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85573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2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159450</xdr:rowOff>
    </xdr:from>
    <xdr:to>
      <xdr:col>46</xdr:col>
      <xdr:colOff>38100</xdr:colOff>
      <xdr:row>37</xdr:row>
      <xdr:rowOff>89600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80727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168834</xdr:rowOff>
    </xdr:from>
    <xdr:to>
      <xdr:col>41</xdr:col>
      <xdr:colOff>101600</xdr:colOff>
      <xdr:row>37</xdr:row>
      <xdr:rowOff>98984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90111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3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12357</xdr:rowOff>
    </xdr:from>
    <xdr:to>
      <xdr:col>36</xdr:col>
      <xdr:colOff>165100</xdr:colOff>
      <xdr:row>37</xdr:row>
      <xdr:rowOff>113957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105084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150012</xdr:rowOff>
    </xdr:from>
    <xdr:to>
      <xdr:col>55</xdr:col>
      <xdr:colOff>0</xdr:colOff>
      <xdr:row>56</xdr:row>
      <xdr:rowOff>147693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79762"/>
          <a:ext cx="838200" cy="16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147693</xdr:rowOff>
    </xdr:from>
    <xdr:to>
      <xdr:col>50</xdr:col>
      <xdr:colOff>114300</xdr:colOff>
      <xdr:row>57</xdr:row>
      <xdr:rowOff>83562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48893"/>
          <a:ext cx="889000" cy="10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78463</xdr:rowOff>
    </xdr:from>
    <xdr:to>
      <xdr:col>45</xdr:col>
      <xdr:colOff>177800</xdr:colOff>
      <xdr:row>57</xdr:row>
      <xdr:rowOff>83562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51113"/>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78463</xdr:rowOff>
    </xdr:from>
    <xdr:to>
      <xdr:col>41</xdr:col>
      <xdr:colOff>50800</xdr:colOff>
      <xdr:row>57</xdr:row>
      <xdr:rowOff>144745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51113"/>
          <a:ext cx="889000" cy="6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99212</xdr:rowOff>
    </xdr:from>
    <xdr:to>
      <xdr:col>55</xdr:col>
      <xdr:colOff>50800</xdr:colOff>
      <xdr:row>56</xdr:row>
      <xdr:rowOff>29362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122089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8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96893</xdr:rowOff>
    </xdr:from>
    <xdr:to>
      <xdr:col>50</xdr:col>
      <xdr:colOff>165100</xdr:colOff>
      <xdr:row>57</xdr:row>
      <xdr:rowOff>27043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43570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7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32762</xdr:rowOff>
    </xdr:from>
    <xdr:to>
      <xdr:col>46</xdr:col>
      <xdr:colOff>38100</xdr:colOff>
      <xdr:row>57</xdr:row>
      <xdr:rowOff>134362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125489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9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27663</xdr:rowOff>
    </xdr:from>
    <xdr:to>
      <xdr:col>41</xdr:col>
      <xdr:colOff>101600</xdr:colOff>
      <xdr:row>57</xdr:row>
      <xdr:rowOff>129263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120390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9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93945</xdr:rowOff>
    </xdr:from>
    <xdr:to>
      <xdr:col>36</xdr:col>
      <xdr:colOff>165100</xdr:colOff>
      <xdr:row>58</xdr:row>
      <xdr:rowOff>24095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15222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95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35299</xdr:rowOff>
    </xdr:from>
    <xdr:to>
      <xdr:col>55</xdr:col>
      <xdr:colOff>0</xdr:colOff>
      <xdr:row>75</xdr:row>
      <xdr:rowOff>108981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894049"/>
          <a:ext cx="838200" cy="7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35299</xdr:rowOff>
    </xdr:from>
    <xdr:to>
      <xdr:col>50</xdr:col>
      <xdr:colOff>114300</xdr:colOff>
      <xdr:row>77</xdr:row>
      <xdr:rowOff>112497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894049"/>
          <a:ext cx="889000" cy="4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42737</xdr:rowOff>
    </xdr:from>
    <xdr:to>
      <xdr:col>45</xdr:col>
      <xdr:colOff>177800</xdr:colOff>
      <xdr:row>77</xdr:row>
      <xdr:rowOff>112497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44387"/>
          <a:ext cx="8890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88109</xdr:rowOff>
    </xdr:from>
    <xdr:to>
      <xdr:col>41</xdr:col>
      <xdr:colOff>50800</xdr:colOff>
      <xdr:row>77</xdr:row>
      <xdr:rowOff>42737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118309"/>
          <a:ext cx="889000" cy="1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58181</xdr:rowOff>
    </xdr:from>
    <xdr:to>
      <xdr:col>55</xdr:col>
      <xdr:colOff>50800</xdr:colOff>
      <xdr:row>75</xdr:row>
      <xdr:rowOff>159781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9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81058</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76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155949</xdr:rowOff>
    </xdr:from>
    <xdr:to>
      <xdr:col>50</xdr:col>
      <xdr:colOff>165100</xdr:colOff>
      <xdr:row>75</xdr:row>
      <xdr:rowOff>86099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8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102626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61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61697</xdr:rowOff>
    </xdr:from>
    <xdr:to>
      <xdr:col>46</xdr:col>
      <xdr:colOff>38100</xdr:colOff>
      <xdr:row>77</xdr:row>
      <xdr:rowOff>163297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154424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3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163387</xdr:rowOff>
    </xdr:from>
    <xdr:to>
      <xdr:col>41</xdr:col>
      <xdr:colOff>101600</xdr:colOff>
      <xdr:row>77</xdr:row>
      <xdr:rowOff>93537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110064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96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37309</xdr:rowOff>
    </xdr:from>
    <xdr:to>
      <xdr:col>36</xdr:col>
      <xdr:colOff>165100</xdr:colOff>
      <xdr:row>76</xdr:row>
      <xdr:rowOff>138909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155436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84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31778</xdr:rowOff>
    </xdr:from>
    <xdr:to>
      <xdr:col>55</xdr:col>
      <xdr:colOff>0</xdr:colOff>
      <xdr:row>98</xdr:row>
      <xdr:rowOff>63133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62428"/>
          <a:ext cx="838200" cy="2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129831</xdr:rowOff>
    </xdr:from>
    <xdr:to>
      <xdr:col>50</xdr:col>
      <xdr:colOff>114300</xdr:colOff>
      <xdr:row>98</xdr:row>
      <xdr:rowOff>63133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60481"/>
          <a:ext cx="889000" cy="10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129831</xdr:rowOff>
    </xdr:from>
    <xdr:to>
      <xdr:col>45</xdr:col>
      <xdr:colOff>177800</xdr:colOff>
      <xdr:row>98</xdr:row>
      <xdr:rowOff>64050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60481"/>
          <a:ext cx="889000" cy="10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64050</xdr:rowOff>
    </xdr:from>
    <xdr:to>
      <xdr:col>41</xdr:col>
      <xdr:colOff>50800</xdr:colOff>
      <xdr:row>99</xdr:row>
      <xdr:rowOff>12204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66150"/>
          <a:ext cx="889000" cy="1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152428</xdr:rowOff>
    </xdr:from>
    <xdr:to>
      <xdr:col>55</xdr:col>
      <xdr:colOff>50800</xdr:colOff>
      <xdr:row>97</xdr:row>
      <xdr:rowOff>82578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3855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6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12333</xdr:rowOff>
    </xdr:from>
    <xdr:to>
      <xdr:col>50</xdr:col>
      <xdr:colOff>165100</xdr:colOff>
      <xdr:row>98</xdr:row>
      <xdr:rowOff>113933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105060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79031</xdr:rowOff>
    </xdr:from>
    <xdr:to>
      <xdr:col>46</xdr:col>
      <xdr:colOff>38100</xdr:colOff>
      <xdr:row>98</xdr:row>
      <xdr:rowOff>9181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13250</xdr:rowOff>
    </xdr:from>
    <xdr:to>
      <xdr:col>41</xdr:col>
      <xdr:colOff>101600</xdr:colOff>
      <xdr:row>98</xdr:row>
      <xdr:rowOff>114850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105977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132854</xdr:rowOff>
    </xdr:from>
    <xdr:to>
      <xdr:col>36</xdr:col>
      <xdr:colOff>165100</xdr:colOff>
      <xdr:row>99</xdr:row>
      <xdr:rowOff>63004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54131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85885</xdr:rowOff>
    </xdr:from>
    <xdr:to>
      <xdr:col>85</xdr:col>
      <xdr:colOff>127000</xdr:colOff>
      <xdr:row>39</xdr:row>
      <xdr:rowOff>98526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72435"/>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77515</xdr:rowOff>
    </xdr:from>
    <xdr:to>
      <xdr:col>81</xdr:col>
      <xdr:colOff>50800</xdr:colOff>
      <xdr:row>39</xdr:row>
      <xdr:rowOff>85885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64065"/>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73840</xdr:rowOff>
    </xdr:from>
    <xdr:to>
      <xdr:col>76</xdr:col>
      <xdr:colOff>114300</xdr:colOff>
      <xdr:row>39</xdr:row>
      <xdr:rowOff>77515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60390"/>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73840</xdr:rowOff>
    </xdr:from>
    <xdr:to>
      <xdr:col>71</xdr:col>
      <xdr:colOff>177800</xdr:colOff>
      <xdr:row>39</xdr:row>
      <xdr:rowOff>90237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60390"/>
          <a:ext cx="889000" cy="1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47726</xdr:rowOff>
    </xdr:from>
    <xdr:to>
      <xdr:col>85</xdr:col>
      <xdr:colOff>177800</xdr:colOff>
      <xdr:row>39</xdr:row>
      <xdr:rowOff>149326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35085</xdr:rowOff>
    </xdr:from>
    <xdr:to>
      <xdr:col>81</xdr:col>
      <xdr:colOff>101600</xdr:colOff>
      <xdr:row>39</xdr:row>
      <xdr:rowOff>136685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127812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26715</xdr:rowOff>
    </xdr:from>
    <xdr:to>
      <xdr:col>76</xdr:col>
      <xdr:colOff>165100</xdr:colOff>
      <xdr:row>39</xdr:row>
      <xdr:rowOff>128315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119442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0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23040</xdr:rowOff>
    </xdr:from>
    <xdr:to>
      <xdr:col>72</xdr:col>
      <xdr:colOff>38100</xdr:colOff>
      <xdr:row>39</xdr:row>
      <xdr:rowOff>124640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115767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39437</xdr:rowOff>
    </xdr:from>
    <xdr:to>
      <xdr:col>67</xdr:col>
      <xdr:colOff>101600</xdr:colOff>
      <xdr:row>39</xdr:row>
      <xdr:rowOff>141037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132164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105803</xdr:rowOff>
    </xdr:from>
    <xdr:to>
      <xdr:col>85</xdr:col>
      <xdr:colOff>127000</xdr:colOff>
      <xdr:row>75</xdr:row>
      <xdr:rowOff>107847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64553"/>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73671</xdr:rowOff>
    </xdr:from>
    <xdr:to>
      <xdr:col>81</xdr:col>
      <xdr:colOff>50800</xdr:colOff>
      <xdr:row>75</xdr:row>
      <xdr:rowOff>107847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932421"/>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35971</xdr:rowOff>
    </xdr:from>
    <xdr:to>
      <xdr:col>76</xdr:col>
      <xdr:colOff>114300</xdr:colOff>
      <xdr:row>75</xdr:row>
      <xdr:rowOff>73671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894721"/>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21</xdr:rowOff>
    </xdr:from>
    <xdr:to>
      <xdr:col>71</xdr:col>
      <xdr:colOff>177800</xdr:colOff>
      <xdr:row>75</xdr:row>
      <xdr:rowOff>35971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858771"/>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55003</xdr:rowOff>
    </xdr:from>
    <xdr:to>
      <xdr:col>85</xdr:col>
      <xdr:colOff>177800</xdr:colOff>
      <xdr:row>75</xdr:row>
      <xdr:rowOff>156603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77880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57047</xdr:rowOff>
    </xdr:from>
    <xdr:to>
      <xdr:col>81</xdr:col>
      <xdr:colOff>101600</xdr:colOff>
      <xdr:row>75</xdr:row>
      <xdr:rowOff>158648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157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3724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9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22871</xdr:rowOff>
    </xdr:from>
    <xdr:to>
      <xdr:col>76</xdr:col>
      <xdr:colOff>165100</xdr:colOff>
      <xdr:row>75</xdr:row>
      <xdr:rowOff>124471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8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140998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5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156621</xdr:rowOff>
    </xdr:from>
    <xdr:to>
      <xdr:col>72</xdr:col>
      <xdr:colOff>38100</xdr:colOff>
      <xdr:row>75</xdr:row>
      <xdr:rowOff>86771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103298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1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120671</xdr:rowOff>
    </xdr:from>
    <xdr:to>
      <xdr:col>67</xdr:col>
      <xdr:colOff>101600</xdr:colOff>
      <xdr:row>75</xdr:row>
      <xdr:rowOff>50821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67348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5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34899</xdr:rowOff>
    </xdr:from>
    <xdr:to>
      <xdr:col>85</xdr:col>
      <xdr:colOff>127000</xdr:colOff>
      <xdr:row>98</xdr:row>
      <xdr:rowOff>93875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36999"/>
          <a:ext cx="838200" cy="5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34899</xdr:rowOff>
    </xdr:from>
    <xdr:to>
      <xdr:col>81</xdr:col>
      <xdr:colOff>50800</xdr:colOff>
      <xdr:row>98</xdr:row>
      <xdr:rowOff>81293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36999"/>
          <a:ext cx="889000" cy="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81293</xdr:rowOff>
    </xdr:from>
    <xdr:to>
      <xdr:col>76</xdr:col>
      <xdr:colOff>114300</xdr:colOff>
      <xdr:row>98</xdr:row>
      <xdr:rowOff>108587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83393"/>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55908</xdr:rowOff>
    </xdr:from>
    <xdr:to>
      <xdr:col>71</xdr:col>
      <xdr:colOff>177800</xdr:colOff>
      <xdr:row>98</xdr:row>
      <xdr:rowOff>108587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58008"/>
          <a:ext cx="889000" cy="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43075</xdr:rowOff>
    </xdr:from>
    <xdr:to>
      <xdr:col>85</xdr:col>
      <xdr:colOff>177800</xdr:colOff>
      <xdr:row>98</xdr:row>
      <xdr:rowOff>144675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129452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155549</xdr:rowOff>
    </xdr:from>
    <xdr:to>
      <xdr:col>81</xdr:col>
      <xdr:colOff>101600</xdr:colOff>
      <xdr:row>98</xdr:row>
      <xdr:rowOff>85699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76826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87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30493</xdr:rowOff>
    </xdr:from>
    <xdr:to>
      <xdr:col>76</xdr:col>
      <xdr:colOff>165100</xdr:colOff>
      <xdr:row>98</xdr:row>
      <xdr:rowOff>132093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123220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57787</xdr:rowOff>
    </xdr:from>
    <xdr:to>
      <xdr:col>72</xdr:col>
      <xdr:colOff>38100</xdr:colOff>
      <xdr:row>98</xdr:row>
      <xdr:rowOff>159387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150514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5108</xdr:rowOff>
    </xdr:from>
    <xdr:to>
      <xdr:col>67</xdr:col>
      <xdr:colOff>101600</xdr:colOff>
      <xdr:row>98</xdr:row>
      <xdr:rowOff>106708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97835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138946</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046"/>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138946</xdr:rowOff>
    </xdr:from>
    <xdr:to>
      <xdr:col>111</xdr:col>
      <xdr:colOff>177800</xdr:colOff>
      <xdr:row>38</xdr:row>
      <xdr:rowOff>139266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54046"/>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139266</xdr:rowOff>
    </xdr:from>
    <xdr:to>
      <xdr:col>107</xdr:col>
      <xdr:colOff>50800</xdr:colOff>
      <xdr:row>38</xdr:row>
      <xdr:rowOff>139266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139266</xdr:rowOff>
    </xdr:from>
    <xdr:to>
      <xdr:col>102</xdr:col>
      <xdr:colOff>114300</xdr:colOff>
      <xdr:row>38</xdr:row>
      <xdr:rowOff>139288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5436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88146</xdr:rowOff>
    </xdr:from>
    <xdr:to>
      <xdr:col>112</xdr:col>
      <xdr:colOff>38100</xdr:colOff>
      <xdr:row>39</xdr:row>
      <xdr:rowOff>18296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9423</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695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88466</xdr:rowOff>
    </xdr:from>
    <xdr:to>
      <xdr:col>107</xdr:col>
      <xdr:colOff>101600</xdr:colOff>
      <xdr:row>39</xdr:row>
      <xdr:rowOff>18616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9743</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88466</xdr:rowOff>
    </xdr:from>
    <xdr:to>
      <xdr:col>102</xdr:col>
      <xdr:colOff>165100</xdr:colOff>
      <xdr:row>39</xdr:row>
      <xdr:rowOff>18616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9743</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88488</xdr:rowOff>
    </xdr:from>
    <xdr:to>
      <xdr:col>98</xdr:col>
      <xdr:colOff>38100</xdr:colOff>
      <xdr:row>39</xdr:row>
      <xdr:rowOff>18638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9765</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99333" y="6696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6464</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22014"/>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6464</xdr:rowOff>
    </xdr:from>
    <xdr:to>
      <xdr:col>102</xdr:col>
      <xdr:colOff>114300</xdr:colOff>
      <xdr:row>59</xdr:row>
      <xdr:rowOff>7417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2201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127114</xdr:rowOff>
    </xdr:from>
    <xdr:to>
      <xdr:col>102</xdr:col>
      <xdr:colOff>165100</xdr:colOff>
      <xdr:row>59</xdr:row>
      <xdr:rowOff>57264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48391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6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128067</xdr:rowOff>
    </xdr:from>
    <xdr:to>
      <xdr:col>98</xdr:col>
      <xdr:colOff>38100</xdr:colOff>
      <xdr:row>59</xdr:row>
      <xdr:rowOff>58217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49344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64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93607</xdr:rowOff>
    </xdr:from>
    <xdr:to>
      <xdr:col>116</xdr:col>
      <xdr:colOff>63500</xdr:colOff>
      <xdr:row>75</xdr:row>
      <xdr:rowOff>107208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52357"/>
          <a:ext cx="8382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67866</xdr:rowOff>
    </xdr:from>
    <xdr:to>
      <xdr:col>111</xdr:col>
      <xdr:colOff>177800</xdr:colOff>
      <xdr:row>75</xdr:row>
      <xdr:rowOff>107208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26616"/>
          <a:ext cx="889000" cy="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67866</xdr:rowOff>
    </xdr:from>
    <xdr:to>
      <xdr:col>107</xdr:col>
      <xdr:colOff>50800</xdr:colOff>
      <xdr:row>75</xdr:row>
      <xdr:rowOff>72545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26616"/>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72545</xdr:rowOff>
    </xdr:from>
    <xdr:to>
      <xdr:col>102</xdr:col>
      <xdr:colOff>114300</xdr:colOff>
      <xdr:row>75</xdr:row>
      <xdr:rowOff>113274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31295"/>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42807</xdr:rowOff>
    </xdr:from>
    <xdr:to>
      <xdr:col>116</xdr:col>
      <xdr:colOff>114300</xdr:colOff>
      <xdr:row>75</xdr:row>
      <xdr:rowOff>144407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65684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56408</xdr:rowOff>
    </xdr:from>
    <xdr:to>
      <xdr:col>112</xdr:col>
      <xdr:colOff>38100</xdr:colOff>
      <xdr:row>75</xdr:row>
      <xdr:rowOff>158009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15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3085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9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17066</xdr:rowOff>
    </xdr:from>
    <xdr:to>
      <xdr:col>107</xdr:col>
      <xdr:colOff>101600</xdr:colOff>
      <xdr:row>75</xdr:row>
      <xdr:rowOff>118666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135193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5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21745</xdr:rowOff>
    </xdr:from>
    <xdr:to>
      <xdr:col>102</xdr:col>
      <xdr:colOff>165100</xdr:colOff>
      <xdr:row>75</xdr:row>
      <xdr:rowOff>123345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139872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62474</xdr:rowOff>
    </xdr:from>
    <xdr:to>
      <xdr:col>98</xdr:col>
      <xdr:colOff>38100</xdr:colOff>
      <xdr:row>75</xdr:row>
      <xdr:rowOff>164074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9151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9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維持補修費は、住民一人当たり</a:t>
          </a:r>
          <a:r>
            <a:rPr kumimoji="1" lang="en-US" altLang="ja-JP" sz="1100">
              <a:solidFill>
                <a:sysClr val="windowText" lastClr="000000"/>
              </a:solidFill>
              <a:effectLst/>
              <a:latin typeface="+mn-lt"/>
              <a:ea typeface="+mn-ea"/>
              <a:cs typeface="+mn-cs"/>
            </a:rPr>
            <a:t>1,902</a:t>
          </a:r>
          <a:r>
            <a:rPr kumimoji="1" lang="ja-JP" altLang="en-US" sz="1100">
              <a:solidFill>
                <a:sysClr val="windowText" lastClr="000000"/>
              </a:solidFill>
              <a:effectLst/>
              <a:latin typeface="+mn-lt"/>
              <a:ea typeface="+mn-ea"/>
              <a:cs typeface="+mn-cs"/>
            </a:rPr>
            <a:t>円で昨年度と比較して</a:t>
          </a:r>
          <a:r>
            <a:rPr kumimoji="1" lang="en-US" altLang="ja-JP" sz="1100">
              <a:solidFill>
                <a:sysClr val="windowText" lastClr="000000"/>
              </a:solidFill>
              <a:effectLst/>
              <a:latin typeface="+mn-lt"/>
              <a:ea typeface="+mn-ea"/>
              <a:cs typeface="+mn-cs"/>
            </a:rPr>
            <a:t>5,673</a:t>
          </a:r>
          <a:r>
            <a:rPr kumimoji="1" lang="ja-JP" altLang="en-US" sz="1100">
              <a:solidFill>
                <a:sysClr val="windowText" lastClr="000000"/>
              </a:solidFill>
              <a:effectLst/>
              <a:latin typeface="+mn-lt"/>
              <a:ea typeface="+mn-ea"/>
              <a:cs typeface="+mn-cs"/>
            </a:rPr>
            <a:t>円減少し、類似団体平均を</a:t>
          </a:r>
          <a:r>
            <a:rPr kumimoji="1" lang="en-US" altLang="ja-JP" sz="1100">
              <a:solidFill>
                <a:sysClr val="windowText" lastClr="000000"/>
              </a:solidFill>
              <a:effectLst/>
              <a:latin typeface="+mn-lt"/>
              <a:ea typeface="+mn-ea"/>
              <a:cs typeface="+mn-cs"/>
            </a:rPr>
            <a:t>14,010</a:t>
          </a:r>
          <a:r>
            <a:rPr kumimoji="1" lang="ja-JP" altLang="en-US" sz="1100">
              <a:solidFill>
                <a:sysClr val="windowText" lastClr="000000"/>
              </a:solidFill>
              <a:effectLst/>
              <a:latin typeface="+mn-lt"/>
              <a:ea typeface="+mn-ea"/>
              <a:cs typeface="+mn-cs"/>
            </a:rPr>
            <a:t>円下回った。主な要因としては、住宅の外壁改修の工事等が終了したことが挙げられる。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扶助費は、住民一人当たり</a:t>
          </a:r>
          <a:r>
            <a:rPr kumimoji="1" lang="en-US" altLang="ja-JP" sz="1100">
              <a:solidFill>
                <a:sysClr val="windowText" lastClr="000000"/>
              </a:solidFill>
              <a:effectLst/>
              <a:latin typeface="+mn-lt"/>
              <a:ea typeface="+mn-ea"/>
              <a:cs typeface="+mn-cs"/>
            </a:rPr>
            <a:t>124,441</a:t>
          </a:r>
          <a:r>
            <a:rPr kumimoji="1" lang="ja-JP" altLang="ja-JP" sz="1100">
              <a:solidFill>
                <a:sysClr val="windowText" lastClr="000000"/>
              </a:solidFill>
              <a:effectLst/>
              <a:latin typeface="+mn-lt"/>
              <a:ea typeface="+mn-ea"/>
              <a:cs typeface="+mn-cs"/>
            </a:rPr>
            <a:t>円で類似団体平均を</a:t>
          </a:r>
          <a:r>
            <a:rPr kumimoji="1" lang="en-US" altLang="ja-JP" sz="1100">
              <a:solidFill>
                <a:sysClr val="windowText" lastClr="000000"/>
              </a:solidFill>
              <a:effectLst/>
              <a:latin typeface="+mn-lt"/>
              <a:ea typeface="+mn-ea"/>
              <a:cs typeface="+mn-cs"/>
            </a:rPr>
            <a:t>49,179</a:t>
          </a:r>
          <a:r>
            <a:rPr kumimoji="1" lang="ja-JP" altLang="ja-JP" sz="1100">
              <a:solidFill>
                <a:sysClr val="windowText" lastClr="000000"/>
              </a:solidFill>
              <a:effectLst/>
              <a:latin typeface="+mn-lt"/>
              <a:ea typeface="+mn-ea"/>
              <a:cs typeface="+mn-cs"/>
            </a:rPr>
            <a:t>円と大きく上回っている。要因として、高齢者、少子化対策に要する町単独事業によるものである。今後は、これらの費用について見直しをしていく必要がある。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補助費等は、住民一人当たり</a:t>
          </a:r>
          <a:r>
            <a:rPr kumimoji="1" lang="en-US" altLang="ja-JP" sz="1100">
              <a:solidFill>
                <a:sysClr val="windowText" lastClr="000000"/>
              </a:solidFill>
              <a:effectLst/>
              <a:latin typeface="+mn-lt"/>
              <a:ea typeface="+mn-ea"/>
              <a:cs typeface="+mn-cs"/>
            </a:rPr>
            <a:t>113,101</a:t>
          </a:r>
          <a:r>
            <a:rPr kumimoji="1" lang="ja-JP" altLang="ja-JP" sz="1100">
              <a:solidFill>
                <a:sysClr val="windowText" lastClr="000000"/>
              </a:solidFill>
              <a:effectLst/>
              <a:latin typeface="+mn-lt"/>
              <a:ea typeface="+mn-ea"/>
              <a:cs typeface="+mn-cs"/>
            </a:rPr>
            <a:t>円で類似団体平均を</a:t>
          </a:r>
          <a:r>
            <a:rPr kumimoji="1" lang="en-US" altLang="ja-JP" sz="1100">
              <a:solidFill>
                <a:sysClr val="windowText" lastClr="000000"/>
              </a:solidFill>
              <a:effectLst/>
              <a:latin typeface="+mn-lt"/>
              <a:ea typeface="+mn-ea"/>
              <a:cs typeface="+mn-cs"/>
            </a:rPr>
            <a:t>36,836</a:t>
          </a:r>
          <a:r>
            <a:rPr kumimoji="1" lang="ja-JP" altLang="ja-JP" sz="1100">
              <a:solidFill>
                <a:sysClr val="windowText" lastClr="000000"/>
              </a:solidFill>
              <a:effectLst/>
              <a:latin typeface="+mn-lt"/>
              <a:ea typeface="+mn-ea"/>
              <a:cs typeface="+mn-cs"/>
            </a:rPr>
            <a:t>円下回った。補助費等全体として増加傾向にあるため、第</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次行政改革大綱の取組事項である各種団体への補助金の見直しを行っていく必要がある。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普通建設事業費は、住民一人当たり</a:t>
          </a:r>
          <a:r>
            <a:rPr kumimoji="1" lang="en-US" altLang="ja-JP" sz="1100">
              <a:solidFill>
                <a:sysClr val="windowText" lastClr="000000"/>
              </a:solidFill>
              <a:effectLst/>
              <a:latin typeface="+mn-lt"/>
              <a:ea typeface="+mn-ea"/>
              <a:cs typeface="+mn-cs"/>
            </a:rPr>
            <a:t>304,587</a:t>
          </a:r>
          <a:r>
            <a:rPr kumimoji="1" lang="ja-JP" altLang="en-US" sz="1100">
              <a:solidFill>
                <a:sysClr val="windowText" lastClr="000000"/>
              </a:solidFill>
              <a:effectLst/>
              <a:latin typeface="+mn-lt"/>
              <a:ea typeface="+mn-ea"/>
              <a:cs typeface="+mn-cs"/>
            </a:rPr>
            <a:t>円で類似団体平均を</a:t>
          </a:r>
          <a:r>
            <a:rPr kumimoji="1" lang="en-US" altLang="ja-JP" sz="1100">
              <a:solidFill>
                <a:sysClr val="windowText" lastClr="000000"/>
              </a:solidFill>
              <a:effectLst/>
              <a:latin typeface="+mn-lt"/>
              <a:ea typeface="+mn-ea"/>
              <a:cs typeface="+mn-cs"/>
            </a:rPr>
            <a:t>114,313</a:t>
          </a:r>
          <a:r>
            <a:rPr kumimoji="1" lang="ja-JP" altLang="en-US" sz="1100">
              <a:solidFill>
                <a:sysClr val="windowText" lastClr="000000"/>
              </a:solidFill>
              <a:effectLst/>
              <a:latin typeface="+mn-lt"/>
              <a:ea typeface="+mn-ea"/>
              <a:cs typeface="+mn-cs"/>
            </a:rPr>
            <a:t>円と大きく上回っている。主な要因として、複合施設建設事業や木質バイオマス施設整備事業といった大規模な普通建設事業を行ったことが挙げられる。今後は大規模事業の終了により、減少していく見込み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7,387
7,325
163.19
7,739,037
7,600,980
73,345
3,928,080
7,732,637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17907</xdr:rowOff>
    </xdr:from>
    <xdr:to>
      <xdr:col>24</xdr:col>
      <xdr:colOff>63500</xdr:colOff>
      <xdr:row>36</xdr:row>
      <xdr:rowOff>23495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0107"/>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170434</xdr:rowOff>
    </xdr:from>
    <xdr:to>
      <xdr:col>19</xdr:col>
      <xdr:colOff>177800</xdr:colOff>
      <xdr:row>36</xdr:row>
      <xdr:rowOff>23495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1184"/>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170434</xdr:rowOff>
    </xdr:from>
    <xdr:to>
      <xdr:col>15</xdr:col>
      <xdr:colOff>50800</xdr:colOff>
      <xdr:row>36</xdr:row>
      <xdr:rowOff>21209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1184"/>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69596</xdr:rowOff>
    </xdr:from>
    <xdr:to>
      <xdr:col>10</xdr:col>
      <xdr:colOff>114300</xdr:colOff>
      <xdr:row>36</xdr:row>
      <xdr:rowOff>21209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034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138557</xdr:rowOff>
    </xdr:from>
    <xdr:to>
      <xdr:col>24</xdr:col>
      <xdr:colOff>114300</xdr:colOff>
      <xdr:row>36</xdr:row>
      <xdr:rowOff>68707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116984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144145</xdr:rowOff>
    </xdr:from>
    <xdr:to>
      <xdr:col>20</xdr:col>
      <xdr:colOff>38100</xdr:colOff>
      <xdr:row>36</xdr:row>
      <xdr:rowOff>74295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65422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119634</xdr:rowOff>
    </xdr:from>
    <xdr:to>
      <xdr:col>15</xdr:col>
      <xdr:colOff>101600</xdr:colOff>
      <xdr:row>36</xdr:row>
      <xdr:rowOff>49784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40911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62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141859</xdr:rowOff>
    </xdr:from>
    <xdr:to>
      <xdr:col>10</xdr:col>
      <xdr:colOff>165100</xdr:colOff>
      <xdr:row>36</xdr:row>
      <xdr:rowOff>72009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63136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3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18796</xdr:rowOff>
    </xdr:from>
    <xdr:to>
      <xdr:col>6</xdr:col>
      <xdr:colOff>38100</xdr:colOff>
      <xdr:row>35</xdr:row>
      <xdr:rowOff>120396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136923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9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2618</xdr:rowOff>
    </xdr:from>
    <xdr:to>
      <xdr:col>24</xdr:col>
      <xdr:colOff>63500</xdr:colOff>
      <xdr:row>58</xdr:row>
      <xdr:rowOff>26181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46718"/>
          <a:ext cx="8382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2618</xdr:rowOff>
    </xdr:from>
    <xdr:to>
      <xdr:col>19</xdr:col>
      <xdr:colOff>177800</xdr:colOff>
      <xdr:row>58</xdr:row>
      <xdr:rowOff>50321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6718"/>
          <a:ext cx="889000" cy="4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50321</xdr:rowOff>
    </xdr:from>
    <xdr:to>
      <xdr:col>15</xdr:col>
      <xdr:colOff>50800</xdr:colOff>
      <xdr:row>58</xdr:row>
      <xdr:rowOff>82202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4421"/>
          <a:ext cx="889000" cy="3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71943</xdr:rowOff>
    </xdr:from>
    <xdr:to>
      <xdr:col>10</xdr:col>
      <xdr:colOff>114300</xdr:colOff>
      <xdr:row>58</xdr:row>
      <xdr:rowOff>82202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6043"/>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146831</xdr:rowOff>
    </xdr:from>
    <xdr:to>
      <xdr:col>24</xdr:col>
      <xdr:colOff>114300</xdr:colOff>
      <xdr:row>58</xdr:row>
      <xdr:rowOff>76981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125258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123268</xdr:rowOff>
    </xdr:from>
    <xdr:to>
      <xdr:col>20</xdr:col>
      <xdr:colOff>38100</xdr:colOff>
      <xdr:row>58</xdr:row>
      <xdr:rowOff>53418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44545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170971</xdr:rowOff>
    </xdr:from>
    <xdr:to>
      <xdr:col>15</xdr:col>
      <xdr:colOff>101600</xdr:colOff>
      <xdr:row>58</xdr:row>
      <xdr:rowOff>101121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92248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31402</xdr:rowOff>
    </xdr:from>
    <xdr:to>
      <xdr:col>10</xdr:col>
      <xdr:colOff>165100</xdr:colOff>
      <xdr:row>58</xdr:row>
      <xdr:rowOff>133002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124129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21143</xdr:rowOff>
    </xdr:from>
    <xdr:to>
      <xdr:col>6</xdr:col>
      <xdr:colOff>38100</xdr:colOff>
      <xdr:row>58</xdr:row>
      <xdr:rowOff>122743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113870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5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76117</xdr:rowOff>
    </xdr:from>
    <xdr:to>
      <xdr:col>24</xdr:col>
      <xdr:colOff>63500</xdr:colOff>
      <xdr:row>75</xdr:row>
      <xdr:rowOff>82129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34867"/>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76117</xdr:rowOff>
    </xdr:from>
    <xdr:to>
      <xdr:col>19</xdr:col>
      <xdr:colOff>177800</xdr:colOff>
      <xdr:row>75</xdr:row>
      <xdr:rowOff>99503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4867"/>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99503</xdr:rowOff>
    </xdr:from>
    <xdr:to>
      <xdr:col>15</xdr:col>
      <xdr:colOff>50800</xdr:colOff>
      <xdr:row>75</xdr:row>
      <xdr:rowOff>100253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58253"/>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100253</xdr:rowOff>
    </xdr:from>
    <xdr:to>
      <xdr:col>10</xdr:col>
      <xdr:colOff>114300</xdr:colOff>
      <xdr:row>76</xdr:row>
      <xdr:rowOff>12494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9003"/>
          <a:ext cx="889000" cy="8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31329</xdr:rowOff>
    </xdr:from>
    <xdr:to>
      <xdr:col>24</xdr:col>
      <xdr:colOff>114300</xdr:colOff>
      <xdr:row>75</xdr:row>
      <xdr:rowOff>132929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54206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25317</xdr:rowOff>
    </xdr:from>
    <xdr:to>
      <xdr:col>20</xdr:col>
      <xdr:colOff>38100</xdr:colOff>
      <xdr:row>75</xdr:row>
      <xdr:rowOff>126917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143444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5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48703</xdr:rowOff>
    </xdr:from>
    <xdr:to>
      <xdr:col>15</xdr:col>
      <xdr:colOff>101600</xdr:colOff>
      <xdr:row>75</xdr:row>
      <xdr:rowOff>150304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07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166830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49453</xdr:rowOff>
    </xdr:from>
    <xdr:to>
      <xdr:col>10</xdr:col>
      <xdr:colOff>165100</xdr:colOff>
      <xdr:row>75</xdr:row>
      <xdr:rowOff>151053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167580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133143</xdr:rowOff>
    </xdr:from>
    <xdr:to>
      <xdr:col>6</xdr:col>
      <xdr:colOff>38100</xdr:colOff>
      <xdr:row>76</xdr:row>
      <xdr:rowOff>63292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18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79820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6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67627</xdr:rowOff>
    </xdr:from>
    <xdr:to>
      <xdr:col>24</xdr:col>
      <xdr:colOff>63500</xdr:colOff>
      <xdr:row>97</xdr:row>
      <xdr:rowOff>85663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8277"/>
          <a:ext cx="8382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81056</xdr:rowOff>
    </xdr:from>
    <xdr:to>
      <xdr:col>19</xdr:col>
      <xdr:colOff>177800</xdr:colOff>
      <xdr:row>97</xdr:row>
      <xdr:rowOff>85663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11706"/>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60568</xdr:rowOff>
    </xdr:from>
    <xdr:to>
      <xdr:col>15</xdr:col>
      <xdr:colOff>50800</xdr:colOff>
      <xdr:row>97</xdr:row>
      <xdr:rowOff>81056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91218"/>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45284</xdr:rowOff>
    </xdr:from>
    <xdr:to>
      <xdr:col>10</xdr:col>
      <xdr:colOff>114300</xdr:colOff>
      <xdr:row>97</xdr:row>
      <xdr:rowOff>60568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75934"/>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16827</xdr:rowOff>
    </xdr:from>
    <xdr:to>
      <xdr:col>24</xdr:col>
      <xdr:colOff>114300</xdr:colOff>
      <xdr:row>97</xdr:row>
      <xdr:rowOff>118427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166704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34863</xdr:rowOff>
    </xdr:from>
    <xdr:to>
      <xdr:col>20</xdr:col>
      <xdr:colOff>38100</xdr:colOff>
      <xdr:row>97</xdr:row>
      <xdr:rowOff>136463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127590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30256</xdr:rowOff>
    </xdr:from>
    <xdr:to>
      <xdr:col>15</xdr:col>
      <xdr:colOff>101600</xdr:colOff>
      <xdr:row>97</xdr:row>
      <xdr:rowOff>131856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122983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9768</xdr:rowOff>
    </xdr:from>
    <xdr:to>
      <xdr:col>10</xdr:col>
      <xdr:colOff>165100</xdr:colOff>
      <xdr:row>97</xdr:row>
      <xdr:rowOff>111368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102495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165934</xdr:rowOff>
    </xdr:from>
    <xdr:to>
      <xdr:col>6</xdr:col>
      <xdr:colOff>38100</xdr:colOff>
      <xdr:row>97</xdr:row>
      <xdr:rowOff>96084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87211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70676</xdr:rowOff>
    </xdr:from>
    <xdr:to>
      <xdr:col>55</xdr:col>
      <xdr:colOff>0</xdr:colOff>
      <xdr:row>57</xdr:row>
      <xdr:rowOff>140850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71876"/>
          <a:ext cx="838200" cy="2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120769</xdr:rowOff>
    </xdr:from>
    <xdr:to>
      <xdr:col>50</xdr:col>
      <xdr:colOff>114300</xdr:colOff>
      <xdr:row>57</xdr:row>
      <xdr:rowOff>140850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93419"/>
          <a:ext cx="889000" cy="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81507</xdr:rowOff>
    </xdr:from>
    <xdr:to>
      <xdr:col>45</xdr:col>
      <xdr:colOff>177800</xdr:colOff>
      <xdr:row>57</xdr:row>
      <xdr:rowOff>120769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54157"/>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81507</xdr:rowOff>
    </xdr:from>
    <xdr:to>
      <xdr:col>41</xdr:col>
      <xdr:colOff>50800</xdr:colOff>
      <xdr:row>57</xdr:row>
      <xdr:rowOff>148041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54157"/>
          <a:ext cx="889000" cy="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19876</xdr:rowOff>
    </xdr:from>
    <xdr:to>
      <xdr:col>55</xdr:col>
      <xdr:colOff>50800</xdr:colOff>
      <xdr:row>56</xdr:row>
      <xdr:rowOff>121476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42753</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7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90050</xdr:rowOff>
    </xdr:from>
    <xdr:to>
      <xdr:col>50</xdr:col>
      <xdr:colOff>165100</xdr:colOff>
      <xdr:row>58</xdr:row>
      <xdr:rowOff>20200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11327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69969</xdr:rowOff>
    </xdr:from>
    <xdr:to>
      <xdr:col>46</xdr:col>
      <xdr:colOff>38100</xdr:colOff>
      <xdr:row>58</xdr:row>
      <xdr:rowOff>119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4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162696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30707</xdr:rowOff>
    </xdr:from>
    <xdr:to>
      <xdr:col>41</xdr:col>
      <xdr:colOff>101600</xdr:colOff>
      <xdr:row>57</xdr:row>
      <xdr:rowOff>132307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148834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7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97241</xdr:rowOff>
    </xdr:from>
    <xdr:to>
      <xdr:col>36</xdr:col>
      <xdr:colOff>165100</xdr:colOff>
      <xdr:row>58</xdr:row>
      <xdr:rowOff>27391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18518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6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30905</xdr:rowOff>
    </xdr:from>
    <xdr:to>
      <xdr:col>55</xdr:col>
      <xdr:colOff>0</xdr:colOff>
      <xdr:row>77</xdr:row>
      <xdr:rowOff>55995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32555"/>
          <a:ext cx="838200" cy="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30905</xdr:rowOff>
    </xdr:from>
    <xdr:to>
      <xdr:col>50</xdr:col>
      <xdr:colOff>114300</xdr:colOff>
      <xdr:row>77</xdr:row>
      <xdr:rowOff>64415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32555"/>
          <a:ext cx="889000" cy="3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64415</xdr:rowOff>
    </xdr:from>
    <xdr:to>
      <xdr:col>45</xdr:col>
      <xdr:colOff>177800</xdr:colOff>
      <xdr:row>78</xdr:row>
      <xdr:rowOff>20104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66065"/>
          <a:ext cx="8890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158693</xdr:rowOff>
    </xdr:from>
    <xdr:to>
      <xdr:col>41</xdr:col>
      <xdr:colOff>50800</xdr:colOff>
      <xdr:row>78</xdr:row>
      <xdr:rowOff>20104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60343"/>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5195</xdr:rowOff>
    </xdr:from>
    <xdr:to>
      <xdr:col>55</xdr:col>
      <xdr:colOff>50800</xdr:colOff>
      <xdr:row>77</xdr:row>
      <xdr:rowOff>106795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155072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151555</xdr:rowOff>
    </xdr:from>
    <xdr:to>
      <xdr:col>50</xdr:col>
      <xdr:colOff>165100</xdr:colOff>
      <xdr:row>77</xdr:row>
      <xdr:rowOff>81705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72832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13615</xdr:rowOff>
    </xdr:from>
    <xdr:to>
      <xdr:col>46</xdr:col>
      <xdr:colOff>38100</xdr:colOff>
      <xdr:row>77</xdr:row>
      <xdr:rowOff>115215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106342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140754</xdr:rowOff>
    </xdr:from>
    <xdr:to>
      <xdr:col>41</xdr:col>
      <xdr:colOff>101600</xdr:colOff>
      <xdr:row>78</xdr:row>
      <xdr:rowOff>70904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107893</xdr:rowOff>
    </xdr:from>
    <xdr:to>
      <xdr:col>36</xdr:col>
      <xdr:colOff>165100</xdr:colOff>
      <xdr:row>78</xdr:row>
      <xdr:rowOff>38043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29170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22557</xdr:rowOff>
    </xdr:from>
    <xdr:to>
      <xdr:col>55</xdr:col>
      <xdr:colOff>0</xdr:colOff>
      <xdr:row>97</xdr:row>
      <xdr:rowOff>40039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53207"/>
          <a:ext cx="838200" cy="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141012</xdr:rowOff>
    </xdr:from>
    <xdr:to>
      <xdr:col>50</xdr:col>
      <xdr:colOff>114300</xdr:colOff>
      <xdr:row>97</xdr:row>
      <xdr:rowOff>40039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00212"/>
          <a:ext cx="889000" cy="7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53454</xdr:rowOff>
    </xdr:from>
    <xdr:to>
      <xdr:col>45</xdr:col>
      <xdr:colOff>177800</xdr:colOff>
      <xdr:row>96</xdr:row>
      <xdr:rowOff>141012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512654"/>
          <a:ext cx="889000" cy="8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53454</xdr:rowOff>
    </xdr:from>
    <xdr:to>
      <xdr:col>41</xdr:col>
      <xdr:colOff>50800</xdr:colOff>
      <xdr:row>96</xdr:row>
      <xdr:rowOff>80031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512654"/>
          <a:ext cx="889000" cy="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143207</xdr:rowOff>
    </xdr:from>
    <xdr:to>
      <xdr:col>55</xdr:col>
      <xdr:colOff>50800</xdr:colOff>
      <xdr:row>97</xdr:row>
      <xdr:rowOff>73357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121634</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8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160689</xdr:rowOff>
    </xdr:from>
    <xdr:to>
      <xdr:col>50</xdr:col>
      <xdr:colOff>165100</xdr:colOff>
      <xdr:row>97</xdr:row>
      <xdr:rowOff>90839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81966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90212</xdr:rowOff>
    </xdr:from>
    <xdr:to>
      <xdr:col>46</xdr:col>
      <xdr:colOff>38100</xdr:colOff>
      <xdr:row>97</xdr:row>
      <xdr:rowOff>20362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4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2654</xdr:rowOff>
    </xdr:from>
    <xdr:to>
      <xdr:col>41</xdr:col>
      <xdr:colOff>101600</xdr:colOff>
      <xdr:row>96</xdr:row>
      <xdr:rowOff>104254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120781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29231</xdr:rowOff>
    </xdr:from>
    <xdr:to>
      <xdr:col>36</xdr:col>
      <xdr:colOff>165100</xdr:colOff>
      <xdr:row>96</xdr:row>
      <xdr:rowOff>130831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8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121958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5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160031</xdr:rowOff>
    </xdr:from>
    <xdr:to>
      <xdr:col>85</xdr:col>
      <xdr:colOff>127000</xdr:colOff>
      <xdr:row>38</xdr:row>
      <xdr:rowOff>734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03681"/>
          <a:ext cx="8382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734</xdr:rowOff>
    </xdr:from>
    <xdr:to>
      <xdr:col>81</xdr:col>
      <xdr:colOff>50800</xdr:colOff>
      <xdr:row>38</xdr:row>
      <xdr:rowOff>20737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15834"/>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20737</xdr:rowOff>
    </xdr:from>
    <xdr:to>
      <xdr:col>76</xdr:col>
      <xdr:colOff>114300</xdr:colOff>
      <xdr:row>38</xdr:row>
      <xdr:rowOff>37569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5837"/>
          <a:ext cx="8890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33371</xdr:rowOff>
    </xdr:from>
    <xdr:to>
      <xdr:col>71</xdr:col>
      <xdr:colOff>177800</xdr:colOff>
      <xdr:row>38</xdr:row>
      <xdr:rowOff>37569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48471"/>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109230</xdr:rowOff>
    </xdr:from>
    <xdr:to>
      <xdr:col>85</xdr:col>
      <xdr:colOff>177800</xdr:colOff>
      <xdr:row>38</xdr:row>
      <xdr:rowOff>39381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528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24157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6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121384</xdr:rowOff>
    </xdr:from>
    <xdr:to>
      <xdr:col>81</xdr:col>
      <xdr:colOff>101600</xdr:colOff>
      <xdr:row>38</xdr:row>
      <xdr:rowOff>51534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42661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5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141387</xdr:rowOff>
    </xdr:from>
    <xdr:to>
      <xdr:col>76</xdr:col>
      <xdr:colOff>165100</xdr:colOff>
      <xdr:row>38</xdr:row>
      <xdr:rowOff>71537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62664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158219</xdr:rowOff>
    </xdr:from>
    <xdr:to>
      <xdr:col>72</xdr:col>
      <xdr:colOff>38100</xdr:colOff>
      <xdr:row>38</xdr:row>
      <xdr:rowOff>88369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79496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154020</xdr:rowOff>
    </xdr:from>
    <xdr:to>
      <xdr:col>67</xdr:col>
      <xdr:colOff>101600</xdr:colOff>
      <xdr:row>38</xdr:row>
      <xdr:rowOff>84170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75298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80531</xdr:rowOff>
    </xdr:from>
    <xdr:to>
      <xdr:col>85</xdr:col>
      <xdr:colOff>127000</xdr:colOff>
      <xdr:row>54</xdr:row>
      <xdr:rowOff>68133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167381"/>
          <a:ext cx="838200" cy="15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68133</xdr:rowOff>
    </xdr:from>
    <xdr:to>
      <xdr:col>81</xdr:col>
      <xdr:colOff>50800</xdr:colOff>
      <xdr:row>57</xdr:row>
      <xdr:rowOff>86664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26433"/>
          <a:ext cx="889000" cy="5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86664</xdr:rowOff>
    </xdr:from>
    <xdr:to>
      <xdr:col>76</xdr:col>
      <xdr:colOff>114300</xdr:colOff>
      <xdr:row>58</xdr:row>
      <xdr:rowOff>160571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59314"/>
          <a:ext cx="889000" cy="24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160571</xdr:rowOff>
    </xdr:from>
    <xdr:to>
      <xdr:col>71</xdr:col>
      <xdr:colOff>177800</xdr:colOff>
      <xdr:row>59</xdr:row>
      <xdr:rowOff>24615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104671"/>
          <a:ext cx="8890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29731</xdr:rowOff>
    </xdr:from>
    <xdr:to>
      <xdr:col>85</xdr:col>
      <xdr:colOff>177800</xdr:colOff>
      <xdr:row>53</xdr:row>
      <xdr:rowOff>131331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11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52608</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96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17333</xdr:rowOff>
    </xdr:from>
    <xdr:to>
      <xdr:col>81</xdr:col>
      <xdr:colOff>101600</xdr:colOff>
      <xdr:row>54</xdr:row>
      <xdr:rowOff>118933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135460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35864</xdr:rowOff>
    </xdr:from>
    <xdr:to>
      <xdr:col>76</xdr:col>
      <xdr:colOff>165100</xdr:colOff>
      <xdr:row>57</xdr:row>
      <xdr:rowOff>137464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128591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0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109771</xdr:rowOff>
    </xdr:from>
    <xdr:to>
      <xdr:col>72</xdr:col>
      <xdr:colOff>38100</xdr:colOff>
      <xdr:row>59</xdr:row>
      <xdr:rowOff>39921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0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31048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4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145265</xdr:rowOff>
    </xdr:from>
    <xdr:to>
      <xdr:col>67</xdr:col>
      <xdr:colOff>101600</xdr:colOff>
      <xdr:row>59</xdr:row>
      <xdr:rowOff>75415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66542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85885</xdr:rowOff>
    </xdr:from>
    <xdr:to>
      <xdr:col>85</xdr:col>
      <xdr:colOff>127000</xdr:colOff>
      <xdr:row>79</xdr:row>
      <xdr:rowOff>98526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30435"/>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77515</xdr:rowOff>
    </xdr:from>
    <xdr:to>
      <xdr:col>81</xdr:col>
      <xdr:colOff>50800</xdr:colOff>
      <xdr:row>79</xdr:row>
      <xdr:rowOff>85885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22065"/>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73840</xdr:rowOff>
    </xdr:from>
    <xdr:to>
      <xdr:col>76</xdr:col>
      <xdr:colOff>114300</xdr:colOff>
      <xdr:row>79</xdr:row>
      <xdr:rowOff>77515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18390"/>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73840</xdr:rowOff>
    </xdr:from>
    <xdr:to>
      <xdr:col>71</xdr:col>
      <xdr:colOff>177800</xdr:colOff>
      <xdr:row>79</xdr:row>
      <xdr:rowOff>90238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18390"/>
          <a:ext cx="889000" cy="1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47726</xdr:rowOff>
    </xdr:from>
    <xdr:to>
      <xdr:col>85</xdr:col>
      <xdr:colOff>177800</xdr:colOff>
      <xdr:row>79</xdr:row>
      <xdr:rowOff>149326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35085</xdr:rowOff>
    </xdr:from>
    <xdr:to>
      <xdr:col>81</xdr:col>
      <xdr:colOff>101600</xdr:colOff>
      <xdr:row>79</xdr:row>
      <xdr:rowOff>136685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127812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26715</xdr:rowOff>
    </xdr:from>
    <xdr:to>
      <xdr:col>76</xdr:col>
      <xdr:colOff>165100</xdr:colOff>
      <xdr:row>79</xdr:row>
      <xdr:rowOff>128315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119442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6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23040</xdr:rowOff>
    </xdr:from>
    <xdr:to>
      <xdr:col>72</xdr:col>
      <xdr:colOff>38100</xdr:colOff>
      <xdr:row>79</xdr:row>
      <xdr:rowOff>124640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115767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6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39438</xdr:rowOff>
    </xdr:from>
    <xdr:to>
      <xdr:col>67</xdr:col>
      <xdr:colOff>101600</xdr:colOff>
      <xdr:row>79</xdr:row>
      <xdr:rowOff>141038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132165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105803</xdr:rowOff>
    </xdr:from>
    <xdr:to>
      <xdr:col>85</xdr:col>
      <xdr:colOff>127000</xdr:colOff>
      <xdr:row>95</xdr:row>
      <xdr:rowOff>107846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93553"/>
          <a:ext cx="8382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73671</xdr:rowOff>
    </xdr:from>
    <xdr:to>
      <xdr:col>81</xdr:col>
      <xdr:colOff>50800</xdr:colOff>
      <xdr:row>95</xdr:row>
      <xdr:rowOff>107846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361421"/>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35970</xdr:rowOff>
    </xdr:from>
    <xdr:to>
      <xdr:col>76</xdr:col>
      <xdr:colOff>114300</xdr:colOff>
      <xdr:row>95</xdr:row>
      <xdr:rowOff>73671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323720"/>
          <a:ext cx="889000" cy="3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xdr:rowOff>
    </xdr:from>
    <xdr:to>
      <xdr:col>71</xdr:col>
      <xdr:colOff>177800</xdr:colOff>
      <xdr:row>95</xdr:row>
      <xdr:rowOff>35970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287770"/>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55003</xdr:rowOff>
    </xdr:from>
    <xdr:to>
      <xdr:col>85</xdr:col>
      <xdr:colOff>177800</xdr:colOff>
      <xdr:row>95</xdr:row>
      <xdr:rowOff>156603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77880</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9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57046</xdr:rowOff>
    </xdr:from>
    <xdr:to>
      <xdr:col>81</xdr:col>
      <xdr:colOff>101600</xdr:colOff>
      <xdr:row>95</xdr:row>
      <xdr:rowOff>158646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3723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12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22871</xdr:rowOff>
    </xdr:from>
    <xdr:to>
      <xdr:col>76</xdr:col>
      <xdr:colOff>165100</xdr:colOff>
      <xdr:row>95</xdr:row>
      <xdr:rowOff>124471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140998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8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156620</xdr:rowOff>
    </xdr:from>
    <xdr:to>
      <xdr:col>72</xdr:col>
      <xdr:colOff>38100</xdr:colOff>
      <xdr:row>95</xdr:row>
      <xdr:rowOff>86770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103297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120670</xdr:rowOff>
    </xdr:from>
    <xdr:to>
      <xdr:col>67</xdr:col>
      <xdr:colOff>101600</xdr:colOff>
      <xdr:row>95</xdr:row>
      <xdr:rowOff>50820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67347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01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225,092</a:t>
          </a:r>
          <a:r>
            <a:rPr kumimoji="1" lang="ja-JP" altLang="ja-JP" sz="1100">
              <a:solidFill>
                <a:schemeClr val="dk1"/>
              </a:solidFill>
              <a:effectLst/>
              <a:latin typeface="+mn-lt"/>
              <a:ea typeface="+mn-ea"/>
              <a:cs typeface="+mn-cs"/>
            </a:rPr>
            <a:t>円で類似団体平均を</a:t>
          </a:r>
          <a:r>
            <a:rPr kumimoji="1" lang="en-US" altLang="ja-JP" sz="1100">
              <a:solidFill>
                <a:schemeClr val="dk1"/>
              </a:solidFill>
              <a:effectLst/>
              <a:latin typeface="+mn-lt"/>
              <a:ea typeface="+mn-ea"/>
              <a:cs typeface="+mn-cs"/>
            </a:rPr>
            <a:t>32,227</a:t>
          </a:r>
          <a:r>
            <a:rPr kumimoji="1" lang="ja-JP" altLang="ja-JP" sz="1100">
              <a:solidFill>
                <a:schemeClr val="dk1"/>
              </a:solidFill>
              <a:effectLst/>
              <a:latin typeface="+mn-lt"/>
              <a:ea typeface="+mn-ea"/>
              <a:cs typeface="+mn-cs"/>
            </a:rPr>
            <a:t>円上回った。主な要因としては、高齢者、少子化対策に要する扶助費の増高や国保会計への赤字補てんのための繰出しを行ったためである。今後は、特別会計を含めた費用の見直しを行っていく必要がある。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180,194</a:t>
          </a:r>
          <a:r>
            <a:rPr kumimoji="1" lang="ja-JP" altLang="en-US" sz="1100">
              <a:solidFill>
                <a:schemeClr val="dk1"/>
              </a:solidFill>
              <a:effectLst/>
              <a:latin typeface="+mn-lt"/>
              <a:ea typeface="+mn-ea"/>
              <a:cs typeface="+mn-cs"/>
            </a:rPr>
            <a:t>円で類似団体平均を</a:t>
          </a:r>
          <a:r>
            <a:rPr kumimoji="1" lang="en-US" altLang="ja-JP" sz="1100">
              <a:solidFill>
                <a:schemeClr val="dk1"/>
              </a:solidFill>
              <a:effectLst/>
              <a:latin typeface="+mn-lt"/>
              <a:ea typeface="+mn-ea"/>
              <a:cs typeface="+mn-cs"/>
            </a:rPr>
            <a:t>74,764</a:t>
          </a:r>
          <a:r>
            <a:rPr kumimoji="1" lang="ja-JP" altLang="en-US" sz="1100">
              <a:solidFill>
                <a:schemeClr val="dk1"/>
              </a:solidFill>
              <a:effectLst/>
              <a:latin typeface="+mn-lt"/>
              <a:ea typeface="+mn-ea"/>
              <a:cs typeface="+mn-cs"/>
            </a:rPr>
            <a:t>円上回った。主な要因としては、畜産・酪農収益力強化整備特別対策事業や木質バイオマス施設整備事業といった大規模な普通建設事業を行ったためである。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180,265</a:t>
          </a:r>
          <a:r>
            <a:rPr kumimoji="1" lang="ja-JP" altLang="ja-JP" sz="1100">
              <a:solidFill>
                <a:schemeClr val="dk1"/>
              </a:solidFill>
              <a:effectLst/>
              <a:latin typeface="+mn-lt"/>
              <a:ea typeface="+mn-ea"/>
              <a:cs typeface="+mn-cs"/>
            </a:rPr>
            <a:t>円で類似団体平均を</a:t>
          </a:r>
          <a:r>
            <a:rPr kumimoji="1" lang="en-US" altLang="ja-JP" sz="1100">
              <a:solidFill>
                <a:schemeClr val="dk1"/>
              </a:solidFill>
              <a:effectLst/>
              <a:latin typeface="+mn-lt"/>
              <a:ea typeface="+mn-ea"/>
              <a:cs typeface="+mn-cs"/>
            </a:rPr>
            <a:t>80,911</a:t>
          </a:r>
          <a:r>
            <a:rPr kumimoji="1" lang="ja-JP" altLang="ja-JP" sz="1100">
              <a:solidFill>
                <a:schemeClr val="dk1"/>
              </a:solidFill>
              <a:effectLst/>
              <a:latin typeface="+mn-lt"/>
              <a:ea typeface="+mn-ea"/>
              <a:cs typeface="+mn-cs"/>
            </a:rPr>
            <a:t>円上回っており、</a:t>
          </a:r>
          <a:r>
            <a:rPr kumimoji="1" lang="ja-JP" altLang="en-US" sz="1100">
              <a:solidFill>
                <a:schemeClr val="dk1"/>
              </a:solidFill>
              <a:effectLst/>
              <a:latin typeface="+mn-lt"/>
              <a:ea typeface="+mn-ea"/>
              <a:cs typeface="+mn-cs"/>
            </a:rPr>
            <a:t>類似団体平均以下であった平成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年度と比較すると２年間で</a:t>
          </a:r>
          <a:r>
            <a:rPr kumimoji="1" lang="en-US" altLang="ja-JP" sz="1100">
              <a:solidFill>
                <a:schemeClr val="dk1"/>
              </a:solidFill>
              <a:effectLst/>
              <a:latin typeface="+mn-lt"/>
              <a:ea typeface="+mn-ea"/>
              <a:cs typeface="+mn-cs"/>
            </a:rPr>
            <a:t>90,805</a:t>
          </a:r>
          <a:r>
            <a:rPr kumimoji="1" lang="ja-JP" altLang="ja-JP" sz="1100">
              <a:solidFill>
                <a:schemeClr val="dk1"/>
              </a:solidFill>
              <a:effectLst/>
              <a:latin typeface="+mn-lt"/>
              <a:ea typeface="+mn-ea"/>
              <a:cs typeface="+mn-cs"/>
            </a:rPr>
            <a:t>円と大きく増加している。要因としては、学校施設の非構造部材耐震化事業</a:t>
          </a:r>
          <a:r>
            <a:rPr kumimoji="1" lang="ja-JP" altLang="en-US" sz="1100">
              <a:solidFill>
                <a:schemeClr val="dk1"/>
              </a:solidFill>
              <a:effectLst/>
              <a:latin typeface="+mn-lt"/>
              <a:ea typeface="+mn-ea"/>
              <a:cs typeface="+mn-cs"/>
            </a:rPr>
            <a:t>や複合施設建設事業に着手したことが挙げられる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今後も教育施設の改修等を予定しているが、住民一人当たりのコストは減少していく見込みである。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財源不足を補うために</a:t>
          </a:r>
          <a:r>
            <a:rPr kumimoji="1" lang="ja-JP" altLang="ja-JP" sz="1100" b="0" i="0" baseline="0">
              <a:solidFill>
                <a:sysClr val="windowText" lastClr="000000"/>
              </a:solidFill>
              <a:effectLst/>
              <a:latin typeface="+mn-lt"/>
              <a:ea typeface="+mn-ea"/>
              <a:cs typeface="+mn-cs"/>
            </a:rPr>
            <a:t>財政調整基金</a:t>
          </a:r>
          <a:r>
            <a:rPr kumimoji="1" lang="ja-JP" altLang="en-US" sz="1100" b="0" i="0" baseline="0">
              <a:solidFill>
                <a:sysClr val="windowText" lastClr="000000"/>
              </a:solidFill>
              <a:effectLst/>
              <a:latin typeface="+mn-lt"/>
              <a:ea typeface="+mn-ea"/>
              <a:cs typeface="+mn-cs"/>
            </a:rPr>
            <a:t>を取り崩したことにより、財政調整基金残高は</a:t>
          </a:r>
          <a:r>
            <a:rPr kumimoji="1" lang="en-US" altLang="ja-JP" sz="1100" b="0" i="0" baseline="0">
              <a:solidFill>
                <a:sysClr val="windowText" lastClr="000000"/>
              </a:solidFill>
              <a:effectLst/>
              <a:latin typeface="+mn-lt"/>
              <a:ea typeface="+mn-ea"/>
              <a:cs typeface="+mn-cs"/>
            </a:rPr>
            <a:t>1.42</a:t>
          </a:r>
          <a:r>
            <a:rPr kumimoji="1" lang="ja-JP" altLang="en-US" sz="1100" b="0" i="0" baseline="0">
              <a:solidFill>
                <a:sysClr val="windowText" lastClr="000000"/>
              </a:solidFill>
              <a:effectLst/>
              <a:latin typeface="+mn-lt"/>
              <a:ea typeface="+mn-ea"/>
              <a:cs typeface="+mn-cs"/>
            </a:rPr>
            <a:t>ポイント</a:t>
          </a:r>
          <a:r>
            <a:rPr kumimoji="1" lang="ja-JP" altLang="ja-JP" sz="1100" b="0" i="0" baseline="0">
              <a:solidFill>
                <a:sysClr val="windowText" lastClr="000000"/>
              </a:solidFill>
              <a:effectLst/>
              <a:latin typeface="+mn-lt"/>
              <a:ea typeface="+mn-ea"/>
              <a:cs typeface="+mn-cs"/>
            </a:rPr>
            <a:t>減</a:t>
          </a:r>
          <a:r>
            <a:rPr kumimoji="1" lang="ja-JP" altLang="en-US" sz="1100" b="0" i="0" baseline="0">
              <a:solidFill>
                <a:sysClr val="windowText" lastClr="000000"/>
              </a:solidFill>
              <a:effectLst/>
              <a:latin typeface="+mn-lt"/>
              <a:ea typeface="+mn-ea"/>
              <a:cs typeface="+mn-cs"/>
            </a:rPr>
            <a:t>となり、実質収支は翌年度繰越財源の増加等により</a:t>
          </a:r>
          <a:r>
            <a:rPr kumimoji="1" lang="en-US" altLang="ja-JP" sz="1100" b="0" i="0" baseline="0">
              <a:solidFill>
                <a:sysClr val="windowText" lastClr="000000"/>
              </a:solidFill>
              <a:effectLst/>
              <a:latin typeface="+mn-lt"/>
              <a:ea typeface="+mn-ea"/>
              <a:cs typeface="+mn-cs"/>
            </a:rPr>
            <a:t>0.16</a:t>
          </a:r>
          <a:r>
            <a:rPr kumimoji="1" lang="ja-JP" altLang="en-US" sz="1100" b="0" i="0" baseline="0">
              <a:solidFill>
                <a:sysClr val="windowText" lastClr="000000"/>
              </a:solidFill>
              <a:effectLst/>
              <a:latin typeface="+mn-lt"/>
              <a:ea typeface="+mn-ea"/>
              <a:cs typeface="+mn-cs"/>
            </a:rPr>
            <a:t>ポイント減少した。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　今後について、税収等の大幅な増は見込めないため、令和元年度策定した長期財政計画に基づき、財政見通しを立て、健全な財政運営を図る。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全ての特別会計で赤字は生じていない。しかしながら、今後、国民健康保険事業特別会計においては、財源補填の為の繰入を行わなければならない状況にある。今後は、費用の見直しを行うとともに医療費の抑制に努め、独立採算の原則の下、適切な財政運営を行っ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5"/>
      <c r="DK3" s="185"/>
      <c r="DL3" s="185"/>
      <c r="DM3" s="185"/>
      <c r="DN3" s="185"/>
      <c r="DO3" s="185"/>
    </row>
    <row r="4" spans="1:119" ht="18.75" customHeight="1">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7739037</v>
      </c>
      <c r="BO4" s="431"/>
      <c r="BP4" s="431"/>
      <c r="BQ4" s="431"/>
      <c r="BR4" s="431"/>
      <c r="BS4" s="431"/>
      <c r="BT4" s="431"/>
      <c r="BU4" s="432"/>
      <c r="BV4" s="430">
        <v>7010241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1.9</v>
      </c>
      <c r="CU4" s="437"/>
      <c r="CV4" s="437"/>
      <c r="CW4" s="437"/>
      <c r="CX4" s="437"/>
      <c r="CY4" s="437"/>
      <c r="CZ4" s="437"/>
      <c r="DA4" s="438"/>
      <c r="DB4" s="436">
        <v>2</v>
      </c>
      <c r="DC4" s="437"/>
      <c r="DD4" s="437"/>
      <c r="DE4" s="437"/>
      <c r="DF4" s="437"/>
      <c r="DG4" s="437"/>
      <c r="DH4" s="437"/>
      <c r="DI4" s="438"/>
      <c r="DJ4" s="185"/>
      <c r="DK4" s="185"/>
      <c r="DL4" s="185"/>
      <c r="DM4" s="185"/>
      <c r="DN4" s="185"/>
      <c r="DO4" s="185"/>
    </row>
    <row r="5" spans="1:119" ht="18.75" customHeight="1">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7600980</v>
      </c>
      <c r="BO5" s="468"/>
      <c r="BP5" s="468"/>
      <c r="BQ5" s="468"/>
      <c r="BR5" s="468"/>
      <c r="BS5" s="468"/>
      <c r="BT5" s="468"/>
      <c r="BU5" s="469"/>
      <c r="BV5" s="467">
        <v>6911353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91.5</v>
      </c>
      <c r="CU5" s="465"/>
      <c r="CV5" s="465"/>
      <c r="CW5" s="465"/>
      <c r="CX5" s="465"/>
      <c r="CY5" s="465"/>
      <c r="CZ5" s="465"/>
      <c r="DA5" s="466"/>
      <c r="DB5" s="464">
        <v>90.9</v>
      </c>
      <c r="DC5" s="465"/>
      <c r="DD5" s="465"/>
      <c r="DE5" s="465"/>
      <c r="DF5" s="465"/>
      <c r="DG5" s="465"/>
      <c r="DH5" s="465"/>
      <c r="DI5" s="466"/>
      <c r="DJ5" s="185"/>
      <c r="DK5" s="185"/>
      <c r="DL5" s="185"/>
      <c r="DM5" s="185"/>
      <c r="DN5" s="185"/>
      <c r="DO5" s="185"/>
    </row>
    <row r="6" spans="1:119" ht="18.75" customHeight="1">
      <c r="A6" s="186"/>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138057</v>
      </c>
      <c r="BO6" s="468"/>
      <c r="BP6" s="468"/>
      <c r="BQ6" s="468"/>
      <c r="BR6" s="468"/>
      <c r="BS6" s="468"/>
      <c r="BT6" s="468"/>
      <c r="BU6" s="469"/>
      <c r="BV6" s="467">
        <v>98888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94.1</v>
      </c>
      <c r="CU6" s="505"/>
      <c r="CV6" s="505"/>
      <c r="CW6" s="505"/>
      <c r="CX6" s="505"/>
      <c r="CY6" s="505"/>
      <c r="CZ6" s="505"/>
      <c r="DA6" s="506"/>
      <c r="DB6" s="504">
        <v>94.3</v>
      </c>
      <c r="DC6" s="505"/>
      <c r="DD6" s="505"/>
      <c r="DE6" s="505"/>
      <c r="DF6" s="505"/>
      <c r="DG6" s="505"/>
      <c r="DH6" s="505"/>
      <c r="DI6" s="506"/>
      <c r="DJ6" s="185"/>
      <c r="DK6" s="185"/>
      <c r="DL6" s="185"/>
      <c r="DM6" s="185"/>
      <c r="DN6" s="185"/>
      <c r="DO6" s="185"/>
    </row>
    <row r="7" spans="1:119" ht="18.75" customHeight="1">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64712</v>
      </c>
      <c r="BO7" s="468"/>
      <c r="BP7" s="468"/>
      <c r="BQ7" s="468"/>
      <c r="BR7" s="468"/>
      <c r="BS7" s="468"/>
      <c r="BT7" s="468"/>
      <c r="BU7" s="469"/>
      <c r="BV7" s="467">
        <v>17618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3928080</v>
      </c>
      <c r="CU7" s="468"/>
      <c r="CV7" s="468"/>
      <c r="CW7" s="468"/>
      <c r="CX7" s="468"/>
      <c r="CY7" s="468"/>
      <c r="CZ7" s="468"/>
      <c r="DA7" s="469"/>
      <c r="DB7" s="467">
        <v>3994296</v>
      </c>
      <c r="DC7" s="468"/>
      <c r="DD7" s="468"/>
      <c r="DE7" s="468"/>
      <c r="DF7" s="468"/>
      <c r="DG7" s="468"/>
      <c r="DH7" s="468"/>
      <c r="DI7" s="469"/>
      <c r="DJ7" s="185"/>
      <c r="DK7" s="185"/>
      <c r="DL7" s="185"/>
      <c r="DM7" s="185"/>
      <c r="DN7" s="185"/>
      <c r="DO7" s="185"/>
    </row>
    <row r="8" spans="1:119" ht="18.75" customHeight="1" thickBot="1">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73345</v>
      </c>
      <c r="BO8" s="468"/>
      <c r="BP8" s="468"/>
      <c r="BQ8" s="468"/>
      <c r="BR8" s="468"/>
      <c r="BS8" s="468"/>
      <c r="BT8" s="468"/>
      <c r="BU8" s="469"/>
      <c r="BV8" s="467">
        <v>81270</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0.19</v>
      </c>
      <c r="CU8" s="508"/>
      <c r="CV8" s="508"/>
      <c r="CW8" s="508"/>
      <c r="CX8" s="508"/>
      <c r="CY8" s="508"/>
      <c r="CZ8" s="508"/>
      <c r="DA8" s="509"/>
      <c r="DB8" s="507">
        <v>0.19</v>
      </c>
      <c r="DC8" s="508"/>
      <c r="DD8" s="508"/>
      <c r="DE8" s="508"/>
      <c r="DF8" s="508"/>
      <c r="DG8" s="508"/>
      <c r="DH8" s="508"/>
      <c r="DI8" s="509"/>
      <c r="DJ8" s="185"/>
      <c r="DK8" s="185"/>
      <c r="DL8" s="185"/>
      <c r="DM8" s="185"/>
      <c r="DN8" s="185"/>
      <c r="DO8" s="185"/>
    </row>
    <row r="9" spans="1:119" ht="18.75" customHeight="1" thickBot="1">
      <c r="A9" s="186"/>
      <c r="B9" s="461" t="s">
        <v>110</v>
      </c>
      <c r="C9" s="462"/>
      <c r="D9" s="462"/>
      <c r="E9" s="462"/>
      <c r="F9" s="462"/>
      <c r="G9" s="462"/>
      <c r="H9" s="462"/>
      <c r="I9" s="462"/>
      <c r="J9" s="462"/>
      <c r="K9" s="510"/>
      <c r="L9" s="511" t="s">
        <v>111</v>
      </c>
      <c r="M9" s="512"/>
      <c r="N9" s="512"/>
      <c r="O9" s="512"/>
      <c r="P9" s="512"/>
      <c r="Q9" s="513"/>
      <c r="R9" s="514">
        <v>7923</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101</v>
      </c>
      <c r="AV9" s="500"/>
      <c r="AW9" s="500"/>
      <c r="AX9" s="500"/>
      <c r="AY9" s="501" t="s">
        <v>114</v>
      </c>
      <c r="AZ9" s="502"/>
      <c r="BA9" s="502"/>
      <c r="BB9" s="502"/>
      <c r="BC9" s="502"/>
      <c r="BD9" s="502"/>
      <c r="BE9" s="502"/>
      <c r="BF9" s="502"/>
      <c r="BG9" s="502"/>
      <c r="BH9" s="502"/>
      <c r="BI9" s="502"/>
      <c r="BJ9" s="502"/>
      <c r="BK9" s="502"/>
      <c r="BL9" s="502"/>
      <c r="BM9" s="503"/>
      <c r="BN9" s="467">
        <v>-7925</v>
      </c>
      <c r="BO9" s="468"/>
      <c r="BP9" s="468"/>
      <c r="BQ9" s="468"/>
      <c r="BR9" s="468"/>
      <c r="BS9" s="468"/>
      <c r="BT9" s="468"/>
      <c r="BU9" s="469"/>
      <c r="BV9" s="467">
        <v>-22550</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20</v>
      </c>
      <c r="CU9" s="465"/>
      <c r="CV9" s="465"/>
      <c r="CW9" s="465"/>
      <c r="CX9" s="465"/>
      <c r="CY9" s="465"/>
      <c r="CZ9" s="465"/>
      <c r="DA9" s="466"/>
      <c r="DB9" s="464">
        <v>19.8</v>
      </c>
      <c r="DC9" s="465"/>
      <c r="DD9" s="465"/>
      <c r="DE9" s="465"/>
      <c r="DF9" s="465"/>
      <c r="DG9" s="465"/>
      <c r="DH9" s="465"/>
      <c r="DI9" s="466"/>
      <c r="DJ9" s="185"/>
      <c r="DK9" s="185"/>
      <c r="DL9" s="185"/>
      <c r="DM9" s="185"/>
      <c r="DN9" s="185"/>
      <c r="DO9" s="185"/>
    </row>
    <row r="10" spans="1:119" ht="18.75" customHeight="1" thickBot="1">
      <c r="A10" s="186"/>
      <c r="B10" s="461"/>
      <c r="C10" s="462"/>
      <c r="D10" s="462"/>
      <c r="E10" s="462"/>
      <c r="F10" s="462"/>
      <c r="G10" s="462"/>
      <c r="H10" s="462"/>
      <c r="I10" s="462"/>
      <c r="J10" s="462"/>
      <c r="K10" s="510"/>
      <c r="L10" s="517" t="s">
        <v>116</v>
      </c>
      <c r="M10" s="497"/>
      <c r="N10" s="497"/>
      <c r="O10" s="497"/>
      <c r="P10" s="497"/>
      <c r="Q10" s="498"/>
      <c r="R10" s="518">
        <v>8987</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48611</v>
      </c>
      <c r="BO10" s="468"/>
      <c r="BP10" s="468"/>
      <c r="BQ10" s="468"/>
      <c r="BR10" s="468"/>
      <c r="BS10" s="468"/>
      <c r="BT10" s="468"/>
      <c r="BU10" s="469"/>
      <c r="BV10" s="467">
        <v>57105</v>
      </c>
      <c r="BW10" s="468"/>
      <c r="BX10" s="468"/>
      <c r="BY10" s="468"/>
      <c r="BZ10" s="468"/>
      <c r="CA10" s="468"/>
      <c r="CB10" s="468"/>
      <c r="CC10" s="46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5"/>
      <c r="DK11" s="185"/>
      <c r="DL11" s="185"/>
      <c r="DM11" s="185"/>
      <c r="DN11" s="185"/>
      <c r="DO11" s="185"/>
    </row>
    <row r="12" spans="1:119" ht="18.75" customHeight="1">
      <c r="A12" s="186"/>
      <c r="B12" s="527" t="s">
        <v>128</v>
      </c>
      <c r="C12" s="528"/>
      <c r="D12" s="528"/>
      <c r="E12" s="528"/>
      <c r="F12" s="528"/>
      <c r="G12" s="528"/>
      <c r="H12" s="528"/>
      <c r="I12" s="528"/>
      <c r="J12" s="528"/>
      <c r="K12" s="529"/>
      <c r="L12" s="536" t="s">
        <v>129</v>
      </c>
      <c r="M12" s="537"/>
      <c r="N12" s="537"/>
      <c r="O12" s="537"/>
      <c r="P12" s="537"/>
      <c r="Q12" s="538"/>
      <c r="R12" s="539">
        <v>7387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93</v>
      </c>
      <c r="AV12" s="500"/>
      <c r="AW12" s="500"/>
      <c r="AX12" s="500"/>
      <c r="AY12" s="501" t="s">
        <v>133</v>
      </c>
      <c r="AZ12" s="502"/>
      <c r="BA12" s="502"/>
      <c r="BB12" s="502"/>
      <c r="BC12" s="502"/>
      <c r="BD12" s="502"/>
      <c r="BE12" s="502"/>
      <c r="BF12" s="502"/>
      <c r="BG12" s="502"/>
      <c r="BH12" s="502"/>
      <c r="BI12" s="502"/>
      <c r="BJ12" s="502"/>
      <c r="BK12" s="502"/>
      <c r="BL12" s="502"/>
      <c r="BM12" s="503"/>
      <c r="BN12" s="467">
        <v>131993</v>
      </c>
      <c r="BO12" s="468"/>
      <c r="BP12" s="468"/>
      <c r="BQ12" s="468"/>
      <c r="BR12" s="468"/>
      <c r="BS12" s="468"/>
      <c r="BT12" s="468"/>
      <c r="BU12" s="469"/>
      <c r="BV12" s="467">
        <v>168513</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5"/>
      <c r="DK12" s="185"/>
      <c r="DL12" s="185"/>
      <c r="DM12" s="185"/>
      <c r="DN12" s="185"/>
      <c r="DO12" s="185"/>
    </row>
    <row r="13" spans="1:119" ht="18.75" customHeight="1">
      <c r="A13" s="186"/>
      <c r="B13" s="530"/>
      <c r="C13" s="531"/>
      <c r="D13" s="531"/>
      <c r="E13" s="531"/>
      <c r="F13" s="531"/>
      <c r="G13" s="531"/>
      <c r="H13" s="531"/>
      <c r="I13" s="531"/>
      <c r="J13" s="531"/>
      <c r="K13" s="532"/>
      <c r="L13" s="196"/>
      <c r="M13" s="558" t="s">
        <v>135</v>
      </c>
      <c r="N13" s="559"/>
      <c r="O13" s="559"/>
      <c r="P13" s="559"/>
      <c r="Q13" s="560"/>
      <c r="R13" s="551">
        <v>7325</v>
      </c>
      <c r="S13" s="552"/>
      <c r="T13" s="552"/>
      <c r="U13" s="552"/>
      <c r="V13" s="553"/>
      <c r="W13" s="483" t="s">
        <v>136</v>
      </c>
      <c r="X13" s="484"/>
      <c r="Y13" s="484"/>
      <c r="Z13" s="484"/>
      <c r="AA13" s="484"/>
      <c r="AB13" s="474"/>
      <c r="AC13" s="518">
        <v>1280</v>
      </c>
      <c r="AD13" s="519"/>
      <c r="AE13" s="519"/>
      <c r="AF13" s="519"/>
      <c r="AG13" s="561"/>
      <c r="AH13" s="518">
        <v>1393</v>
      </c>
      <c r="AI13" s="519"/>
      <c r="AJ13" s="519"/>
      <c r="AK13" s="519"/>
      <c r="AL13" s="520"/>
      <c r="AM13" s="496" t="s">
        <v>137</v>
      </c>
      <c r="AN13" s="497"/>
      <c r="AO13" s="497"/>
      <c r="AP13" s="497"/>
      <c r="AQ13" s="497"/>
      <c r="AR13" s="497"/>
      <c r="AS13" s="497"/>
      <c r="AT13" s="498"/>
      <c r="AU13" s="499" t="s">
        <v>124</v>
      </c>
      <c r="AV13" s="500"/>
      <c r="AW13" s="500"/>
      <c r="AX13" s="500"/>
      <c r="AY13" s="501" t="s">
        <v>138</v>
      </c>
      <c r="AZ13" s="502"/>
      <c r="BA13" s="502"/>
      <c r="BB13" s="502"/>
      <c r="BC13" s="502"/>
      <c r="BD13" s="502"/>
      <c r="BE13" s="502"/>
      <c r="BF13" s="502"/>
      <c r="BG13" s="502"/>
      <c r="BH13" s="502"/>
      <c r="BI13" s="502"/>
      <c r="BJ13" s="502"/>
      <c r="BK13" s="502"/>
      <c r="BL13" s="502"/>
      <c r="BM13" s="503"/>
      <c r="BN13" s="467">
        <v>-91307</v>
      </c>
      <c r="BO13" s="468"/>
      <c r="BP13" s="468"/>
      <c r="BQ13" s="468"/>
      <c r="BR13" s="468"/>
      <c r="BS13" s="468"/>
      <c r="BT13" s="468"/>
      <c r="BU13" s="469"/>
      <c r="BV13" s="467">
        <v>-133958</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6.9</v>
      </c>
      <c r="CU13" s="465"/>
      <c r="CV13" s="465"/>
      <c r="CW13" s="465"/>
      <c r="CX13" s="465"/>
      <c r="CY13" s="465"/>
      <c r="CZ13" s="465"/>
      <c r="DA13" s="466"/>
      <c r="DB13" s="464">
        <v>7.2</v>
      </c>
      <c r="DC13" s="465"/>
      <c r="DD13" s="465"/>
      <c r="DE13" s="465"/>
      <c r="DF13" s="465"/>
      <c r="DG13" s="465"/>
      <c r="DH13" s="465"/>
      <c r="DI13" s="466"/>
      <c r="DJ13" s="185"/>
      <c r="DK13" s="185"/>
      <c r="DL13" s="185"/>
      <c r="DM13" s="185"/>
      <c r="DN13" s="185"/>
      <c r="DO13" s="185"/>
    </row>
    <row r="14" spans="1:119" ht="18.75" customHeight="1" thickBot="1">
      <c r="A14" s="186"/>
      <c r="B14" s="530"/>
      <c r="C14" s="531"/>
      <c r="D14" s="531"/>
      <c r="E14" s="531"/>
      <c r="F14" s="531"/>
      <c r="G14" s="531"/>
      <c r="H14" s="531"/>
      <c r="I14" s="531"/>
      <c r="J14" s="531"/>
      <c r="K14" s="532"/>
      <c r="L14" s="548" t="s">
        <v>140</v>
      </c>
      <c r="M14" s="549"/>
      <c r="N14" s="549"/>
      <c r="O14" s="549"/>
      <c r="P14" s="549"/>
      <c r="Q14" s="550"/>
      <c r="R14" s="551">
        <v>7566</v>
      </c>
      <c r="S14" s="552"/>
      <c r="T14" s="552"/>
      <c r="U14" s="552"/>
      <c r="V14" s="553"/>
      <c r="W14" s="457"/>
      <c r="X14" s="458"/>
      <c r="Y14" s="458"/>
      <c r="Z14" s="458"/>
      <c r="AA14" s="458"/>
      <c r="AB14" s="447"/>
      <c r="AC14" s="554">
        <v>36.299999999999997</v>
      </c>
      <c r="AD14" s="555"/>
      <c r="AE14" s="555"/>
      <c r="AF14" s="555"/>
      <c r="AG14" s="556"/>
      <c r="AH14" s="554">
        <v>35.1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t="s">
        <v>142</v>
      </c>
      <c r="DC14" s="566"/>
      <c r="DD14" s="566"/>
      <c r="DE14" s="566"/>
      <c r="DF14" s="566"/>
      <c r="DG14" s="566"/>
      <c r="DH14" s="566"/>
      <c r="DI14" s="567"/>
      <c r="DJ14" s="185"/>
      <c r="DK14" s="185"/>
      <c r="DL14" s="185"/>
      <c r="DM14" s="185"/>
      <c r="DN14" s="185"/>
      <c r="DO14" s="185"/>
    </row>
    <row r="15" spans="1:119" ht="18.75" customHeight="1">
      <c r="A15" s="186"/>
      <c r="B15" s="530"/>
      <c r="C15" s="531"/>
      <c r="D15" s="531"/>
      <c r="E15" s="531"/>
      <c r="F15" s="531"/>
      <c r="G15" s="531"/>
      <c r="H15" s="531"/>
      <c r="I15" s="531"/>
      <c r="J15" s="531"/>
      <c r="K15" s="532"/>
      <c r="L15" s="196"/>
      <c r="M15" s="558" t="s">
        <v>143</v>
      </c>
      <c r="N15" s="559"/>
      <c r="O15" s="559"/>
      <c r="P15" s="559"/>
      <c r="Q15" s="560"/>
      <c r="R15" s="551">
        <v>7506</v>
      </c>
      <c r="S15" s="552"/>
      <c r="T15" s="552"/>
      <c r="U15" s="552"/>
      <c r="V15" s="553"/>
      <c r="W15" s="483" t="s">
        <v>144</v>
      </c>
      <c r="X15" s="484"/>
      <c r="Y15" s="484"/>
      <c r="Z15" s="484"/>
      <c r="AA15" s="484"/>
      <c r="AB15" s="474"/>
      <c r="AC15" s="518">
        <v>483</v>
      </c>
      <c r="AD15" s="519"/>
      <c r="AE15" s="519"/>
      <c r="AF15" s="519"/>
      <c r="AG15" s="561"/>
      <c r="AH15" s="518">
        <v>614</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705730</v>
      </c>
      <c r="BO15" s="431"/>
      <c r="BP15" s="431"/>
      <c r="BQ15" s="431"/>
      <c r="BR15" s="431"/>
      <c r="BS15" s="431"/>
      <c r="BT15" s="431"/>
      <c r="BU15" s="432"/>
      <c r="BV15" s="430">
        <v>695261</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13.7</v>
      </c>
      <c r="AD16" s="555"/>
      <c r="AE16" s="555"/>
      <c r="AF16" s="555"/>
      <c r="AG16" s="556"/>
      <c r="AH16" s="554">
        <v>15.5</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3627186</v>
      </c>
      <c r="BO16" s="468"/>
      <c r="BP16" s="468"/>
      <c r="BQ16" s="468"/>
      <c r="BR16" s="468"/>
      <c r="BS16" s="468"/>
      <c r="BT16" s="468"/>
      <c r="BU16" s="469"/>
      <c r="BV16" s="467">
        <v>3609691</v>
      </c>
      <c r="BW16" s="468"/>
      <c r="BX16" s="468"/>
      <c r="BY16" s="468"/>
      <c r="BZ16" s="468"/>
      <c r="CA16" s="468"/>
      <c r="CB16" s="468"/>
      <c r="CC16" s="469"/>
      <c r="CD16" s="200"/>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c r="A17" s="186"/>
      <c r="B17" s="533"/>
      <c r="C17" s="534"/>
      <c r="D17" s="534"/>
      <c r="E17" s="534"/>
      <c r="F17" s="534"/>
      <c r="G17" s="534"/>
      <c r="H17" s="534"/>
      <c r="I17" s="534"/>
      <c r="J17" s="534"/>
      <c r="K17" s="535"/>
      <c r="L17" s="201"/>
      <c r="M17" s="574" t="s">
        <v>150</v>
      </c>
      <c r="N17" s="575"/>
      <c r="O17" s="575"/>
      <c r="P17" s="575"/>
      <c r="Q17" s="576"/>
      <c r="R17" s="571" t="s">
        <v>151</v>
      </c>
      <c r="S17" s="572"/>
      <c r="T17" s="572"/>
      <c r="U17" s="572"/>
      <c r="V17" s="573"/>
      <c r="W17" s="483" t="s">
        <v>152</v>
      </c>
      <c r="X17" s="484"/>
      <c r="Y17" s="484"/>
      <c r="Z17" s="484"/>
      <c r="AA17" s="484"/>
      <c r="AB17" s="474"/>
      <c r="AC17" s="518">
        <v>1760</v>
      </c>
      <c r="AD17" s="519"/>
      <c r="AE17" s="519"/>
      <c r="AF17" s="519"/>
      <c r="AG17" s="561"/>
      <c r="AH17" s="518">
        <v>1965</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889479</v>
      </c>
      <c r="BO17" s="468"/>
      <c r="BP17" s="468"/>
      <c r="BQ17" s="468"/>
      <c r="BR17" s="468"/>
      <c r="BS17" s="468"/>
      <c r="BT17" s="468"/>
      <c r="BU17" s="469"/>
      <c r="BV17" s="467">
        <v>875718</v>
      </c>
      <c r="BW17" s="468"/>
      <c r="BX17" s="468"/>
      <c r="BY17" s="468"/>
      <c r="BZ17" s="468"/>
      <c r="CA17" s="468"/>
      <c r="CB17" s="468"/>
      <c r="CC17" s="469"/>
      <c r="CD17" s="200"/>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c r="A18" s="186"/>
      <c r="B18" s="581" t="s">
        <v>154</v>
      </c>
      <c r="C18" s="510"/>
      <c r="D18" s="510"/>
      <c r="E18" s="582"/>
      <c r="F18" s="582"/>
      <c r="G18" s="582"/>
      <c r="H18" s="582"/>
      <c r="I18" s="582"/>
      <c r="J18" s="582"/>
      <c r="K18" s="582"/>
      <c r="L18" s="583">
        <v>163.19</v>
      </c>
      <c r="M18" s="583"/>
      <c r="N18" s="583"/>
      <c r="O18" s="583"/>
      <c r="P18" s="583"/>
      <c r="Q18" s="583"/>
      <c r="R18" s="584"/>
      <c r="S18" s="584"/>
      <c r="T18" s="584"/>
      <c r="U18" s="584"/>
      <c r="V18" s="585"/>
      <c r="W18" s="485"/>
      <c r="X18" s="486"/>
      <c r="Y18" s="486"/>
      <c r="Z18" s="486"/>
      <c r="AA18" s="486"/>
      <c r="AB18" s="477"/>
      <c r="AC18" s="586">
        <v>50</v>
      </c>
      <c r="AD18" s="587"/>
      <c r="AE18" s="587"/>
      <c r="AF18" s="587"/>
      <c r="AG18" s="588"/>
      <c r="AH18" s="586">
        <v>49.5</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3579959</v>
      </c>
      <c r="BO18" s="468"/>
      <c r="BP18" s="468"/>
      <c r="BQ18" s="468"/>
      <c r="BR18" s="468"/>
      <c r="BS18" s="468"/>
      <c r="BT18" s="468"/>
      <c r="BU18" s="469"/>
      <c r="BV18" s="467">
        <v>3646179</v>
      </c>
      <c r="BW18" s="468"/>
      <c r="BX18" s="468"/>
      <c r="BY18" s="468"/>
      <c r="BZ18" s="468"/>
      <c r="CA18" s="468"/>
      <c r="CB18" s="468"/>
      <c r="CC18" s="469"/>
      <c r="CD18" s="200"/>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c r="A19" s="186"/>
      <c r="B19" s="581" t="s">
        <v>156</v>
      </c>
      <c r="C19" s="510"/>
      <c r="D19" s="510"/>
      <c r="E19" s="582"/>
      <c r="F19" s="582"/>
      <c r="G19" s="582"/>
      <c r="H19" s="582"/>
      <c r="I19" s="582"/>
      <c r="J19" s="582"/>
      <c r="K19" s="582"/>
      <c r="L19" s="590">
        <v>49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4425607</v>
      </c>
      <c r="BO19" s="468"/>
      <c r="BP19" s="468"/>
      <c r="BQ19" s="468"/>
      <c r="BR19" s="468"/>
      <c r="BS19" s="468"/>
      <c r="BT19" s="468"/>
      <c r="BU19" s="469"/>
      <c r="BV19" s="467">
        <v>4573847</v>
      </c>
      <c r="BW19" s="468"/>
      <c r="BX19" s="468"/>
      <c r="BY19" s="468"/>
      <c r="BZ19" s="468"/>
      <c r="CA19" s="468"/>
      <c r="CB19" s="468"/>
      <c r="CC19" s="469"/>
      <c r="CD19" s="200"/>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c r="A20" s="186"/>
      <c r="B20" s="581" t="s">
        <v>158</v>
      </c>
      <c r="C20" s="510"/>
      <c r="D20" s="510"/>
      <c r="E20" s="582"/>
      <c r="F20" s="582"/>
      <c r="G20" s="582"/>
      <c r="H20" s="582"/>
      <c r="I20" s="582"/>
      <c r="J20" s="582"/>
      <c r="K20" s="582"/>
      <c r="L20" s="590">
        <v>3442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c r="A21" s="186"/>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c r="A22" s="186"/>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0"/>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c r="A23" s="186"/>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7732637</v>
      </c>
      <c r="BO23" s="468"/>
      <c r="BP23" s="468"/>
      <c r="BQ23" s="468"/>
      <c r="BR23" s="468"/>
      <c r="BS23" s="468"/>
      <c r="BT23" s="468"/>
      <c r="BU23" s="469"/>
      <c r="BV23" s="467">
        <v>7203780</v>
      </c>
      <c r="BW23" s="468"/>
      <c r="BX23" s="468"/>
      <c r="BY23" s="468"/>
      <c r="BZ23" s="468"/>
      <c r="CA23" s="468"/>
      <c r="CB23" s="468"/>
      <c r="CC23" s="469"/>
      <c r="CD23" s="200"/>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c r="A24" s="186"/>
      <c r="B24" s="607"/>
      <c r="C24" s="608"/>
      <c r="D24" s="609"/>
      <c r="E24" s="517" t="s">
        <v>167</v>
      </c>
      <c r="F24" s="497"/>
      <c r="G24" s="497"/>
      <c r="H24" s="497"/>
      <c r="I24" s="497"/>
      <c r="J24" s="497"/>
      <c r="K24" s="498"/>
      <c r="L24" s="518">
        <v>1</v>
      </c>
      <c r="M24" s="519"/>
      <c r="N24" s="519"/>
      <c r="O24" s="519"/>
      <c r="P24" s="561"/>
      <c r="Q24" s="518">
        <v>7600</v>
      </c>
      <c r="R24" s="519"/>
      <c r="S24" s="519"/>
      <c r="T24" s="519"/>
      <c r="U24" s="519"/>
      <c r="V24" s="561"/>
      <c r="W24" s="620"/>
      <c r="X24" s="608"/>
      <c r="Y24" s="609"/>
      <c r="Z24" s="517" t="s">
        <v>168</v>
      </c>
      <c r="AA24" s="497"/>
      <c r="AB24" s="497"/>
      <c r="AC24" s="497"/>
      <c r="AD24" s="497"/>
      <c r="AE24" s="497"/>
      <c r="AF24" s="497"/>
      <c r="AG24" s="498"/>
      <c r="AH24" s="518">
        <v>102</v>
      </c>
      <c r="AI24" s="519"/>
      <c r="AJ24" s="519"/>
      <c r="AK24" s="519"/>
      <c r="AL24" s="561"/>
      <c r="AM24" s="518">
        <v>339660</v>
      </c>
      <c r="AN24" s="519"/>
      <c r="AO24" s="519"/>
      <c r="AP24" s="519"/>
      <c r="AQ24" s="519"/>
      <c r="AR24" s="561"/>
      <c r="AS24" s="518">
        <v>3330</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4782307</v>
      </c>
      <c r="BO24" s="468"/>
      <c r="BP24" s="468"/>
      <c r="BQ24" s="468"/>
      <c r="BR24" s="468"/>
      <c r="BS24" s="468"/>
      <c r="BT24" s="468"/>
      <c r="BU24" s="469"/>
      <c r="BV24" s="467">
        <v>4221803</v>
      </c>
      <c r="BW24" s="468"/>
      <c r="BX24" s="468"/>
      <c r="BY24" s="468"/>
      <c r="BZ24" s="468"/>
      <c r="CA24" s="468"/>
      <c r="CB24" s="468"/>
      <c r="CC24" s="469"/>
      <c r="CD24" s="200"/>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c r="A25" s="186"/>
      <c r="B25" s="607"/>
      <c r="C25" s="608"/>
      <c r="D25" s="609"/>
      <c r="E25" s="517" t="s">
        <v>170</v>
      </c>
      <c r="F25" s="497"/>
      <c r="G25" s="497"/>
      <c r="H25" s="497"/>
      <c r="I25" s="497"/>
      <c r="J25" s="497"/>
      <c r="K25" s="498"/>
      <c r="L25" s="518">
        <v>1</v>
      </c>
      <c r="M25" s="519"/>
      <c r="N25" s="519"/>
      <c r="O25" s="519"/>
      <c r="P25" s="561"/>
      <c r="Q25" s="518">
        <v>5940</v>
      </c>
      <c r="R25" s="519"/>
      <c r="S25" s="519"/>
      <c r="T25" s="519"/>
      <c r="U25" s="519"/>
      <c r="V25" s="561"/>
      <c r="W25" s="620"/>
      <c r="X25" s="608"/>
      <c r="Y25" s="609"/>
      <c r="Z25" s="517" t="s">
        <v>171</v>
      </c>
      <c r="AA25" s="497"/>
      <c r="AB25" s="497"/>
      <c r="AC25" s="497"/>
      <c r="AD25" s="497"/>
      <c r="AE25" s="497"/>
      <c r="AF25" s="497"/>
      <c r="AG25" s="498"/>
      <c r="AH25" s="518" t="s">
        <v>172</v>
      </c>
      <c r="AI25" s="519"/>
      <c r="AJ25" s="519"/>
      <c r="AK25" s="519"/>
      <c r="AL25" s="561"/>
      <c r="AM25" s="518" t="s">
        <v>173</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20650</v>
      </c>
      <c r="BO25" s="431"/>
      <c r="BP25" s="431"/>
      <c r="BQ25" s="431"/>
      <c r="BR25" s="431"/>
      <c r="BS25" s="431"/>
      <c r="BT25" s="431"/>
      <c r="BU25" s="432"/>
      <c r="BV25" s="430">
        <v>28308</v>
      </c>
      <c r="BW25" s="431"/>
      <c r="BX25" s="431"/>
      <c r="BY25" s="431"/>
      <c r="BZ25" s="431"/>
      <c r="CA25" s="431"/>
      <c r="CB25" s="431"/>
      <c r="CC25" s="432"/>
      <c r="CD25" s="200"/>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5" customFormat="1" ht="18.75" customHeight="1">
      <c r="A26" s="186"/>
      <c r="B26" s="607"/>
      <c r="C26" s="608"/>
      <c r="D26" s="609"/>
      <c r="E26" s="517" t="s">
        <v>176</v>
      </c>
      <c r="F26" s="497"/>
      <c r="G26" s="497"/>
      <c r="H26" s="497"/>
      <c r="I26" s="497"/>
      <c r="J26" s="497"/>
      <c r="K26" s="498"/>
      <c r="L26" s="518">
        <v>1</v>
      </c>
      <c r="M26" s="519"/>
      <c r="N26" s="519"/>
      <c r="O26" s="519"/>
      <c r="P26" s="561"/>
      <c r="Q26" s="518">
        <v>5530</v>
      </c>
      <c r="R26" s="519"/>
      <c r="S26" s="519"/>
      <c r="T26" s="519"/>
      <c r="U26" s="519"/>
      <c r="V26" s="561"/>
      <c r="W26" s="620"/>
      <c r="X26" s="608"/>
      <c r="Y26" s="609"/>
      <c r="Z26" s="517" t="s">
        <v>177</v>
      </c>
      <c r="AA26" s="630"/>
      <c r="AB26" s="630"/>
      <c r="AC26" s="630"/>
      <c r="AD26" s="630"/>
      <c r="AE26" s="630"/>
      <c r="AF26" s="630"/>
      <c r="AG26" s="631"/>
      <c r="AH26" s="518">
        <v>9</v>
      </c>
      <c r="AI26" s="519"/>
      <c r="AJ26" s="519"/>
      <c r="AK26" s="519"/>
      <c r="AL26" s="561"/>
      <c r="AM26" s="518">
        <v>26703</v>
      </c>
      <c r="AN26" s="519"/>
      <c r="AO26" s="519"/>
      <c r="AP26" s="519"/>
      <c r="AQ26" s="519"/>
      <c r="AR26" s="561"/>
      <c r="AS26" s="518">
        <v>2967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0"/>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6"/>
      <c r="B27" s="607"/>
      <c r="C27" s="608"/>
      <c r="D27" s="609"/>
      <c r="E27" s="517" t="s">
        <v>179</v>
      </c>
      <c r="F27" s="497"/>
      <c r="G27" s="497"/>
      <c r="H27" s="497"/>
      <c r="I27" s="497"/>
      <c r="J27" s="497"/>
      <c r="K27" s="498"/>
      <c r="L27" s="518">
        <v>1</v>
      </c>
      <c r="M27" s="519"/>
      <c r="N27" s="519"/>
      <c r="O27" s="519"/>
      <c r="P27" s="561"/>
      <c r="Q27" s="518">
        <v>3060</v>
      </c>
      <c r="R27" s="519"/>
      <c r="S27" s="519"/>
      <c r="T27" s="519"/>
      <c r="U27" s="519"/>
      <c r="V27" s="561"/>
      <c r="W27" s="620"/>
      <c r="X27" s="608"/>
      <c r="Y27" s="609"/>
      <c r="Z27" s="517" t="s">
        <v>180</v>
      </c>
      <c r="AA27" s="497"/>
      <c r="AB27" s="497"/>
      <c r="AC27" s="497"/>
      <c r="AD27" s="497"/>
      <c r="AE27" s="497"/>
      <c r="AF27" s="497"/>
      <c r="AG27" s="498"/>
      <c r="AH27" s="518">
        <v>1</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206847</v>
      </c>
      <c r="BO27" s="644"/>
      <c r="BP27" s="644"/>
      <c r="BQ27" s="644"/>
      <c r="BR27" s="644"/>
      <c r="BS27" s="644"/>
      <c r="BT27" s="644"/>
      <c r="BU27" s="645"/>
      <c r="BV27" s="643">
        <v>206847</v>
      </c>
      <c r="BW27" s="644"/>
      <c r="BX27" s="644"/>
      <c r="BY27" s="644"/>
      <c r="BZ27" s="644"/>
      <c r="CA27" s="644"/>
      <c r="CB27" s="644"/>
      <c r="CC27" s="645"/>
      <c r="CD27" s="202"/>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c r="A28" s="186"/>
      <c r="B28" s="607"/>
      <c r="C28" s="608"/>
      <c r="D28" s="609"/>
      <c r="E28" s="517" t="s">
        <v>183</v>
      </c>
      <c r="F28" s="497"/>
      <c r="G28" s="497"/>
      <c r="H28" s="497"/>
      <c r="I28" s="497"/>
      <c r="J28" s="497"/>
      <c r="K28" s="498"/>
      <c r="L28" s="518">
        <v>1</v>
      </c>
      <c r="M28" s="519"/>
      <c r="N28" s="519"/>
      <c r="O28" s="519"/>
      <c r="P28" s="561"/>
      <c r="Q28" s="518">
        <v>2480</v>
      </c>
      <c r="R28" s="519"/>
      <c r="S28" s="519"/>
      <c r="T28" s="519"/>
      <c r="U28" s="519"/>
      <c r="V28" s="561"/>
      <c r="W28" s="620"/>
      <c r="X28" s="608"/>
      <c r="Y28" s="609"/>
      <c r="Z28" s="517" t="s">
        <v>184</v>
      </c>
      <c r="AA28" s="497"/>
      <c r="AB28" s="497"/>
      <c r="AC28" s="497"/>
      <c r="AD28" s="497"/>
      <c r="AE28" s="497"/>
      <c r="AF28" s="497"/>
      <c r="AG28" s="498"/>
      <c r="AH28" s="518" t="s">
        <v>174</v>
      </c>
      <c r="AI28" s="519"/>
      <c r="AJ28" s="519"/>
      <c r="AK28" s="519"/>
      <c r="AL28" s="561"/>
      <c r="AM28" s="518" t="s">
        <v>174</v>
      </c>
      <c r="AN28" s="519"/>
      <c r="AO28" s="519"/>
      <c r="AP28" s="519"/>
      <c r="AQ28" s="519"/>
      <c r="AR28" s="561"/>
      <c r="AS28" s="518" t="s">
        <v>173</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1602017</v>
      </c>
      <c r="BO28" s="431"/>
      <c r="BP28" s="431"/>
      <c r="BQ28" s="431"/>
      <c r="BR28" s="431"/>
      <c r="BS28" s="431"/>
      <c r="BT28" s="431"/>
      <c r="BU28" s="432"/>
      <c r="BV28" s="430">
        <v>1685399</v>
      </c>
      <c r="BW28" s="431"/>
      <c r="BX28" s="431"/>
      <c r="BY28" s="431"/>
      <c r="BZ28" s="431"/>
      <c r="CA28" s="431"/>
      <c r="CB28" s="431"/>
      <c r="CC28" s="432"/>
      <c r="CD28" s="200"/>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c r="A29" s="186"/>
      <c r="B29" s="607"/>
      <c r="C29" s="608"/>
      <c r="D29" s="609"/>
      <c r="E29" s="517" t="s">
        <v>186</v>
      </c>
      <c r="F29" s="497"/>
      <c r="G29" s="497"/>
      <c r="H29" s="497"/>
      <c r="I29" s="497"/>
      <c r="J29" s="497"/>
      <c r="K29" s="498"/>
      <c r="L29" s="518">
        <v>10</v>
      </c>
      <c r="M29" s="519"/>
      <c r="N29" s="519"/>
      <c r="O29" s="519"/>
      <c r="P29" s="561"/>
      <c r="Q29" s="518">
        <v>2270</v>
      </c>
      <c r="R29" s="519"/>
      <c r="S29" s="519"/>
      <c r="T29" s="519"/>
      <c r="U29" s="519"/>
      <c r="V29" s="561"/>
      <c r="W29" s="621"/>
      <c r="X29" s="622"/>
      <c r="Y29" s="623"/>
      <c r="Z29" s="517" t="s">
        <v>187</v>
      </c>
      <c r="AA29" s="497"/>
      <c r="AB29" s="497"/>
      <c r="AC29" s="497"/>
      <c r="AD29" s="497"/>
      <c r="AE29" s="497"/>
      <c r="AF29" s="497"/>
      <c r="AG29" s="498"/>
      <c r="AH29" s="518">
        <v>103</v>
      </c>
      <c r="AI29" s="519"/>
      <c r="AJ29" s="519"/>
      <c r="AK29" s="519"/>
      <c r="AL29" s="561"/>
      <c r="AM29" s="518">
        <v>343762</v>
      </c>
      <c r="AN29" s="519"/>
      <c r="AO29" s="519"/>
      <c r="AP29" s="519"/>
      <c r="AQ29" s="519"/>
      <c r="AR29" s="561"/>
      <c r="AS29" s="518">
        <v>3337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425196</v>
      </c>
      <c r="BO29" s="468"/>
      <c r="BP29" s="468"/>
      <c r="BQ29" s="468"/>
      <c r="BR29" s="468"/>
      <c r="BS29" s="468"/>
      <c r="BT29" s="468"/>
      <c r="BU29" s="469"/>
      <c r="BV29" s="467">
        <v>424359</v>
      </c>
      <c r="BW29" s="468"/>
      <c r="BX29" s="468"/>
      <c r="BY29" s="468"/>
      <c r="BZ29" s="468"/>
      <c r="CA29" s="468"/>
      <c r="CB29" s="468"/>
      <c r="CC29" s="469"/>
      <c r="CD29" s="202"/>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c r="A30" s="186"/>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3231092</v>
      </c>
      <c r="BO30" s="644"/>
      <c r="BP30" s="644"/>
      <c r="BQ30" s="644"/>
      <c r="BR30" s="644"/>
      <c r="BS30" s="644"/>
      <c r="BT30" s="644"/>
      <c r="BU30" s="645"/>
      <c r="BV30" s="643">
        <v>3229780</v>
      </c>
      <c r="BW30" s="644"/>
      <c r="BX30" s="644"/>
      <c r="BY30" s="644"/>
      <c r="BZ30" s="644"/>
      <c r="CA30" s="644"/>
      <c r="CB30" s="644"/>
      <c r="CC30" s="64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1" t="s">
        <v>196</v>
      </c>
      <c r="D33" s="491"/>
      <c r="E33" s="456" t="s">
        <v>197</v>
      </c>
      <c r="F33" s="456"/>
      <c r="G33" s="456"/>
      <c r="H33" s="456"/>
      <c r="I33" s="456"/>
      <c r="J33" s="456"/>
      <c r="K33" s="456"/>
      <c r="L33" s="456"/>
      <c r="M33" s="456"/>
      <c r="N33" s="456"/>
      <c r="O33" s="456"/>
      <c r="P33" s="456"/>
      <c r="Q33" s="456"/>
      <c r="R33" s="456"/>
      <c r="S33" s="456"/>
      <c r="T33" s="215"/>
      <c r="U33" s="491" t="s">
        <v>198</v>
      </c>
      <c r="V33" s="491"/>
      <c r="W33" s="456" t="s">
        <v>197</v>
      </c>
      <c r="X33" s="456"/>
      <c r="Y33" s="456"/>
      <c r="Z33" s="456"/>
      <c r="AA33" s="456"/>
      <c r="AB33" s="456"/>
      <c r="AC33" s="456"/>
      <c r="AD33" s="456"/>
      <c r="AE33" s="456"/>
      <c r="AF33" s="456"/>
      <c r="AG33" s="456"/>
      <c r="AH33" s="456"/>
      <c r="AI33" s="456"/>
      <c r="AJ33" s="456"/>
      <c r="AK33" s="456"/>
      <c r="AL33" s="215"/>
      <c r="AM33" s="491" t="s">
        <v>196</v>
      </c>
      <c r="AN33" s="491"/>
      <c r="AO33" s="456" t="s">
        <v>197</v>
      </c>
      <c r="AP33" s="456"/>
      <c r="AQ33" s="456"/>
      <c r="AR33" s="456"/>
      <c r="AS33" s="456"/>
      <c r="AT33" s="456"/>
      <c r="AU33" s="456"/>
      <c r="AV33" s="456"/>
      <c r="AW33" s="456"/>
      <c r="AX33" s="456"/>
      <c r="AY33" s="456"/>
      <c r="AZ33" s="456"/>
      <c r="BA33" s="456"/>
      <c r="BB33" s="456"/>
      <c r="BC33" s="456"/>
      <c r="BD33" s="216"/>
      <c r="BE33" s="456" t="s">
        <v>199</v>
      </c>
      <c r="BF33" s="456"/>
      <c r="BG33" s="456" t="s">
        <v>200</v>
      </c>
      <c r="BH33" s="456"/>
      <c r="BI33" s="456"/>
      <c r="BJ33" s="456"/>
      <c r="BK33" s="456"/>
      <c r="BL33" s="456"/>
      <c r="BM33" s="456"/>
      <c r="BN33" s="456"/>
      <c r="BO33" s="456"/>
      <c r="BP33" s="456"/>
      <c r="BQ33" s="456"/>
      <c r="BR33" s="456"/>
      <c r="BS33" s="456"/>
      <c r="BT33" s="456"/>
      <c r="BU33" s="456"/>
      <c r="BV33" s="216"/>
      <c r="BW33" s="491" t="s">
        <v>199</v>
      </c>
      <c r="BX33" s="491"/>
      <c r="BY33" s="456" t="s">
        <v>201</v>
      </c>
      <c r="BZ33" s="456"/>
      <c r="CA33" s="456"/>
      <c r="CB33" s="456"/>
      <c r="CC33" s="456"/>
      <c r="CD33" s="456"/>
      <c r="CE33" s="456"/>
      <c r="CF33" s="456"/>
      <c r="CG33" s="456"/>
      <c r="CH33" s="456"/>
      <c r="CI33" s="456"/>
      <c r="CJ33" s="456"/>
      <c r="CK33" s="456"/>
      <c r="CL33" s="456"/>
      <c r="CM33" s="456"/>
      <c r="CN33" s="215"/>
      <c r="CO33" s="491" t="s">
        <v>196</v>
      </c>
      <c r="CP33" s="491"/>
      <c r="CQ33" s="456" t="s">
        <v>202</v>
      </c>
      <c r="CR33" s="456"/>
      <c r="CS33" s="456"/>
      <c r="CT33" s="456"/>
      <c r="CU33" s="456"/>
      <c r="CV33" s="456"/>
      <c r="CW33" s="456"/>
      <c r="CX33" s="456"/>
      <c r="CY33" s="456"/>
      <c r="CZ33" s="456"/>
      <c r="DA33" s="456"/>
      <c r="DB33" s="456"/>
      <c r="DC33" s="456"/>
      <c r="DD33" s="456"/>
      <c r="DE33" s="456"/>
      <c r="DF33" s="215"/>
      <c r="DG33" s="655" t="s">
        <v>203</v>
      </c>
      <c r="DH33" s="655"/>
      <c r="DI33" s="217"/>
      <c r="DJ33" s="185"/>
      <c r="DK33" s="185"/>
      <c r="DL33" s="185"/>
      <c r="DM33" s="185"/>
      <c r="DN33" s="185"/>
      <c r="DO33" s="185"/>
    </row>
    <row r="34" spans="1:119" ht="32.25" customHeight="1">
      <c r="A34" s="186"/>
      <c r="B34" s="212"/>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3"/>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3"/>
      <c r="AM34" s="656" t="str">
        <f>IF(AO34="","",MAX(C34:D43,U34:V43)+1)</f>
        <v/>
      </c>
      <c r="AN34" s="656"/>
      <c r="AO34" s="657"/>
      <c r="AP34" s="657"/>
      <c r="AQ34" s="657"/>
      <c r="AR34" s="657"/>
      <c r="AS34" s="657"/>
      <c r="AT34" s="657"/>
      <c r="AU34" s="657"/>
      <c r="AV34" s="657"/>
      <c r="AW34" s="657"/>
      <c r="AX34" s="657"/>
      <c r="AY34" s="657"/>
      <c r="AZ34" s="657"/>
      <c r="BA34" s="657"/>
      <c r="BB34" s="657"/>
      <c r="BC34" s="657"/>
      <c r="BD34" s="213"/>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3"/>
      <c r="BW34" s="656">
        <f>IF(BY34="","",MAX(C34:D43,U34:V43,AM34:AN43,BE34:BF43)+1)</f>
        <v>8</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3"/>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0"/>
      <c r="DG34" s="658" t="str">
        <f>IF('各会計、関係団体の財政状況及び健全化判断比率'!BR7="","",'各会計、関係団体の財政状況及び健全化判断比率'!BR7)</f>
        <v/>
      </c>
      <c r="DH34" s="658"/>
      <c r="DI34" s="217"/>
      <c r="DJ34" s="185"/>
      <c r="DK34" s="185"/>
      <c r="DL34" s="185"/>
      <c r="DM34" s="185"/>
      <c r="DN34" s="185"/>
      <c r="DO34" s="185"/>
    </row>
    <row r="35" spans="1:119" ht="32.25" customHeight="1">
      <c r="A35" s="186"/>
      <c r="B35" s="212"/>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3"/>
      <c r="U35" s="656">
        <f>IF(W35="","",U34+1)</f>
        <v>3</v>
      </c>
      <c r="V35" s="656"/>
      <c r="W35" s="657" t="str">
        <f>IF('各会計、関係団体の財政状況及び健全化判断比率'!B29="","",'各会計、関係団体の財政状況及び健全化判断比率'!B29)</f>
        <v>介護保険事業（保険事業勘定）特別会計</v>
      </c>
      <c r="X35" s="657"/>
      <c r="Y35" s="657"/>
      <c r="Z35" s="657"/>
      <c r="AA35" s="657"/>
      <c r="AB35" s="657"/>
      <c r="AC35" s="657"/>
      <c r="AD35" s="657"/>
      <c r="AE35" s="657"/>
      <c r="AF35" s="657"/>
      <c r="AG35" s="657"/>
      <c r="AH35" s="657"/>
      <c r="AI35" s="657"/>
      <c r="AJ35" s="657"/>
      <c r="AK35" s="657"/>
      <c r="AL35" s="213"/>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3"/>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3"/>
      <c r="BW35" s="656">
        <f t="shared" ref="BW35:BW43" si="2">IF(BY35="","",BW34+1)</f>
        <v>9</v>
      </c>
      <c r="BX35" s="656"/>
      <c r="BY35" s="657" t="str">
        <f>IF('各会計、関係団体の財政状況及び健全化判断比率'!B69="","",'各会計、関係団体の財政状況及び健全化判断比率'!B69)</f>
        <v>南大隅衛生管理組合</v>
      </c>
      <c r="BZ35" s="657"/>
      <c r="CA35" s="657"/>
      <c r="CB35" s="657"/>
      <c r="CC35" s="657"/>
      <c r="CD35" s="657"/>
      <c r="CE35" s="657"/>
      <c r="CF35" s="657"/>
      <c r="CG35" s="657"/>
      <c r="CH35" s="657"/>
      <c r="CI35" s="657"/>
      <c r="CJ35" s="657"/>
      <c r="CK35" s="657"/>
      <c r="CL35" s="657"/>
      <c r="CM35" s="657"/>
      <c r="CN35" s="213"/>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0"/>
      <c r="DG35" s="658" t="str">
        <f>IF('各会計、関係団体の財政状況及び健全化判断比率'!BR8="","",'各会計、関係団体の財政状況及び健全化判断比率'!BR8)</f>
        <v/>
      </c>
      <c r="DH35" s="658"/>
      <c r="DI35" s="217"/>
      <c r="DJ35" s="185"/>
      <c r="DK35" s="185"/>
      <c r="DL35" s="185"/>
      <c r="DM35" s="185"/>
      <c r="DN35" s="185"/>
      <c r="DO35" s="185"/>
    </row>
    <row r="36" spans="1:119" ht="32.25" customHeight="1">
      <c r="A36" s="186"/>
      <c r="B36" s="212"/>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3"/>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3"/>
      <c r="AM36" s="656" t="str">
        <f t="shared" si="0"/>
        <v/>
      </c>
      <c r="AN36" s="656"/>
      <c r="AO36" s="657"/>
      <c r="AP36" s="657"/>
      <c r="AQ36" s="657"/>
      <c r="AR36" s="657"/>
      <c r="AS36" s="657"/>
      <c r="AT36" s="657"/>
      <c r="AU36" s="657"/>
      <c r="AV36" s="657"/>
      <c r="AW36" s="657"/>
      <c r="AX36" s="657"/>
      <c r="AY36" s="657"/>
      <c r="AZ36" s="657"/>
      <c r="BA36" s="657"/>
      <c r="BB36" s="657"/>
      <c r="BC36" s="657"/>
      <c r="BD36" s="213"/>
      <c r="BE36" s="656" t="str">
        <f t="shared" si="1"/>
        <v/>
      </c>
      <c r="BF36" s="656"/>
      <c r="BG36" s="657"/>
      <c r="BH36" s="657"/>
      <c r="BI36" s="657"/>
      <c r="BJ36" s="657"/>
      <c r="BK36" s="657"/>
      <c r="BL36" s="657"/>
      <c r="BM36" s="657"/>
      <c r="BN36" s="657"/>
      <c r="BO36" s="657"/>
      <c r="BP36" s="657"/>
      <c r="BQ36" s="657"/>
      <c r="BR36" s="657"/>
      <c r="BS36" s="657"/>
      <c r="BT36" s="657"/>
      <c r="BU36" s="657"/>
      <c r="BV36" s="213"/>
      <c r="BW36" s="656">
        <f t="shared" si="2"/>
        <v>10</v>
      </c>
      <c r="BX36" s="656"/>
      <c r="BY36" s="657" t="str">
        <f>IF('各会計、関係団体の財政状況及び健全化判断比率'!B70="","",'各会計、関係団体の財政状況及び健全化判断比率'!B70)</f>
        <v>大隅肝属地区消防組合</v>
      </c>
      <c r="BZ36" s="657"/>
      <c r="CA36" s="657"/>
      <c r="CB36" s="657"/>
      <c r="CC36" s="657"/>
      <c r="CD36" s="657"/>
      <c r="CE36" s="657"/>
      <c r="CF36" s="657"/>
      <c r="CG36" s="657"/>
      <c r="CH36" s="657"/>
      <c r="CI36" s="657"/>
      <c r="CJ36" s="657"/>
      <c r="CK36" s="657"/>
      <c r="CL36" s="657"/>
      <c r="CM36" s="657"/>
      <c r="CN36" s="213"/>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0"/>
      <c r="DG36" s="658" t="str">
        <f>IF('各会計、関係団体の財政状況及び健全化判断比率'!BR9="","",'各会計、関係団体の財政状況及び健全化判断比率'!BR9)</f>
        <v/>
      </c>
      <c r="DH36" s="658"/>
      <c r="DI36" s="217"/>
      <c r="DJ36" s="185"/>
      <c r="DK36" s="185"/>
      <c r="DL36" s="185"/>
      <c r="DM36" s="185"/>
      <c r="DN36" s="185"/>
      <c r="DO36" s="185"/>
    </row>
    <row r="37" spans="1:119" ht="32.25" customHeight="1">
      <c r="A37" s="186"/>
      <c r="B37" s="212"/>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3"/>
      <c r="U37" s="656">
        <f t="shared" si="4"/>
        <v>5</v>
      </c>
      <c r="V37" s="656"/>
      <c r="W37" s="657" t="str">
        <f>IF('各会計、関係団体の財政状況及び健全化判断比率'!B31="","",'各会計、関係団体の財政状況及び健全化判断比率'!B31)</f>
        <v>介護保険事業（サービス事業勘定）特別会計</v>
      </c>
      <c r="X37" s="657"/>
      <c r="Y37" s="657"/>
      <c r="Z37" s="657"/>
      <c r="AA37" s="657"/>
      <c r="AB37" s="657"/>
      <c r="AC37" s="657"/>
      <c r="AD37" s="657"/>
      <c r="AE37" s="657"/>
      <c r="AF37" s="657"/>
      <c r="AG37" s="657"/>
      <c r="AH37" s="657"/>
      <c r="AI37" s="657"/>
      <c r="AJ37" s="657"/>
      <c r="AK37" s="657"/>
      <c r="AL37" s="213"/>
      <c r="AM37" s="656" t="str">
        <f t="shared" si="0"/>
        <v/>
      </c>
      <c r="AN37" s="656"/>
      <c r="AO37" s="657"/>
      <c r="AP37" s="657"/>
      <c r="AQ37" s="657"/>
      <c r="AR37" s="657"/>
      <c r="AS37" s="657"/>
      <c r="AT37" s="657"/>
      <c r="AU37" s="657"/>
      <c r="AV37" s="657"/>
      <c r="AW37" s="657"/>
      <c r="AX37" s="657"/>
      <c r="AY37" s="657"/>
      <c r="AZ37" s="657"/>
      <c r="BA37" s="657"/>
      <c r="BB37" s="657"/>
      <c r="BC37" s="657"/>
      <c r="BD37" s="213"/>
      <c r="BE37" s="656" t="str">
        <f t="shared" si="1"/>
        <v/>
      </c>
      <c r="BF37" s="656"/>
      <c r="BG37" s="657"/>
      <c r="BH37" s="657"/>
      <c r="BI37" s="657"/>
      <c r="BJ37" s="657"/>
      <c r="BK37" s="657"/>
      <c r="BL37" s="657"/>
      <c r="BM37" s="657"/>
      <c r="BN37" s="657"/>
      <c r="BO37" s="657"/>
      <c r="BP37" s="657"/>
      <c r="BQ37" s="657"/>
      <c r="BR37" s="657"/>
      <c r="BS37" s="657"/>
      <c r="BT37" s="657"/>
      <c r="BU37" s="657"/>
      <c r="BV37" s="213"/>
      <c r="BW37" s="656">
        <f t="shared" si="2"/>
        <v>11</v>
      </c>
      <c r="BX37" s="656"/>
      <c r="BY37" s="657" t="str">
        <f>IF('各会計、関係団体の財政状況及び健全化判断比率'!B71="","",'各会計、関係団体の財政状況及び健全化判断比率'!B71)</f>
        <v>大隅肝属広域事務組合</v>
      </c>
      <c r="BZ37" s="657"/>
      <c r="CA37" s="657"/>
      <c r="CB37" s="657"/>
      <c r="CC37" s="657"/>
      <c r="CD37" s="657"/>
      <c r="CE37" s="657"/>
      <c r="CF37" s="657"/>
      <c r="CG37" s="657"/>
      <c r="CH37" s="657"/>
      <c r="CI37" s="657"/>
      <c r="CJ37" s="657"/>
      <c r="CK37" s="657"/>
      <c r="CL37" s="657"/>
      <c r="CM37" s="657"/>
      <c r="CN37" s="213"/>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0"/>
      <c r="DG37" s="658" t="str">
        <f>IF('各会計、関係団体の財政状況及び健全化判断比率'!BR10="","",'各会計、関係団体の財政状況及び健全化判断比率'!BR10)</f>
        <v/>
      </c>
      <c r="DH37" s="658"/>
      <c r="DI37" s="217"/>
      <c r="DJ37" s="185"/>
      <c r="DK37" s="185"/>
      <c r="DL37" s="185"/>
      <c r="DM37" s="185"/>
      <c r="DN37" s="185"/>
      <c r="DO37" s="185"/>
    </row>
    <row r="38" spans="1:119" ht="32.25" customHeight="1">
      <c r="A38" s="186"/>
      <c r="B38" s="212"/>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3"/>
      <c r="U38" s="656" t="str">
        <f t="shared" si="4"/>
        <v/>
      </c>
      <c r="V38" s="656"/>
      <c r="W38" s="657"/>
      <c r="X38" s="657"/>
      <c r="Y38" s="657"/>
      <c r="Z38" s="657"/>
      <c r="AA38" s="657"/>
      <c r="AB38" s="657"/>
      <c r="AC38" s="657"/>
      <c r="AD38" s="657"/>
      <c r="AE38" s="657"/>
      <c r="AF38" s="657"/>
      <c r="AG38" s="657"/>
      <c r="AH38" s="657"/>
      <c r="AI38" s="657"/>
      <c r="AJ38" s="657"/>
      <c r="AK38" s="657"/>
      <c r="AL38" s="213"/>
      <c r="AM38" s="656" t="str">
        <f t="shared" si="0"/>
        <v/>
      </c>
      <c r="AN38" s="656"/>
      <c r="AO38" s="657"/>
      <c r="AP38" s="657"/>
      <c r="AQ38" s="657"/>
      <c r="AR38" s="657"/>
      <c r="AS38" s="657"/>
      <c r="AT38" s="657"/>
      <c r="AU38" s="657"/>
      <c r="AV38" s="657"/>
      <c r="AW38" s="657"/>
      <c r="AX38" s="657"/>
      <c r="AY38" s="657"/>
      <c r="AZ38" s="657"/>
      <c r="BA38" s="657"/>
      <c r="BB38" s="657"/>
      <c r="BC38" s="657"/>
      <c r="BD38" s="213"/>
      <c r="BE38" s="656" t="str">
        <f t="shared" si="1"/>
        <v/>
      </c>
      <c r="BF38" s="656"/>
      <c r="BG38" s="657"/>
      <c r="BH38" s="657"/>
      <c r="BI38" s="657"/>
      <c r="BJ38" s="657"/>
      <c r="BK38" s="657"/>
      <c r="BL38" s="657"/>
      <c r="BM38" s="657"/>
      <c r="BN38" s="657"/>
      <c r="BO38" s="657"/>
      <c r="BP38" s="657"/>
      <c r="BQ38" s="657"/>
      <c r="BR38" s="657"/>
      <c r="BS38" s="657"/>
      <c r="BT38" s="657"/>
      <c r="BU38" s="657"/>
      <c r="BV38" s="213"/>
      <c r="BW38" s="656">
        <f t="shared" si="2"/>
        <v>12</v>
      </c>
      <c r="BX38" s="656"/>
      <c r="BY38" s="657" t="str">
        <f>IF('各会計、関係団体の財政状況及び健全化判断比率'!B72="","",'各会計、関係団体の財政状況及び健全化判断比率'!B72)</f>
        <v>鹿児島県後期高齢者医療広域連合（一般会計）</v>
      </c>
      <c r="BZ38" s="657"/>
      <c r="CA38" s="657"/>
      <c r="CB38" s="657"/>
      <c r="CC38" s="657"/>
      <c r="CD38" s="657"/>
      <c r="CE38" s="657"/>
      <c r="CF38" s="657"/>
      <c r="CG38" s="657"/>
      <c r="CH38" s="657"/>
      <c r="CI38" s="657"/>
      <c r="CJ38" s="657"/>
      <c r="CK38" s="657"/>
      <c r="CL38" s="657"/>
      <c r="CM38" s="657"/>
      <c r="CN38" s="213"/>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0"/>
      <c r="DG38" s="658" t="str">
        <f>IF('各会計、関係団体の財政状況及び健全化判断比率'!BR11="","",'各会計、関係団体の財政状況及び健全化判断比率'!BR11)</f>
        <v/>
      </c>
      <c r="DH38" s="658"/>
      <c r="DI38" s="217"/>
      <c r="DJ38" s="185"/>
      <c r="DK38" s="185"/>
      <c r="DL38" s="185"/>
      <c r="DM38" s="185"/>
      <c r="DN38" s="185"/>
      <c r="DO38" s="185"/>
    </row>
    <row r="39" spans="1:119" ht="32.25" customHeight="1">
      <c r="A39" s="186"/>
      <c r="B39" s="212"/>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3"/>
      <c r="U39" s="656" t="str">
        <f t="shared" si="4"/>
        <v/>
      </c>
      <c r="V39" s="656"/>
      <c r="W39" s="657"/>
      <c r="X39" s="657"/>
      <c r="Y39" s="657"/>
      <c r="Z39" s="657"/>
      <c r="AA39" s="657"/>
      <c r="AB39" s="657"/>
      <c r="AC39" s="657"/>
      <c r="AD39" s="657"/>
      <c r="AE39" s="657"/>
      <c r="AF39" s="657"/>
      <c r="AG39" s="657"/>
      <c r="AH39" s="657"/>
      <c r="AI39" s="657"/>
      <c r="AJ39" s="657"/>
      <c r="AK39" s="657"/>
      <c r="AL39" s="213"/>
      <c r="AM39" s="656" t="str">
        <f t="shared" si="0"/>
        <v/>
      </c>
      <c r="AN39" s="656"/>
      <c r="AO39" s="657"/>
      <c r="AP39" s="657"/>
      <c r="AQ39" s="657"/>
      <c r="AR39" s="657"/>
      <c r="AS39" s="657"/>
      <c r="AT39" s="657"/>
      <c r="AU39" s="657"/>
      <c r="AV39" s="657"/>
      <c r="AW39" s="657"/>
      <c r="AX39" s="657"/>
      <c r="AY39" s="657"/>
      <c r="AZ39" s="657"/>
      <c r="BA39" s="657"/>
      <c r="BB39" s="657"/>
      <c r="BC39" s="657"/>
      <c r="BD39" s="213"/>
      <c r="BE39" s="656" t="str">
        <f t="shared" si="1"/>
        <v/>
      </c>
      <c r="BF39" s="656"/>
      <c r="BG39" s="657"/>
      <c r="BH39" s="657"/>
      <c r="BI39" s="657"/>
      <c r="BJ39" s="657"/>
      <c r="BK39" s="657"/>
      <c r="BL39" s="657"/>
      <c r="BM39" s="657"/>
      <c r="BN39" s="657"/>
      <c r="BO39" s="657"/>
      <c r="BP39" s="657"/>
      <c r="BQ39" s="657"/>
      <c r="BR39" s="657"/>
      <c r="BS39" s="657"/>
      <c r="BT39" s="657"/>
      <c r="BU39" s="657"/>
      <c r="BV39" s="213"/>
      <c r="BW39" s="656">
        <f t="shared" si="2"/>
        <v>13</v>
      </c>
      <c r="BX39" s="656"/>
      <c r="BY39" s="657" t="str">
        <f>IF('各会計、関係団体の財政状況及び健全化判断比率'!B73="","",'各会計、関係団体の財政状況及び健全化判断比率'!B73)</f>
        <v>鹿児島県後期高齢者医療広域連合（後期高齢者医療特別会計）</v>
      </c>
      <c r="BZ39" s="657"/>
      <c r="CA39" s="657"/>
      <c r="CB39" s="657"/>
      <c r="CC39" s="657"/>
      <c r="CD39" s="657"/>
      <c r="CE39" s="657"/>
      <c r="CF39" s="657"/>
      <c r="CG39" s="657"/>
      <c r="CH39" s="657"/>
      <c r="CI39" s="657"/>
      <c r="CJ39" s="657"/>
      <c r="CK39" s="657"/>
      <c r="CL39" s="657"/>
      <c r="CM39" s="657"/>
      <c r="CN39" s="213"/>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0"/>
      <c r="DG39" s="658" t="str">
        <f>IF('各会計、関係団体の財政状況及び健全化判断比率'!BR12="","",'各会計、関係団体の財政状況及び健全化判断比率'!BR12)</f>
        <v/>
      </c>
      <c r="DH39" s="658"/>
      <c r="DI39" s="217"/>
      <c r="DJ39" s="185"/>
      <c r="DK39" s="185"/>
      <c r="DL39" s="185"/>
      <c r="DM39" s="185"/>
      <c r="DN39" s="185"/>
      <c r="DO39" s="185"/>
    </row>
    <row r="40" spans="1:119" ht="32.25" customHeight="1">
      <c r="A40" s="186"/>
      <c r="B40" s="212"/>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3"/>
      <c r="U40" s="656" t="str">
        <f t="shared" si="4"/>
        <v/>
      </c>
      <c r="V40" s="656"/>
      <c r="W40" s="657"/>
      <c r="X40" s="657"/>
      <c r="Y40" s="657"/>
      <c r="Z40" s="657"/>
      <c r="AA40" s="657"/>
      <c r="AB40" s="657"/>
      <c r="AC40" s="657"/>
      <c r="AD40" s="657"/>
      <c r="AE40" s="657"/>
      <c r="AF40" s="657"/>
      <c r="AG40" s="657"/>
      <c r="AH40" s="657"/>
      <c r="AI40" s="657"/>
      <c r="AJ40" s="657"/>
      <c r="AK40" s="657"/>
      <c r="AL40" s="213"/>
      <c r="AM40" s="656" t="str">
        <f t="shared" si="0"/>
        <v/>
      </c>
      <c r="AN40" s="656"/>
      <c r="AO40" s="657"/>
      <c r="AP40" s="657"/>
      <c r="AQ40" s="657"/>
      <c r="AR40" s="657"/>
      <c r="AS40" s="657"/>
      <c r="AT40" s="657"/>
      <c r="AU40" s="657"/>
      <c r="AV40" s="657"/>
      <c r="AW40" s="657"/>
      <c r="AX40" s="657"/>
      <c r="AY40" s="657"/>
      <c r="AZ40" s="657"/>
      <c r="BA40" s="657"/>
      <c r="BB40" s="657"/>
      <c r="BC40" s="657"/>
      <c r="BD40" s="213"/>
      <c r="BE40" s="656" t="str">
        <f t="shared" si="1"/>
        <v/>
      </c>
      <c r="BF40" s="656"/>
      <c r="BG40" s="657"/>
      <c r="BH40" s="657"/>
      <c r="BI40" s="657"/>
      <c r="BJ40" s="657"/>
      <c r="BK40" s="657"/>
      <c r="BL40" s="657"/>
      <c r="BM40" s="657"/>
      <c r="BN40" s="657"/>
      <c r="BO40" s="657"/>
      <c r="BP40" s="657"/>
      <c r="BQ40" s="657"/>
      <c r="BR40" s="657"/>
      <c r="BS40" s="657"/>
      <c r="BT40" s="657"/>
      <c r="BU40" s="657"/>
      <c r="BV40" s="213"/>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3"/>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0"/>
      <c r="DG40" s="658" t="str">
        <f>IF('各会計、関係団体の財政状況及び健全化判断比率'!BR13="","",'各会計、関係団体の財政状況及び健全化判断比率'!BR13)</f>
        <v/>
      </c>
      <c r="DH40" s="658"/>
      <c r="DI40" s="217"/>
      <c r="DJ40" s="185"/>
      <c r="DK40" s="185"/>
      <c r="DL40" s="185"/>
      <c r="DM40" s="185"/>
      <c r="DN40" s="185"/>
      <c r="DO40" s="185"/>
    </row>
    <row r="41" spans="1:119" ht="32.25" customHeight="1">
      <c r="A41" s="186"/>
      <c r="B41" s="212"/>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3"/>
      <c r="U41" s="656" t="str">
        <f t="shared" si="4"/>
        <v/>
      </c>
      <c r="V41" s="656"/>
      <c r="W41" s="657"/>
      <c r="X41" s="657"/>
      <c r="Y41" s="657"/>
      <c r="Z41" s="657"/>
      <c r="AA41" s="657"/>
      <c r="AB41" s="657"/>
      <c r="AC41" s="657"/>
      <c r="AD41" s="657"/>
      <c r="AE41" s="657"/>
      <c r="AF41" s="657"/>
      <c r="AG41" s="657"/>
      <c r="AH41" s="657"/>
      <c r="AI41" s="657"/>
      <c r="AJ41" s="657"/>
      <c r="AK41" s="657"/>
      <c r="AL41" s="213"/>
      <c r="AM41" s="656" t="str">
        <f t="shared" si="0"/>
        <v/>
      </c>
      <c r="AN41" s="656"/>
      <c r="AO41" s="657"/>
      <c r="AP41" s="657"/>
      <c r="AQ41" s="657"/>
      <c r="AR41" s="657"/>
      <c r="AS41" s="657"/>
      <c r="AT41" s="657"/>
      <c r="AU41" s="657"/>
      <c r="AV41" s="657"/>
      <c r="AW41" s="657"/>
      <c r="AX41" s="657"/>
      <c r="AY41" s="657"/>
      <c r="AZ41" s="657"/>
      <c r="BA41" s="657"/>
      <c r="BB41" s="657"/>
      <c r="BC41" s="657"/>
      <c r="BD41" s="213"/>
      <c r="BE41" s="656" t="str">
        <f t="shared" si="1"/>
        <v/>
      </c>
      <c r="BF41" s="656"/>
      <c r="BG41" s="657"/>
      <c r="BH41" s="657"/>
      <c r="BI41" s="657"/>
      <c r="BJ41" s="657"/>
      <c r="BK41" s="657"/>
      <c r="BL41" s="657"/>
      <c r="BM41" s="657"/>
      <c r="BN41" s="657"/>
      <c r="BO41" s="657"/>
      <c r="BP41" s="657"/>
      <c r="BQ41" s="657"/>
      <c r="BR41" s="657"/>
      <c r="BS41" s="657"/>
      <c r="BT41" s="657"/>
      <c r="BU41" s="657"/>
      <c r="BV41" s="213"/>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3"/>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0"/>
      <c r="DG41" s="658" t="str">
        <f>IF('各会計、関係団体の財政状況及び健全化判断比率'!BR14="","",'各会計、関係団体の財政状況及び健全化判断比率'!BR14)</f>
        <v/>
      </c>
      <c r="DH41" s="658"/>
      <c r="DI41" s="217"/>
      <c r="DJ41" s="185"/>
      <c r="DK41" s="185"/>
      <c r="DL41" s="185"/>
      <c r="DM41" s="185"/>
      <c r="DN41" s="185"/>
      <c r="DO41" s="185"/>
    </row>
    <row r="42" spans="1:119" ht="32.25" customHeight="1">
      <c r="A42" s="185"/>
      <c r="B42" s="212"/>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3"/>
      <c r="U42" s="656" t="str">
        <f t="shared" si="4"/>
        <v/>
      </c>
      <c r="V42" s="656"/>
      <c r="W42" s="657"/>
      <c r="X42" s="657"/>
      <c r="Y42" s="657"/>
      <c r="Z42" s="657"/>
      <c r="AA42" s="657"/>
      <c r="AB42" s="657"/>
      <c r="AC42" s="657"/>
      <c r="AD42" s="657"/>
      <c r="AE42" s="657"/>
      <c r="AF42" s="657"/>
      <c r="AG42" s="657"/>
      <c r="AH42" s="657"/>
      <c r="AI42" s="657"/>
      <c r="AJ42" s="657"/>
      <c r="AK42" s="657"/>
      <c r="AL42" s="213"/>
      <c r="AM42" s="656" t="str">
        <f t="shared" si="0"/>
        <v/>
      </c>
      <c r="AN42" s="656"/>
      <c r="AO42" s="657"/>
      <c r="AP42" s="657"/>
      <c r="AQ42" s="657"/>
      <c r="AR42" s="657"/>
      <c r="AS42" s="657"/>
      <c r="AT42" s="657"/>
      <c r="AU42" s="657"/>
      <c r="AV42" s="657"/>
      <c r="AW42" s="657"/>
      <c r="AX42" s="657"/>
      <c r="AY42" s="657"/>
      <c r="AZ42" s="657"/>
      <c r="BA42" s="657"/>
      <c r="BB42" s="657"/>
      <c r="BC42" s="657"/>
      <c r="BD42" s="213"/>
      <c r="BE42" s="656" t="str">
        <f t="shared" si="1"/>
        <v/>
      </c>
      <c r="BF42" s="656"/>
      <c r="BG42" s="657"/>
      <c r="BH42" s="657"/>
      <c r="BI42" s="657"/>
      <c r="BJ42" s="657"/>
      <c r="BK42" s="657"/>
      <c r="BL42" s="657"/>
      <c r="BM42" s="657"/>
      <c r="BN42" s="657"/>
      <c r="BO42" s="657"/>
      <c r="BP42" s="657"/>
      <c r="BQ42" s="657"/>
      <c r="BR42" s="657"/>
      <c r="BS42" s="657"/>
      <c r="BT42" s="657"/>
      <c r="BU42" s="657"/>
      <c r="BV42" s="213"/>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3"/>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0"/>
      <c r="DG42" s="658" t="str">
        <f>IF('各会計、関係団体の財政状況及び健全化判断比率'!BR15="","",'各会計、関係団体の財政状況及び健全化判断比率'!BR15)</f>
        <v/>
      </c>
      <c r="DH42" s="658"/>
      <c r="DI42" s="217"/>
      <c r="DJ42" s="185"/>
      <c r="DK42" s="185"/>
      <c r="DL42" s="185"/>
      <c r="DM42" s="185"/>
      <c r="DN42" s="185"/>
      <c r="DO42" s="185"/>
    </row>
    <row r="43" spans="1:119" ht="32.25" customHeight="1">
      <c r="A43" s="185"/>
      <c r="B43" s="212"/>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3"/>
      <c r="U43" s="656" t="str">
        <f t="shared" si="4"/>
        <v/>
      </c>
      <c r="V43" s="656"/>
      <c r="W43" s="657"/>
      <c r="X43" s="657"/>
      <c r="Y43" s="657"/>
      <c r="Z43" s="657"/>
      <c r="AA43" s="657"/>
      <c r="AB43" s="657"/>
      <c r="AC43" s="657"/>
      <c r="AD43" s="657"/>
      <c r="AE43" s="657"/>
      <c r="AF43" s="657"/>
      <c r="AG43" s="657"/>
      <c r="AH43" s="657"/>
      <c r="AI43" s="657"/>
      <c r="AJ43" s="657"/>
      <c r="AK43" s="657"/>
      <c r="AL43" s="213"/>
      <c r="AM43" s="656" t="str">
        <f t="shared" si="0"/>
        <v/>
      </c>
      <c r="AN43" s="656"/>
      <c r="AO43" s="657"/>
      <c r="AP43" s="657"/>
      <c r="AQ43" s="657"/>
      <c r="AR43" s="657"/>
      <c r="AS43" s="657"/>
      <c r="AT43" s="657"/>
      <c r="AU43" s="657"/>
      <c r="AV43" s="657"/>
      <c r="AW43" s="657"/>
      <c r="AX43" s="657"/>
      <c r="AY43" s="657"/>
      <c r="AZ43" s="657"/>
      <c r="BA43" s="657"/>
      <c r="BB43" s="657"/>
      <c r="BC43" s="657"/>
      <c r="BD43" s="213"/>
      <c r="BE43" s="656" t="str">
        <f t="shared" si="1"/>
        <v/>
      </c>
      <c r="BF43" s="656"/>
      <c r="BG43" s="657"/>
      <c r="BH43" s="657"/>
      <c r="BI43" s="657"/>
      <c r="BJ43" s="657"/>
      <c r="BK43" s="657"/>
      <c r="BL43" s="657"/>
      <c r="BM43" s="657"/>
      <c r="BN43" s="657"/>
      <c r="BO43" s="657"/>
      <c r="BP43" s="657"/>
      <c r="BQ43" s="657"/>
      <c r="BR43" s="657"/>
      <c r="BS43" s="657"/>
      <c r="BT43" s="657"/>
      <c r="BU43" s="657"/>
      <c r="BV43" s="213"/>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3"/>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0"/>
      <c r="DG43" s="658" t="str">
        <f>IF('各会計、関係団体の財政状況及び健全化判断比率'!BR16="","",'各会計、関係団体の財政状況及び健全化判断比率'!BR16)</f>
        <v/>
      </c>
      <c r="DH43" s="658"/>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sheetData>
  <sheetProtection algorithmName="SHA-512" hashValue="lZ0IS64WuDR3UEr1EoFUwFBHc5HsQQKJfRp+G1h5Y7BSab2z71agjEjG5IgivB7t1+TcsDaae8abxfPH8LB6kg==" saltValue="o4KwYogyJOyLFdiFUCtR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50" t="s">
        <v>568</v>
      </c>
      <c r="D34" s="1250"/>
      <c r="E34" s="1251"/>
      <c r="F34" s="32">
        <v>0.67</v>
      </c>
      <c r="G34" s="33">
        <v>1.06</v>
      </c>
      <c r="H34" s="33">
        <v>2.14</v>
      </c>
      <c r="I34" s="33">
        <v>1.42</v>
      </c>
      <c r="J34" s="34">
        <v>1.89</v>
      </c>
      <c r="K34" s="22"/>
      <c r="L34" s="22"/>
      <c r="M34" s="22"/>
      <c r="N34" s="22"/>
      <c r="O34" s="22"/>
      <c r="P34" s="22"/>
    </row>
    <row r="35" spans="1:16" ht="39" customHeight="1">
      <c r="A35" s="22"/>
      <c r="B35" s="35"/>
      <c r="C35" s="1244" t="s">
        <v>569</v>
      </c>
      <c r="D35" s="1245"/>
      <c r="E35" s="1246"/>
      <c r="F35" s="36">
        <v>1.44</v>
      </c>
      <c r="G35" s="37">
        <v>1.53</v>
      </c>
      <c r="H35" s="37">
        <v>2.5</v>
      </c>
      <c r="I35" s="37">
        <v>2.0299999999999998</v>
      </c>
      <c r="J35" s="38">
        <v>1.86</v>
      </c>
      <c r="K35" s="22"/>
      <c r="L35" s="22"/>
      <c r="M35" s="22"/>
      <c r="N35" s="22"/>
      <c r="O35" s="22"/>
      <c r="P35" s="22"/>
    </row>
    <row r="36" spans="1:16" ht="39" customHeight="1">
      <c r="A36" s="22"/>
      <c r="B36" s="35"/>
      <c r="C36" s="1244" t="s">
        <v>570</v>
      </c>
      <c r="D36" s="1245"/>
      <c r="E36" s="1246"/>
      <c r="F36" s="36">
        <v>1.02</v>
      </c>
      <c r="G36" s="37">
        <v>1.24</v>
      </c>
      <c r="H36" s="37">
        <v>0.97</v>
      </c>
      <c r="I36" s="37">
        <v>0.65</v>
      </c>
      <c r="J36" s="38">
        <v>0.44</v>
      </c>
      <c r="K36" s="22"/>
      <c r="L36" s="22"/>
      <c r="M36" s="22"/>
      <c r="N36" s="22"/>
      <c r="O36" s="22"/>
      <c r="P36" s="22"/>
    </row>
    <row r="37" spans="1:16" ht="39" customHeight="1">
      <c r="A37" s="22"/>
      <c r="B37" s="35"/>
      <c r="C37" s="1244" t="s">
        <v>571</v>
      </c>
      <c r="D37" s="1245"/>
      <c r="E37" s="1246"/>
      <c r="F37" s="36">
        <v>0.05</v>
      </c>
      <c r="G37" s="37">
        <v>0.16</v>
      </c>
      <c r="H37" s="37">
        <v>0.12</v>
      </c>
      <c r="I37" s="37">
        <v>0.19</v>
      </c>
      <c r="J37" s="38">
        <v>0.19</v>
      </c>
      <c r="K37" s="22"/>
      <c r="L37" s="22"/>
      <c r="M37" s="22"/>
      <c r="N37" s="22"/>
      <c r="O37" s="22"/>
      <c r="P37" s="22"/>
    </row>
    <row r="38" spans="1:16" ht="39" customHeight="1">
      <c r="A38" s="22"/>
      <c r="B38" s="35"/>
      <c r="C38" s="1244" t="s">
        <v>572</v>
      </c>
      <c r="D38" s="1245"/>
      <c r="E38" s="1246"/>
      <c r="F38" s="36">
        <v>0</v>
      </c>
      <c r="G38" s="37">
        <v>0.01</v>
      </c>
      <c r="H38" s="37">
        <v>0.01</v>
      </c>
      <c r="I38" s="37">
        <v>0.02</v>
      </c>
      <c r="J38" s="38">
        <v>0.02</v>
      </c>
      <c r="K38" s="22"/>
      <c r="L38" s="22"/>
      <c r="M38" s="22"/>
      <c r="N38" s="22"/>
      <c r="O38" s="22"/>
      <c r="P38" s="22"/>
    </row>
    <row r="39" spans="1:16" ht="39" customHeight="1">
      <c r="A39" s="22"/>
      <c r="B39" s="35"/>
      <c r="C39" s="1244" t="s">
        <v>573</v>
      </c>
      <c r="D39" s="1245"/>
      <c r="E39" s="1246"/>
      <c r="F39" s="36">
        <v>0.01</v>
      </c>
      <c r="G39" s="37">
        <v>0.03</v>
      </c>
      <c r="H39" s="37">
        <v>0.04</v>
      </c>
      <c r="I39" s="37">
        <v>0.03</v>
      </c>
      <c r="J39" s="38">
        <v>0.02</v>
      </c>
      <c r="K39" s="22"/>
      <c r="L39" s="22"/>
      <c r="M39" s="22"/>
      <c r="N39" s="22"/>
      <c r="O39" s="22"/>
      <c r="P39" s="22"/>
    </row>
    <row r="40" spans="1:16" ht="39" customHeight="1">
      <c r="A40" s="22"/>
      <c r="B40" s="35"/>
      <c r="C40" s="1244" t="s">
        <v>574</v>
      </c>
      <c r="D40" s="1245"/>
      <c r="E40" s="1246"/>
      <c r="F40" s="36">
        <v>0</v>
      </c>
      <c r="G40" s="37">
        <v>0</v>
      </c>
      <c r="H40" s="37">
        <v>0</v>
      </c>
      <c r="I40" s="37">
        <v>0.01</v>
      </c>
      <c r="J40" s="38">
        <v>0</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c r="A43" s="22"/>
      <c r="B43" s="40"/>
      <c r="C43" s="1247" t="s">
        <v>576</v>
      </c>
      <c r="D43" s="1248"/>
      <c r="E43" s="1249"/>
      <c r="F43" s="41" t="s">
        <v>518</v>
      </c>
      <c r="G43" s="42" t="s">
        <v>518</v>
      </c>
      <c r="H43" s="42" t="s">
        <v>518</v>
      </c>
      <c r="I43" s="42" t="s">
        <v>518</v>
      </c>
      <c r="J43" s="43" t="s">
        <v>518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Zjr9JW/VhPrt8D/J33ty/ifazilaRSNkzGwI2iIFnHNy7FEVeQ802jA5TbneH/i7aTJ+AM4IiNevAzdZu7ROg==" saltValue="+C10hAuNbgixBr2usc8U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52" t="s">
        <v>10</v>
      </c>
      <c r="C45" s="1253"/>
      <c r="D45" s="58"/>
      <c r="E45" s="1258" t="s">
        <v>11</v>
      </c>
      <c r="F45" s="1258"/>
      <c r="G45" s="1258"/>
      <c r="H45" s="1258"/>
      <c r="I45" s="1258"/>
      <c r="J45" s="1259"/>
      <c r="K45" s="59">
        <v>1177</v>
      </c>
      <c r="L45" s="60">
        <v>1084</v>
      </c>
      <c r="M45" s="60">
        <v>990</v>
      </c>
      <c r="N45" s="60">
        <v>904</v>
      </c>
      <c r="O45" s="61">
        <v>886</v>
      </c>
      <c r="P45" s="48"/>
      <c r="Q45" s="48"/>
      <c r="R45" s="48"/>
      <c r="S45" s="48"/>
      <c r="T45" s="48"/>
      <c r="U45" s="48"/>
    </row>
    <row r="46" spans="1:21" ht="30.75" customHeight="1">
      <c r="A46" s="48"/>
      <c r="B46" s="1254"/>
      <c r="C46" s="1255"/>
      <c r="D46" s="62"/>
      <c r="E46" s="1260" t="s">
        <v>12</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c r="A47" s="48"/>
      <c r="B47" s="1254"/>
      <c r="C47" s="1255"/>
      <c r="D47" s="62"/>
      <c r="E47" s="1260" t="s">
        <v>13</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c r="A48" s="48"/>
      <c r="B48" s="1254"/>
      <c r="C48" s="1255"/>
      <c r="D48" s="62"/>
      <c r="E48" s="1260" t="s">
        <v>14</v>
      </c>
      <c r="F48" s="1260"/>
      <c r="G48" s="1260"/>
      <c r="H48" s="1260"/>
      <c r="I48" s="1260"/>
      <c r="J48" s="1261"/>
      <c r="K48" s="63">
        <v>52</v>
      </c>
      <c r="L48" s="64">
        <v>52</v>
      </c>
      <c r="M48" s="64">
        <v>46</v>
      </c>
      <c r="N48" s="64">
        <v>37</v>
      </c>
      <c r="O48" s="65">
        <v>37</v>
      </c>
      <c r="P48" s="48"/>
      <c r="Q48" s="48"/>
      <c r="R48" s="48"/>
      <c r="S48" s="48"/>
      <c r="T48" s="48"/>
      <c r="U48" s="48"/>
    </row>
    <row r="49" spans="1:21" ht="30.75" customHeight="1">
      <c r="A49" s="48"/>
      <c r="B49" s="1254"/>
      <c r="C49" s="1255"/>
      <c r="D49" s="62"/>
      <c r="E49" s="1260" t="s">
        <v>15</v>
      </c>
      <c r="F49" s="1260"/>
      <c r="G49" s="1260"/>
      <c r="H49" s="1260"/>
      <c r="I49" s="1260"/>
      <c r="J49" s="1261"/>
      <c r="K49" s="63">
        <v>68</v>
      </c>
      <c r="L49" s="64">
        <v>73</v>
      </c>
      <c r="M49" s="64">
        <v>58</v>
      </c>
      <c r="N49" s="64">
        <v>58</v>
      </c>
      <c r="O49" s="65">
        <v>65</v>
      </c>
      <c r="P49" s="48"/>
      <c r="Q49" s="48"/>
      <c r="R49" s="48"/>
      <c r="S49" s="48"/>
      <c r="T49" s="48"/>
      <c r="U49" s="48"/>
    </row>
    <row r="50" spans="1:21" ht="30.75" customHeight="1">
      <c r="A50" s="48"/>
      <c r="B50" s="1254"/>
      <c r="C50" s="1255"/>
      <c r="D50" s="62"/>
      <c r="E50" s="1260" t="s">
        <v>16</v>
      </c>
      <c r="F50" s="1260"/>
      <c r="G50" s="1260"/>
      <c r="H50" s="1260"/>
      <c r="I50" s="1260"/>
      <c r="J50" s="1261"/>
      <c r="K50" s="63">
        <v>0</v>
      </c>
      <c r="L50" s="64">
        <v>5</v>
      </c>
      <c r="M50" s="64">
        <v>0</v>
      </c>
      <c r="N50" s="64">
        <v>0</v>
      </c>
      <c r="O50" s="65">
        <v>0</v>
      </c>
      <c r="P50" s="48"/>
      <c r="Q50" s="48"/>
      <c r="R50" s="48"/>
      <c r="S50" s="48"/>
      <c r="T50" s="48"/>
      <c r="U50" s="48"/>
    </row>
    <row r="51" spans="1:21" ht="30.75" customHeight="1">
      <c r="A51" s="48"/>
      <c r="B51" s="1256"/>
      <c r="C51" s="1257"/>
      <c r="D51" s="66"/>
      <c r="E51" s="1260" t="s">
        <v>17</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c r="A52" s="48"/>
      <c r="B52" s="1262" t="s">
        <v>18</v>
      </c>
      <c r="C52" s="1263"/>
      <c r="D52" s="66"/>
      <c r="E52" s="1260" t="s">
        <v>19</v>
      </c>
      <c r="F52" s="1260"/>
      <c r="G52" s="1260"/>
      <c r="H52" s="1260"/>
      <c r="I52" s="1260"/>
      <c r="J52" s="1261"/>
      <c r="K52" s="63">
        <v>1000</v>
      </c>
      <c r="L52" s="64">
        <v>936</v>
      </c>
      <c r="M52" s="64">
        <v>846</v>
      </c>
      <c r="N52" s="64">
        <v>793</v>
      </c>
      <c r="O52" s="65">
        <v>772</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297</v>
      </c>
      <c r="L53" s="69">
        <v>278</v>
      </c>
      <c r="M53" s="69">
        <v>248</v>
      </c>
      <c r="N53" s="69">
        <v>206</v>
      </c>
      <c r="O53" s="70">
        <v>216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8" t="s">
        <v>24</v>
      </c>
      <c r="C57" s="1269"/>
      <c r="D57" s="1272" t="s">
        <v>25</v>
      </c>
      <c r="E57" s="1273"/>
      <c r="F57" s="1273"/>
      <c r="G57" s="1273"/>
      <c r="H57" s="1273"/>
      <c r="I57" s="1273"/>
      <c r="J57" s="1274"/>
      <c r="K57" s="385" t="s">
        <v>595</v>
      </c>
      <c r="L57" s="83" t="s">
        <v>595</v>
      </c>
      <c r="M57" s="83" t="s">
        <v>595</v>
      </c>
      <c r="N57" s="83" t="s">
        <v>595</v>
      </c>
      <c r="O57" s="84" t="s">
        <v>595</v>
      </c>
    </row>
    <row r="58" spans="1:21" ht="31.5" customHeight="1" thickBot="1">
      <c r="B58" s="1270"/>
      <c r="C58" s="1271"/>
      <c r="D58" s="1275" t="s">
        <v>26</v>
      </c>
      <c r="E58" s="1276"/>
      <c r="F58" s="1276"/>
      <c r="G58" s="1276"/>
      <c r="H58" s="1276"/>
      <c r="I58" s="1276"/>
      <c r="J58" s="1277"/>
      <c r="K58" s="85" t="s">
        <v>595</v>
      </c>
      <c r="L58" s="86" t="s">
        <v>595</v>
      </c>
      <c r="M58" s="86" t="s">
        <v>595</v>
      </c>
      <c r="N58" s="86" t="s">
        <v>595</v>
      </c>
      <c r="O58" s="87" t="s">
        <v>595</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LwYb/FeBqJASOwklroRqA5aGeSQIHMn1PNXSdyDn+Q1mW734SsdVT1DLDmyMVJyfpAb7uE0Kfh/Vl1rOy6KSw==" saltValue="eG+bvCRUAN912qkihk+1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560</v>
      </c>
      <c r="J40" s="99" t="s">
        <v>561</v>
      </c>
      <c r="K40" s="99" t="s">
        <v>562</v>
      </c>
      <c r="L40" s="99" t="s">
        <v>563</v>
      </c>
      <c r="M40" s="100" t="s">
        <v>564</v>
      </c>
    </row>
    <row r="41" spans="2:13" ht="27.75" customHeight="1">
      <c r="B41" s="1278" t="s">
        <v>29</v>
      </c>
      <c r="C41" s="1279"/>
      <c r="D41" s="101"/>
      <c r="E41" s="1284" t="s">
        <v>30</v>
      </c>
      <c r="F41" s="1284"/>
      <c r="G41" s="1284"/>
      <c r="H41" s="1285"/>
      <c r="I41" s="102">
        <v>7388</v>
      </c>
      <c r="J41" s="103">
        <v>6929</v>
      </c>
      <c r="K41" s="103">
        <v>6734</v>
      </c>
      <c r="L41" s="103">
        <v>7204</v>
      </c>
      <c r="M41" s="104">
        <v>7733</v>
      </c>
    </row>
    <row r="42" spans="2:13" ht="27.75" customHeight="1">
      <c r="B42" s="1280"/>
      <c r="C42" s="1281"/>
      <c r="D42" s="105"/>
      <c r="E42" s="1286" t="s">
        <v>31</v>
      </c>
      <c r="F42" s="1286"/>
      <c r="G42" s="1286"/>
      <c r="H42" s="1287"/>
      <c r="I42" s="106" t="s">
        <v>518</v>
      </c>
      <c r="J42" s="107" t="s">
        <v>518</v>
      </c>
      <c r="K42" s="107" t="s">
        <v>518</v>
      </c>
      <c r="L42" s="107" t="s">
        <v>518</v>
      </c>
      <c r="M42" s="108" t="s">
        <v>518</v>
      </c>
    </row>
    <row r="43" spans="2:13" ht="27.75" customHeight="1">
      <c r="B43" s="1280"/>
      <c r="C43" s="1281"/>
      <c r="D43" s="105"/>
      <c r="E43" s="1286" t="s">
        <v>32</v>
      </c>
      <c r="F43" s="1286"/>
      <c r="G43" s="1286"/>
      <c r="H43" s="1287"/>
      <c r="I43" s="106">
        <v>451</v>
      </c>
      <c r="J43" s="107">
        <v>408</v>
      </c>
      <c r="K43" s="107">
        <v>371</v>
      </c>
      <c r="L43" s="107">
        <v>341</v>
      </c>
      <c r="M43" s="108">
        <v>311</v>
      </c>
    </row>
    <row r="44" spans="2:13" ht="27.75" customHeight="1">
      <c r="B44" s="1280"/>
      <c r="C44" s="1281"/>
      <c r="D44" s="105"/>
      <c r="E44" s="1286" t="s">
        <v>33</v>
      </c>
      <c r="F44" s="1286"/>
      <c r="G44" s="1286"/>
      <c r="H44" s="1287"/>
      <c r="I44" s="106">
        <v>735</v>
      </c>
      <c r="J44" s="107">
        <v>618</v>
      </c>
      <c r="K44" s="107">
        <v>505</v>
      </c>
      <c r="L44" s="107">
        <v>344</v>
      </c>
      <c r="M44" s="108">
        <v>247</v>
      </c>
    </row>
    <row r="45" spans="2:13" ht="27.75" customHeight="1">
      <c r="B45" s="1280"/>
      <c r="C45" s="1281"/>
      <c r="D45" s="105"/>
      <c r="E45" s="1286" t="s">
        <v>34</v>
      </c>
      <c r="F45" s="1286"/>
      <c r="G45" s="1286"/>
      <c r="H45" s="1287"/>
      <c r="I45" s="106">
        <v>1335</v>
      </c>
      <c r="J45" s="107">
        <v>1248</v>
      </c>
      <c r="K45" s="107">
        <v>1182</v>
      </c>
      <c r="L45" s="107">
        <v>1100</v>
      </c>
      <c r="M45" s="108">
        <v>1141</v>
      </c>
    </row>
    <row r="46" spans="2:13" ht="27.75" customHeight="1">
      <c r="B46" s="1280"/>
      <c r="C46" s="1281"/>
      <c r="D46" s="109"/>
      <c r="E46" s="1286" t="s">
        <v>35</v>
      </c>
      <c r="F46" s="1286"/>
      <c r="G46" s="1286"/>
      <c r="H46" s="1287"/>
      <c r="I46" s="106" t="s">
        <v>518</v>
      </c>
      <c r="J46" s="107" t="s">
        <v>518</v>
      </c>
      <c r="K46" s="107" t="s">
        <v>518</v>
      </c>
      <c r="L46" s="107" t="s">
        <v>518</v>
      </c>
      <c r="M46" s="108" t="s">
        <v>518</v>
      </c>
    </row>
    <row r="47" spans="2:13" ht="27.75" customHeight="1">
      <c r="B47" s="1280"/>
      <c r="C47" s="1281"/>
      <c r="D47" s="110"/>
      <c r="E47" s="1288" t="s">
        <v>36</v>
      </c>
      <c r="F47" s="1289"/>
      <c r="G47" s="1289"/>
      <c r="H47" s="1290"/>
      <c r="I47" s="106" t="s">
        <v>518</v>
      </c>
      <c r="J47" s="107" t="s">
        <v>518</v>
      </c>
      <c r="K47" s="107" t="s">
        <v>518</v>
      </c>
      <c r="L47" s="107" t="s">
        <v>518</v>
      </c>
      <c r="M47" s="108" t="s">
        <v>518</v>
      </c>
    </row>
    <row r="48" spans="2:13" ht="27.75" customHeight="1">
      <c r="B48" s="1280"/>
      <c r="C48" s="1281"/>
      <c r="D48" s="105"/>
      <c r="E48" s="1286" t="s">
        <v>37</v>
      </c>
      <c r="F48" s="1286"/>
      <c r="G48" s="1286"/>
      <c r="H48" s="1287"/>
      <c r="I48" s="106" t="s">
        <v>518</v>
      </c>
      <c r="J48" s="107" t="s">
        <v>518</v>
      </c>
      <c r="K48" s="107" t="s">
        <v>518</v>
      </c>
      <c r="L48" s="107" t="s">
        <v>518</v>
      </c>
      <c r="M48" s="108" t="s">
        <v>518</v>
      </c>
    </row>
    <row r="49" spans="2:13" ht="27.75" customHeight="1">
      <c r="B49" s="1282"/>
      <c r="C49" s="1283"/>
      <c r="D49" s="105"/>
      <c r="E49" s="1286" t="s">
        <v>38</v>
      </c>
      <c r="F49" s="1286"/>
      <c r="G49" s="1286"/>
      <c r="H49" s="1287"/>
      <c r="I49" s="106" t="s">
        <v>518</v>
      </c>
      <c r="J49" s="107" t="s">
        <v>518</v>
      </c>
      <c r="K49" s="107" t="s">
        <v>518</v>
      </c>
      <c r="L49" s="107" t="s">
        <v>518</v>
      </c>
      <c r="M49" s="108" t="s">
        <v>518</v>
      </c>
    </row>
    <row r="50" spans="2:13" ht="27.75" customHeight="1">
      <c r="B50" s="1291" t="s">
        <v>39</v>
      </c>
      <c r="C50" s="1292"/>
      <c r="D50" s="111"/>
      <c r="E50" s="1286" t="s">
        <v>40</v>
      </c>
      <c r="F50" s="1286"/>
      <c r="G50" s="1286"/>
      <c r="H50" s="1287"/>
      <c r="I50" s="106">
        <v>4514</v>
      </c>
      <c r="J50" s="107">
        <v>4605</v>
      </c>
      <c r="K50" s="107">
        <v>4696</v>
      </c>
      <c r="L50" s="107">
        <v>4838</v>
      </c>
      <c r="M50" s="108">
        <v>4738</v>
      </c>
    </row>
    <row r="51" spans="2:13" ht="27.75" customHeight="1">
      <c r="B51" s="1280"/>
      <c r="C51" s="1281"/>
      <c r="D51" s="105"/>
      <c r="E51" s="1286" t="s">
        <v>41</v>
      </c>
      <c r="F51" s="1286"/>
      <c r="G51" s="1286"/>
      <c r="H51" s="1287"/>
      <c r="I51" s="106" t="s">
        <v>518</v>
      </c>
      <c r="J51" s="107" t="s">
        <v>518</v>
      </c>
      <c r="K51" s="107" t="s">
        <v>518</v>
      </c>
      <c r="L51" s="107" t="s">
        <v>518</v>
      </c>
      <c r="M51" s="108" t="s">
        <v>518</v>
      </c>
    </row>
    <row r="52" spans="2:13" ht="27.75" customHeight="1">
      <c r="B52" s="1282"/>
      <c r="C52" s="1283"/>
      <c r="D52" s="105"/>
      <c r="E52" s="1286" t="s">
        <v>42</v>
      </c>
      <c r="F52" s="1286"/>
      <c r="G52" s="1286"/>
      <c r="H52" s="1287"/>
      <c r="I52" s="106">
        <v>6848</v>
      </c>
      <c r="J52" s="107">
        <v>6376</v>
      </c>
      <c r="K52" s="107">
        <v>6325</v>
      </c>
      <c r="L52" s="107">
        <v>6565</v>
      </c>
      <c r="M52" s="108">
        <v>7127</v>
      </c>
    </row>
    <row r="53" spans="2:13" ht="27.75" customHeight="1" thickBot="1">
      <c r="B53" s="1293" t="s">
        <v>43</v>
      </c>
      <c r="C53" s="1294"/>
      <c r="D53" s="112"/>
      <c r="E53" s="1295" t="s">
        <v>44</v>
      </c>
      <c r="F53" s="1295"/>
      <c r="G53" s="1295"/>
      <c r="H53" s="1296"/>
      <c r="I53" s="113">
        <v>-1453</v>
      </c>
      <c r="J53" s="114">
        <v>-1778</v>
      </c>
      <c r="K53" s="114">
        <v>-2229</v>
      </c>
      <c r="L53" s="114">
        <v>-2414</v>
      </c>
      <c r="M53" s="115">
        <v>-2434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vfZ/d+QvnbLQdkBD1lic36B3ARAR3rjnNxvxQcfbKDCVEFYZk/rKrMH+5bsw/E5nCP/qNf55MX80AP9Acc/Sg==" saltValue="P2evatkYtH+2sZohjaZt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562</v>
      </c>
      <c r="G54" s="124" t="s">
        <v>563</v>
      </c>
      <c r="H54" s="125" t="s">
        <v>564</v>
      </c>
    </row>
    <row r="55" spans="2:8" ht="52.5" customHeight="1">
      <c r="B55" s="126"/>
      <c r="C55" s="1305" t="s">
        <v>47</v>
      </c>
      <c r="D55" s="1305"/>
      <c r="E55" s="1306"/>
      <c r="F55" s="127">
        <v>1797</v>
      </c>
      <c r="G55" s="127">
        <v>1685</v>
      </c>
      <c r="H55" s="128">
        <v>1602</v>
      </c>
    </row>
    <row r="56" spans="2:8" ht="52.5" customHeight="1">
      <c r="B56" s="129"/>
      <c r="C56" s="1307" t="s">
        <v>48</v>
      </c>
      <c r="D56" s="1307"/>
      <c r="E56" s="1308"/>
      <c r="F56" s="130">
        <v>421</v>
      </c>
      <c r="G56" s="130">
        <v>424</v>
      </c>
      <c r="H56" s="131">
        <v>425</v>
      </c>
    </row>
    <row r="57" spans="2:8" ht="53.25" customHeight="1">
      <c r="B57" s="129"/>
      <c r="C57" s="1309" t="s">
        <v>49</v>
      </c>
      <c r="D57" s="1309"/>
      <c r="E57" s="1310"/>
      <c r="F57" s="132">
        <v>3043</v>
      </c>
      <c r="G57" s="132">
        <v>3230</v>
      </c>
      <c r="H57" s="133">
        <v>3231</v>
      </c>
    </row>
    <row r="58" spans="2:8" ht="45.75" customHeight="1">
      <c r="B58" s="134"/>
      <c r="C58" s="1297" t="s">
        <v>583</v>
      </c>
      <c r="D58" s="1298"/>
      <c r="E58" s="1299"/>
      <c r="F58" s="135">
        <v>1129</v>
      </c>
      <c r="G58" s="135">
        <v>1132</v>
      </c>
      <c r="H58" s="136">
        <v>1137</v>
      </c>
    </row>
    <row r="59" spans="2:8" ht="45.75" customHeight="1">
      <c r="B59" s="134"/>
      <c r="C59" s="1297" t="s">
        <v>584</v>
      </c>
      <c r="D59" s="1298"/>
      <c r="E59" s="1299"/>
      <c r="F59" s="135">
        <v>968</v>
      </c>
      <c r="G59" s="135">
        <v>913</v>
      </c>
      <c r="H59" s="136">
        <v>871</v>
      </c>
    </row>
    <row r="60" spans="2:8" ht="45.75" customHeight="1">
      <c r="B60" s="134"/>
      <c r="C60" s="1297" t="s">
        <v>585</v>
      </c>
      <c r="D60" s="1298"/>
      <c r="E60" s="1299"/>
      <c r="F60" s="135">
        <v>568</v>
      </c>
      <c r="G60" s="135">
        <v>782</v>
      </c>
      <c r="H60" s="136">
        <v>757</v>
      </c>
    </row>
    <row r="61" spans="2:8" ht="45.75" customHeight="1">
      <c r="B61" s="134"/>
      <c r="C61" s="1297" t="s">
        <v>586</v>
      </c>
      <c r="D61" s="1298"/>
      <c r="E61" s="1299"/>
      <c r="F61" s="135">
        <v>303</v>
      </c>
      <c r="G61" s="135">
        <v>303</v>
      </c>
      <c r="H61" s="136">
        <v>303</v>
      </c>
    </row>
    <row r="62" spans="2:8" ht="45.75" customHeight="1" thickBot="1">
      <c r="B62" s="137"/>
      <c r="C62" s="1300" t="s">
        <v>587</v>
      </c>
      <c r="D62" s="1301"/>
      <c r="E62" s="1302"/>
      <c r="F62" s="138">
        <v>16</v>
      </c>
      <c r="G62" s="138">
        <v>40</v>
      </c>
      <c r="H62" s="139">
        <v>102</v>
      </c>
    </row>
    <row r="63" spans="2:8" ht="52.5" customHeight="1" thickBot="1">
      <c r="B63" s="140"/>
      <c r="C63" s="1303" t="s">
        <v>50</v>
      </c>
      <c r="D63" s="1303"/>
      <c r="E63" s="1304"/>
      <c r="F63" s="141">
        <v>5262</v>
      </c>
      <c r="G63" s="141">
        <v>5340</v>
      </c>
      <c r="H63" s="142">
        <v>5258</v>
      </c>
    </row>
    <row r="64" spans="2:8" ht="15" customHeight="1"/>
  </sheetData>
  <sheetProtection algorithmName="SHA-512" hashValue="TPZxFqOZoU82rXcLBBvQV98U0HY+MoqlQZZzo+IKUfyL47iMzVu75XH0CudgvBNWqWW4cl2bgkPllO8t9vSDGA==" saltValue="x43r+npRUipaM3MvDJfR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601</v>
      </c>
    </row>
    <row r="50" spans="1:109">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560</v>
      </c>
      <c r="BQ50" s="1316"/>
      <c r="BR50" s="1316"/>
      <c r="BS50" s="1316"/>
      <c r="BT50" s="1316"/>
      <c r="BU50" s="1316"/>
      <c r="BV50" s="1316"/>
      <c r="BW50" s="1316"/>
      <c r="BX50" s="1316" t="s">
        <v>561</v>
      </c>
      <c r="BY50" s="1316"/>
      <c r="BZ50" s="1316"/>
      <c r="CA50" s="1316"/>
      <c r="CB50" s="1316"/>
      <c r="CC50" s="1316"/>
      <c r="CD50" s="1316"/>
      <c r="CE50" s="1316"/>
      <c r="CF50" s="1316" t="s">
        <v>562</v>
      </c>
      <c r="CG50" s="1316"/>
      <c r="CH50" s="1316"/>
      <c r="CI50" s="1316"/>
      <c r="CJ50" s="1316"/>
      <c r="CK50" s="1316"/>
      <c r="CL50" s="1316"/>
      <c r="CM50" s="1316"/>
      <c r="CN50" s="1316" t="s">
        <v>563</v>
      </c>
      <c r="CO50" s="1316"/>
      <c r="CP50" s="1316"/>
      <c r="CQ50" s="1316"/>
      <c r="CR50" s="1316"/>
      <c r="CS50" s="1316"/>
      <c r="CT50" s="1316"/>
      <c r="CU50" s="1316"/>
      <c r="CV50" s="1316" t="s">
        <v>564</v>
      </c>
      <c r="CW50" s="1316"/>
      <c r="CX50" s="1316"/>
      <c r="CY50" s="1316"/>
      <c r="CZ50" s="1316"/>
      <c r="DA50" s="1316"/>
      <c r="DB50" s="1316"/>
      <c r="DC50" s="1316"/>
    </row>
    <row r="51" spans="1:109" ht="13.5" customHeight="1">
      <c r="B51" s="395"/>
      <c r="G51" s="1319"/>
      <c r="H51" s="1319"/>
      <c r="I51" s="1332"/>
      <c r="J51" s="1332"/>
      <c r="K51" s="1318"/>
      <c r="L51" s="1318"/>
      <c r="M51" s="1318"/>
      <c r="N51" s="1318"/>
      <c r="AM51" s="404"/>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19"/>
      <c r="H52" s="1319"/>
      <c r="I52" s="1332"/>
      <c r="J52" s="1332"/>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59.8</v>
      </c>
      <c r="BQ53" s="1311"/>
      <c r="BR53" s="1311"/>
      <c r="BS53" s="1311"/>
      <c r="BT53" s="1311"/>
      <c r="BU53" s="1311"/>
      <c r="BV53" s="1311"/>
      <c r="BW53" s="1311"/>
      <c r="BX53" s="1311">
        <v>42</v>
      </c>
      <c r="BY53" s="1311"/>
      <c r="BZ53" s="1311"/>
      <c r="CA53" s="1311"/>
      <c r="CB53" s="1311"/>
      <c r="CC53" s="1311"/>
      <c r="CD53" s="1311"/>
      <c r="CE53" s="1311"/>
      <c r="CF53" s="1311">
        <v>45.8</v>
      </c>
      <c r="CG53" s="1311"/>
      <c r="CH53" s="1311"/>
      <c r="CI53" s="1311"/>
      <c r="CJ53" s="1311"/>
      <c r="CK53" s="1311"/>
      <c r="CL53" s="1311"/>
      <c r="CM53" s="1311"/>
      <c r="CN53" s="1311">
        <v>47.1</v>
      </c>
      <c r="CO53" s="1311"/>
      <c r="CP53" s="1311"/>
      <c r="CQ53" s="1311"/>
      <c r="CR53" s="1311"/>
      <c r="CS53" s="1311"/>
      <c r="CT53" s="1311"/>
      <c r="CU53" s="1311"/>
      <c r="CV53" s="1311">
        <v>48.3</v>
      </c>
      <c r="CW53" s="1311"/>
      <c r="CX53" s="1311"/>
      <c r="CY53" s="1311"/>
      <c r="CZ53" s="1311"/>
      <c r="DA53" s="1311"/>
      <c r="DB53" s="1311"/>
      <c r="DC53" s="1311"/>
    </row>
    <row r="54" spans="1:109">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17"/>
      <c r="H55" s="1317"/>
      <c r="I55" s="1317"/>
      <c r="J55" s="1317"/>
      <c r="K55" s="1318"/>
      <c r="L55" s="1318"/>
      <c r="M55" s="1318"/>
      <c r="N55" s="1318"/>
      <c r="AN55" s="1316" t="s">
        <v>606</v>
      </c>
      <c r="AO55" s="1316"/>
      <c r="AP55" s="1316"/>
      <c r="AQ55" s="1316"/>
      <c r="AR55" s="1316"/>
      <c r="AS55" s="1316"/>
      <c r="AT55" s="1316"/>
      <c r="AU55" s="1316"/>
      <c r="AV55" s="1316"/>
      <c r="AW55" s="1316"/>
      <c r="AX55" s="1316"/>
      <c r="AY55" s="1316"/>
      <c r="AZ55" s="1316"/>
      <c r="BA55" s="1316"/>
      <c r="BB55" s="1314" t="s">
        <v>607</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604</v>
      </c>
      <c r="BC57" s="1314"/>
      <c r="BD57" s="1314"/>
      <c r="BE57" s="1314"/>
      <c r="BF57" s="1314"/>
      <c r="BG57" s="1314"/>
      <c r="BH57" s="1314"/>
      <c r="BI57" s="1314"/>
      <c r="BJ57" s="1314"/>
      <c r="BK57" s="1314"/>
      <c r="BL57" s="1314"/>
      <c r="BM57" s="1314"/>
      <c r="BN57" s="1314"/>
      <c r="BO57" s="1314"/>
      <c r="BP57" s="1311">
        <v>55.3</v>
      </c>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608</v>
      </c>
    </row>
    <row r="64" spans="1:109">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3" t="s">
        <v>609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601</v>
      </c>
    </row>
    <row r="72" spans="2:107">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560</v>
      </c>
      <c r="BQ72" s="1316"/>
      <c r="BR72" s="1316"/>
      <c r="BS72" s="1316"/>
      <c r="BT72" s="1316"/>
      <c r="BU72" s="1316"/>
      <c r="BV72" s="1316"/>
      <c r="BW72" s="1316"/>
      <c r="BX72" s="1316" t="s">
        <v>561</v>
      </c>
      <c r="BY72" s="1316"/>
      <c r="BZ72" s="1316"/>
      <c r="CA72" s="1316"/>
      <c r="CB72" s="1316"/>
      <c r="CC72" s="1316"/>
      <c r="CD72" s="1316"/>
      <c r="CE72" s="1316"/>
      <c r="CF72" s="1316" t="s">
        <v>562</v>
      </c>
      <c r="CG72" s="1316"/>
      <c r="CH72" s="1316"/>
      <c r="CI72" s="1316"/>
      <c r="CJ72" s="1316"/>
      <c r="CK72" s="1316"/>
      <c r="CL72" s="1316"/>
      <c r="CM72" s="1316"/>
      <c r="CN72" s="1316" t="s">
        <v>563</v>
      </c>
      <c r="CO72" s="1316"/>
      <c r="CP72" s="1316"/>
      <c r="CQ72" s="1316"/>
      <c r="CR72" s="1316"/>
      <c r="CS72" s="1316"/>
      <c r="CT72" s="1316"/>
      <c r="CU72" s="1316"/>
      <c r="CV72" s="1316" t="s">
        <v>564</v>
      </c>
      <c r="CW72" s="1316"/>
      <c r="CX72" s="1316"/>
      <c r="CY72" s="1316"/>
      <c r="CZ72" s="1316"/>
      <c r="DA72" s="1316"/>
      <c r="DB72" s="1316"/>
      <c r="DC72" s="1316"/>
    </row>
    <row r="73" spans="2:107">
      <c r="B73" s="395"/>
      <c r="G73" s="1319"/>
      <c r="H73" s="1319"/>
      <c r="I73" s="1319"/>
      <c r="J73" s="1319"/>
      <c r="K73" s="1315"/>
      <c r="L73" s="1315"/>
      <c r="M73" s="1315"/>
      <c r="N73" s="1315"/>
      <c r="AM73" s="404"/>
      <c r="AN73" s="1314" t="s">
        <v>602</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9.5</v>
      </c>
      <c r="BQ75" s="1311"/>
      <c r="BR75" s="1311"/>
      <c r="BS75" s="1311"/>
      <c r="BT75" s="1311"/>
      <c r="BU75" s="1311"/>
      <c r="BV75" s="1311"/>
      <c r="BW75" s="1311"/>
      <c r="BX75" s="1311">
        <v>8.3000000000000007</v>
      </c>
      <c r="BY75" s="1311"/>
      <c r="BZ75" s="1311"/>
      <c r="CA75" s="1311"/>
      <c r="CB75" s="1311"/>
      <c r="CC75" s="1311"/>
      <c r="CD75" s="1311"/>
      <c r="CE75" s="1311"/>
      <c r="CF75" s="1311">
        <v>7.8</v>
      </c>
      <c r="CG75" s="1311"/>
      <c r="CH75" s="1311"/>
      <c r="CI75" s="1311"/>
      <c r="CJ75" s="1311"/>
      <c r="CK75" s="1311"/>
      <c r="CL75" s="1311"/>
      <c r="CM75" s="1311"/>
      <c r="CN75" s="1311">
        <v>7.2</v>
      </c>
      <c r="CO75" s="1311"/>
      <c r="CP75" s="1311"/>
      <c r="CQ75" s="1311"/>
      <c r="CR75" s="1311"/>
      <c r="CS75" s="1311"/>
      <c r="CT75" s="1311"/>
      <c r="CU75" s="1311"/>
      <c r="CV75" s="1311">
        <v>6.9</v>
      </c>
      <c r="CW75" s="1311"/>
      <c r="CX75" s="1311"/>
      <c r="CY75" s="1311"/>
      <c r="CZ75" s="1311"/>
      <c r="DA75" s="1311"/>
      <c r="DB75" s="1311"/>
      <c r="DC75" s="1311"/>
    </row>
    <row r="76" spans="2:107">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17"/>
      <c r="H77" s="1317"/>
      <c r="I77" s="1317"/>
      <c r="J77" s="1317"/>
      <c r="K77" s="1315"/>
      <c r="L77" s="1315"/>
      <c r="M77" s="1315"/>
      <c r="N77" s="1315"/>
      <c r="AN77" s="1316" t="s">
        <v>606</v>
      </c>
      <c r="AO77" s="1316"/>
      <c r="AP77" s="1316"/>
      <c r="AQ77" s="1316"/>
      <c r="AR77" s="1316"/>
      <c r="AS77" s="1316"/>
      <c r="AT77" s="1316"/>
      <c r="AU77" s="1316"/>
      <c r="AV77" s="1316"/>
      <c r="AW77" s="1316"/>
      <c r="AX77" s="1316"/>
      <c r="AY77" s="1316"/>
      <c r="AZ77" s="1316"/>
      <c r="BA77" s="1316"/>
      <c r="BB77" s="1314" t="s">
        <v>603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611</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9ahXhmUg9+dsru5o2KBz6E7DGutv+zlhXW7HnATZlWB5QqIHIm4SPJ2JIjO6N1oiziBMu5vvVc/4c4W4EtyVUg==" saltValue="aVAaB9H6V3Y8Qqj5TBHn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1:34"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c r="S2" s="290"/>
      <c r="AH2" s="290"/>
    </row>
    <row r="3" spans="1: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row r="5" spans="1:34"/>
    <row r="6" spans="1:34"/>
    <row r="7" spans="1:34"/>
    <row r="8" spans="1:34"/>
    <row r="9" spans="1:34">
      <c r="AH9" s="290"/>
    </row>
    <row r="10" spans="1:34"/>
    <row r="11" spans="1:34"/>
    <row r="12" spans="1:34"/>
    <row r="13" spans="1:34"/>
    <row r="14" spans="1:34"/>
    <row r="15" spans="1:34"/>
    <row r="16" spans="1: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612</v>
      </c>
    </row>
  </sheetData>
  <sheetProtection algorithmName="SHA-512" hashValue="tAS2Fax2LDq/Ayzk8/xAq0Jknj/R2MysmNxoTEZK4So9Py6o1uELBuLqCftOGEquG6SXNGmFESJFE76R5lpqrg==" saltValue="DdmTcFeYlAEBhMxWe5TI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613</v>
      </c>
    </row>
  </sheetData>
  <sheetProtection algorithmName="SHA-512" hashValue="8536ci6Nu+EpkBEkW3t3ClTdww7qOUrcq2wUEahVhu5a53K9lXcR+ZVBSgiLWVWdlGw+0qRm+w2Tr0AhJY5OtA==" saltValue="arfqIc+b4l3heCh0P4zQ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557</v>
      </c>
      <c r="G2" s="156"/>
      <c r="H2" s="157"/>
    </row>
    <row r="3" spans="1:8">
      <c r="A3" s="153" t="s">
        <v>550</v>
      </c>
      <c r="B3" s="158"/>
      <c r="C3" s="159"/>
      <c r="D3" s="160">
        <v>127352</v>
      </c>
      <c r="E3" s="161"/>
      <c r="F3" s="162">
        <v>162193</v>
      </c>
      <c r="G3" s="163"/>
      <c r="H3" s="164"/>
    </row>
    <row r="4" spans="1:8">
      <c r="A4" s="165"/>
      <c r="B4" s="166"/>
      <c r="C4" s="167"/>
      <c r="D4" s="168">
        <v>98085</v>
      </c>
      <c r="E4" s="169"/>
      <c r="F4" s="170">
        <v>79985</v>
      </c>
      <c r="G4" s="171"/>
      <c r="H4" s="172"/>
    </row>
    <row r="5" spans="1:8">
      <c r="A5" s="153" t="s">
        <v>552</v>
      </c>
      <c r="B5" s="158"/>
      <c r="C5" s="159"/>
      <c r="D5" s="160">
        <v>162145</v>
      </c>
      <c r="E5" s="161"/>
      <c r="F5" s="162">
        <v>168868</v>
      </c>
      <c r="G5" s="163"/>
      <c r="H5" s="164"/>
    </row>
    <row r="6" spans="1:8">
      <c r="A6" s="165"/>
      <c r="B6" s="166"/>
      <c r="C6" s="167"/>
      <c r="D6" s="168">
        <v>103844</v>
      </c>
      <c r="E6" s="169"/>
      <c r="F6" s="170">
        <v>79360</v>
      </c>
      <c r="G6" s="171"/>
      <c r="H6" s="172"/>
    </row>
    <row r="7" spans="1:8">
      <c r="A7" s="153" t="s">
        <v>553</v>
      </c>
      <c r="B7" s="158"/>
      <c r="C7" s="159"/>
      <c r="D7" s="160">
        <v>159469</v>
      </c>
      <c r="E7" s="161"/>
      <c r="F7" s="162">
        <v>202870</v>
      </c>
      <c r="G7" s="163"/>
      <c r="H7" s="164"/>
    </row>
    <row r="8" spans="1:8">
      <c r="A8" s="165"/>
      <c r="B8" s="166"/>
      <c r="C8" s="167"/>
      <c r="D8" s="168">
        <v>116268</v>
      </c>
      <c r="E8" s="169"/>
      <c r="F8" s="170">
        <v>79735</v>
      </c>
      <c r="G8" s="171"/>
      <c r="H8" s="172"/>
    </row>
    <row r="9" spans="1:8">
      <c r="A9" s="153" t="s">
        <v>554</v>
      </c>
      <c r="B9" s="158"/>
      <c r="C9" s="159"/>
      <c r="D9" s="160">
        <v>215804</v>
      </c>
      <c r="E9" s="161"/>
      <c r="F9" s="162">
        <v>167497</v>
      </c>
      <c r="G9" s="163"/>
      <c r="H9" s="164"/>
    </row>
    <row r="10" spans="1:8">
      <c r="A10" s="165"/>
      <c r="B10" s="166"/>
      <c r="C10" s="167"/>
      <c r="D10" s="168">
        <v>186169</v>
      </c>
      <c r="E10" s="169"/>
      <c r="F10" s="170">
        <v>82571</v>
      </c>
      <c r="G10" s="171"/>
      <c r="H10" s="172"/>
    </row>
    <row r="11" spans="1:8">
      <c r="A11" s="153" t="s">
        <v>555</v>
      </c>
      <c r="B11" s="158"/>
      <c r="C11" s="159"/>
      <c r="D11" s="160">
        <v>304587</v>
      </c>
      <c r="E11" s="161"/>
      <c r="F11" s="162">
        <v>190274</v>
      </c>
      <c r="G11" s="163"/>
      <c r="H11" s="164"/>
    </row>
    <row r="12" spans="1:8">
      <c r="A12" s="165"/>
      <c r="B12" s="166"/>
      <c r="C12" s="173"/>
      <c r="D12" s="168">
        <v>228966</v>
      </c>
      <c r="E12" s="169"/>
      <c r="F12" s="170">
        <v>88584</v>
      </c>
      <c r="G12" s="171"/>
      <c r="H12" s="172"/>
    </row>
    <row r="13" spans="1:8">
      <c r="A13" s="153"/>
      <c r="B13" s="158"/>
      <c r="C13" s="174"/>
      <c r="D13" s="175">
        <v>193871</v>
      </c>
      <c r="E13" s="176"/>
      <c r="F13" s="177">
        <v>178340</v>
      </c>
      <c r="G13" s="178"/>
      <c r="H13" s="164"/>
    </row>
    <row r="14" spans="1:8">
      <c r="A14" s="165"/>
      <c r="B14" s="166"/>
      <c r="C14" s="167"/>
      <c r="D14" s="168">
        <v>146666</v>
      </c>
      <c r="E14" s="169"/>
      <c r="F14" s="170">
        <v>82047</v>
      </c>
      <c r="G14" s="171"/>
      <c r="H14" s="172"/>
    </row>
    <row r="17" spans="1:11">
      <c r="A17" s="149" t="s">
        <v>52</v>
      </c>
    </row>
    <row r="18" spans="1:11">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c r="A19" s="179" t="s">
        <v>53</v>
      </c>
      <c r="B19" s="179">
        <f>ROUND(VALUE(SUBSTITUTE(実質収支比率等に係る経年分析!F$48,"▲","-")),2)</f>
        <v>1.44</v>
      </c>
      <c r="C19" s="179">
        <f>ROUND(VALUE(SUBSTITUTE(実質収支比率等に係る経年分析!G$48,"▲","-")),2)</f>
        <v>1.54</v>
      </c>
      <c r="D19" s="179">
        <f>ROUND(VALUE(SUBSTITUTE(実質収支比率等に係る経年分析!H$48,"▲","-")),2)</f>
        <v>2.5</v>
      </c>
      <c r="E19" s="179">
        <f>ROUND(VALUE(SUBSTITUTE(実質収支比率等に係る経年分析!I$48,"▲","-")),2)</f>
        <v>2.0299999999999998</v>
      </c>
      <c r="F19" s="179">
        <f>ROUND(VALUE(SUBSTITUTE(実質収支比率等に係る経年分析!J$48,"▲","-")),2)</f>
        <v>1.87</v>
      </c>
    </row>
    <row r="20" spans="1:11">
      <c r="A20" s="179" t="s">
        <v>54</v>
      </c>
      <c r="B20" s="179">
        <f>ROUND(VALUE(SUBSTITUTE(実質収支比率等に係る経年分析!F$47,"▲","-")),2)</f>
        <v>39.68</v>
      </c>
      <c r="C20" s="179">
        <f>ROUND(VALUE(SUBSTITUTE(実質収支比率等に係る経年分析!G$47,"▲","-")),2)</f>
        <v>42.21</v>
      </c>
      <c r="D20" s="179">
        <f>ROUND(VALUE(SUBSTITUTE(実質収支比率等に係る経年分析!H$47,"▲","-")),2)</f>
        <v>43.29</v>
      </c>
      <c r="E20" s="179">
        <f>ROUND(VALUE(SUBSTITUTE(実質収支比率等に係る経年分析!I$47,"▲","-")),2)</f>
        <v>42.2</v>
      </c>
      <c r="F20" s="179">
        <f>ROUND(VALUE(SUBSTITUTE(実質収支比率等に係る経年分析!J$47,"▲","-")),2)</f>
        <v>40.78</v>
      </c>
    </row>
    <row r="21" spans="1:11">
      <c r="A21" s="179" t="s">
        <v>55</v>
      </c>
      <c r="B21" s="179">
        <f>IF(ISNUMBER(VALUE(SUBSTITUTE(実質収支比率等に係る経年分析!F$49,"▲","-"))),ROUND(VALUE(SUBSTITUTE(実質収支比率等に係る経年分析!F$49,"▲","-")),2),NA())</f>
        <v>5.91</v>
      </c>
      <c r="C21" s="179">
        <f>IF(ISNUMBER(VALUE(SUBSTITUTE(実質収支比率等に係る経年分析!G$49,"▲","-"))),ROUND(VALUE(SUBSTITUTE(実質収支比率等に係る経年分析!G$49,"▲","-")),2),NA())</f>
        <v>0.82</v>
      </c>
      <c r="D21" s="179">
        <f>IF(ISNUMBER(VALUE(SUBSTITUTE(実質収支比率等に係る経年分析!H$49,"▲","-"))),ROUND(VALUE(SUBSTITUTE(実質収支比率等に係る経年分析!H$49,"▲","-")),2),NA())</f>
        <v>-0.78</v>
      </c>
      <c r="E21" s="179">
        <f>IF(ISNUMBER(VALUE(SUBSTITUTE(実質収支比率等に係る経年分析!I$49,"▲","-"))),ROUND(VALUE(SUBSTITUTE(実質収支比率等に係る経年分析!I$49,"▲","-")),2),NA())</f>
        <v>-3.35</v>
      </c>
      <c r="F21" s="179">
        <f>IF(ISNUMBER(VALUE(SUBSTITUTE(実質収支比率等に係る経年分析!J$49,"▲","-"))),ROUND(VALUE(SUBSTITUTE(実質収支比率等に係る経年分析!J$49,"▲","-")),2),NA())</f>
        <v>-2.3199999999999998</v>
      </c>
    </row>
    <row r="24" spans="1:11">
      <c r="A24" s="149" t="s">
        <v>56</v>
      </c>
    </row>
    <row r="25" spans="1:11">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介護保険事業（サービス事業勘定）特別会計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2.0299999999999998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1.86</v>
      </c>
    </row>
    <row r="36" spans="1:16">
      <c r="A36" s="180" t="str">
        <f>IF(連結実質赤字比率に係る赤字・黒字の構成分析!C$34="",NA(),連結実質赤字比率に係る赤字・黒字の構成分析!C$34)</f>
        <v>介護保険事業（保険事業勘定）特別会計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1.89</v>
      </c>
    </row>
    <row r="39" spans="1:16">
      <c r="A39" s="149" t="s">
        <v>59</v>
      </c>
    </row>
    <row r="40" spans="1:16">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1000</v>
      </c>
      <c r="E42" s="181"/>
      <c r="F42" s="181"/>
      <c r="G42" s="181">
        <f>'実質公債費比率（分子）の構造'!L$52</f>
        <v>936</v>
      </c>
      <c r="H42" s="181"/>
      <c r="I42" s="181"/>
      <c r="J42" s="181">
        <f>'実質公債費比率（分子）の構造'!M$52</f>
        <v>846</v>
      </c>
      <c r="K42" s="181"/>
      <c r="L42" s="181"/>
      <c r="M42" s="181">
        <f>'実質公債費比率（分子）の構造'!N$52</f>
        <v>793</v>
      </c>
      <c r="N42" s="181"/>
      <c r="O42" s="181"/>
      <c r="P42" s="181">
        <f>'実質公債費比率（分子）の構造'!O$52</f>
        <v>772</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0</v>
      </c>
      <c r="C44" s="181"/>
      <c r="D44" s="181"/>
      <c r="E44" s="181">
        <f>'実質公債費比率（分子）の構造'!L$50</f>
        <v>5</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c r="A45" s="181" t="s">
        <v>65</v>
      </c>
      <c r="B45" s="181">
        <f>'実質公債費比率（分子）の構造'!K$49</f>
        <v>68</v>
      </c>
      <c r="C45" s="181"/>
      <c r="D45" s="181"/>
      <c r="E45" s="181">
        <f>'実質公債費比率（分子）の構造'!L$49</f>
        <v>73</v>
      </c>
      <c r="F45" s="181"/>
      <c r="G45" s="181"/>
      <c r="H45" s="181">
        <f>'実質公債費比率（分子）の構造'!M$49</f>
        <v>58</v>
      </c>
      <c r="I45" s="181"/>
      <c r="J45" s="181"/>
      <c r="K45" s="181">
        <f>'実質公債費比率（分子）の構造'!N$49</f>
        <v>58</v>
      </c>
      <c r="L45" s="181"/>
      <c r="M45" s="181"/>
      <c r="N45" s="181">
        <f>'実質公債費比率（分子）の構造'!O$49</f>
        <v>65</v>
      </c>
      <c r="O45" s="181"/>
      <c r="P45" s="181"/>
    </row>
    <row r="46" spans="1:16">
      <c r="A46" s="181" t="s">
        <v>66</v>
      </c>
      <c r="B46" s="181">
        <f>'実質公債費比率（分子）の構造'!K$48</f>
        <v>52</v>
      </c>
      <c r="C46" s="181"/>
      <c r="D46" s="181"/>
      <c r="E46" s="181">
        <f>'実質公債費比率（分子）の構造'!L$48</f>
        <v>52</v>
      </c>
      <c r="F46" s="181"/>
      <c r="G46" s="181"/>
      <c r="H46" s="181">
        <f>'実質公債費比率（分子）の構造'!M$48</f>
        <v>46</v>
      </c>
      <c r="I46" s="181"/>
      <c r="J46" s="181"/>
      <c r="K46" s="181">
        <f>'実質公債費比率（分子）の構造'!N$48</f>
        <v>37</v>
      </c>
      <c r="L46" s="181"/>
      <c r="M46" s="181"/>
      <c r="N46" s="181">
        <f>'実質公債費比率（分子）の構造'!O$48</f>
        <v>37</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1177</v>
      </c>
      <c r="C49" s="181"/>
      <c r="D49" s="181"/>
      <c r="E49" s="181">
        <f>'実質公債費比率（分子）の構造'!L$45</f>
        <v>1084</v>
      </c>
      <c r="F49" s="181"/>
      <c r="G49" s="181"/>
      <c r="H49" s="181">
        <f>'実質公債費比率（分子）の構造'!M$45</f>
        <v>990</v>
      </c>
      <c r="I49" s="181"/>
      <c r="J49" s="181"/>
      <c r="K49" s="181">
        <f>'実質公債費比率（分子）の構造'!N$45</f>
        <v>904</v>
      </c>
      <c r="L49" s="181"/>
      <c r="M49" s="181"/>
      <c r="N49" s="181">
        <f>'実質公債費比率（分子）の構造'!O$45</f>
        <v>886</v>
      </c>
      <c r="O49" s="181"/>
      <c r="P49" s="181"/>
    </row>
    <row r="50" spans="1:16">
      <c r="A50" s="181" t="s">
        <v>70</v>
      </c>
      <c r="B50" s="181" t="e">
        <f>NA()</f>
        <v>#N/A</v>
      </c>
      <c r="C50" s="181">
        <f>IF(ISNUMBER('実質公債費比率（分子）の構造'!K$53),'実質公債費比率（分子）の構造'!K$53,NA())</f>
        <v>297</v>
      </c>
      <c r="D50" s="181" t="e">
        <f>NA()</f>
        <v>#N/A</v>
      </c>
      <c r="E50" s="181" t="e">
        <f>NA()</f>
        <v>#N/A</v>
      </c>
      <c r="F50" s="181">
        <f>IF(ISNUMBER('実質公債費比率（分子）の構造'!L$53),'実質公債費比率（分子）の構造'!L$53,NA())</f>
        <v>278</v>
      </c>
      <c r="G50" s="181" t="e">
        <f>NA()</f>
        <v>#N/A</v>
      </c>
      <c r="H50" s="181" t="e">
        <f>NA()</f>
        <v>#N/A</v>
      </c>
      <c r="I50" s="181">
        <f>IF(ISNUMBER('実質公債費比率（分子）の構造'!M$53),'実質公債費比率（分子）の構造'!M$53,NA())</f>
        <v>248</v>
      </c>
      <c r="J50" s="181" t="e">
        <f>NA()</f>
        <v>#N/A</v>
      </c>
      <c r="K50" s="181" t="e">
        <f>NA()</f>
        <v>#N/A</v>
      </c>
      <c r="L50" s="181">
        <f>IF(ISNUMBER('実質公債費比率（分子）の構造'!N$53),'実質公債費比率（分子）の構造'!N$53,NA())</f>
        <v>206</v>
      </c>
      <c r="M50" s="181" t="e">
        <f>NA()</f>
        <v>#N/A</v>
      </c>
      <c r="N50" s="181" t="e">
        <f>NA()</f>
        <v>#N/A</v>
      </c>
      <c r="O50" s="181">
        <f>IF(ISNUMBER('実質公債費比率（分子）の構造'!O$53),'実質公債費比率（分子）の構造'!O$53,NA())</f>
        <v>216</v>
      </c>
      <c r="P50" s="181" t="e">
        <f>NA()</f>
        <v>#N/A</v>
      </c>
    </row>
    <row r="53" spans="1:16">
      <c r="A53" s="149" t="s">
        <v>71</v>
      </c>
    </row>
    <row r="54" spans="1:16">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6848</v>
      </c>
      <c r="E56" s="180"/>
      <c r="F56" s="180"/>
      <c r="G56" s="180">
        <f>'将来負担比率（分子）の構造'!J$52</f>
        <v>6376</v>
      </c>
      <c r="H56" s="180"/>
      <c r="I56" s="180"/>
      <c r="J56" s="180">
        <f>'将来負担比率（分子）の構造'!K$52</f>
        <v>6325</v>
      </c>
      <c r="K56" s="180"/>
      <c r="L56" s="180"/>
      <c r="M56" s="180">
        <f>'将来負担比率（分子）の構造'!L$52</f>
        <v>6565</v>
      </c>
      <c r="N56" s="180"/>
      <c r="O56" s="180"/>
      <c r="P56" s="180">
        <f>'将来負担比率（分子）の構造'!M$52</f>
        <v>7127</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4514</v>
      </c>
      <c r="E58" s="180"/>
      <c r="F58" s="180"/>
      <c r="G58" s="180">
        <f>'将来負担比率（分子）の構造'!J$50</f>
        <v>4605</v>
      </c>
      <c r="H58" s="180"/>
      <c r="I58" s="180"/>
      <c r="J58" s="180">
        <f>'将来負担比率（分子）の構造'!K$50</f>
        <v>4696</v>
      </c>
      <c r="K58" s="180"/>
      <c r="L58" s="180"/>
      <c r="M58" s="180">
        <f>'将来負担比率（分子）の構造'!L$50</f>
        <v>4838</v>
      </c>
      <c r="N58" s="180"/>
      <c r="O58" s="180"/>
      <c r="P58" s="180">
        <f>'将来負担比率（分子）の構造'!M$50</f>
        <v>4738</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1335</v>
      </c>
      <c r="C62" s="180"/>
      <c r="D62" s="180"/>
      <c r="E62" s="180">
        <f>'将来負担比率（分子）の構造'!J$45</f>
        <v>1248</v>
      </c>
      <c r="F62" s="180"/>
      <c r="G62" s="180"/>
      <c r="H62" s="180">
        <f>'将来負担比率（分子）の構造'!K$45</f>
        <v>1182</v>
      </c>
      <c r="I62" s="180"/>
      <c r="J62" s="180"/>
      <c r="K62" s="180">
        <f>'将来負担比率（分子）の構造'!L$45</f>
        <v>1100</v>
      </c>
      <c r="L62" s="180"/>
      <c r="M62" s="180"/>
      <c r="N62" s="180">
        <f>'将来負担比率（分子）の構造'!M$45</f>
        <v>1141</v>
      </c>
      <c r="O62" s="180"/>
      <c r="P62" s="180"/>
    </row>
    <row r="63" spans="1:16">
      <c r="A63" s="180" t="s">
        <v>33</v>
      </c>
      <c r="B63" s="180">
        <f>'将来負担比率（分子）の構造'!I$44</f>
        <v>735</v>
      </c>
      <c r="C63" s="180"/>
      <c r="D63" s="180"/>
      <c r="E63" s="180">
        <f>'将来負担比率（分子）の構造'!J$44</f>
        <v>618</v>
      </c>
      <c r="F63" s="180"/>
      <c r="G63" s="180"/>
      <c r="H63" s="180">
        <f>'将来負担比率（分子）の構造'!K$44</f>
        <v>505</v>
      </c>
      <c r="I63" s="180"/>
      <c r="J63" s="180"/>
      <c r="K63" s="180">
        <f>'将来負担比率（分子）の構造'!L$44</f>
        <v>344</v>
      </c>
      <c r="L63" s="180"/>
      <c r="M63" s="180"/>
      <c r="N63" s="180">
        <f>'将来負担比率（分子）の構造'!M$44</f>
        <v>247</v>
      </c>
      <c r="O63" s="180"/>
      <c r="P63" s="180"/>
    </row>
    <row r="64" spans="1:16">
      <c r="A64" s="180" t="s">
        <v>32</v>
      </c>
      <c r="B64" s="180">
        <f>'将来負担比率（分子）の構造'!I$43</f>
        <v>451</v>
      </c>
      <c r="C64" s="180"/>
      <c r="D64" s="180"/>
      <c r="E64" s="180">
        <f>'将来負担比率（分子）の構造'!J$43</f>
        <v>408</v>
      </c>
      <c r="F64" s="180"/>
      <c r="G64" s="180"/>
      <c r="H64" s="180">
        <f>'将来負担比率（分子）の構造'!K$43</f>
        <v>371</v>
      </c>
      <c r="I64" s="180"/>
      <c r="J64" s="180"/>
      <c r="K64" s="180">
        <f>'将来負担比率（分子）の構造'!L$43</f>
        <v>341</v>
      </c>
      <c r="L64" s="180"/>
      <c r="M64" s="180"/>
      <c r="N64" s="180">
        <f>'将来負担比率（分子）の構造'!M$43</f>
        <v>311</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7388</v>
      </c>
      <c r="C66" s="180"/>
      <c r="D66" s="180"/>
      <c r="E66" s="180">
        <f>'将来負担比率（分子）の構造'!J$41</f>
        <v>6929</v>
      </c>
      <c r="F66" s="180"/>
      <c r="G66" s="180"/>
      <c r="H66" s="180">
        <f>'将来負担比率（分子）の構造'!K$41</f>
        <v>6734</v>
      </c>
      <c r="I66" s="180"/>
      <c r="J66" s="180"/>
      <c r="K66" s="180">
        <f>'将来負担比率（分子）の構造'!L$41</f>
        <v>7204</v>
      </c>
      <c r="L66" s="180"/>
      <c r="M66" s="180"/>
      <c r="N66" s="180">
        <f>'将来負担比率（分子）の構造'!M$41</f>
        <v>7733</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H29</v>
      </c>
      <c r="C71" s="183" t="str">
        <f>基金残高に係る経年分析!G54</f>
        <v>H30</v>
      </c>
      <c r="D71" s="183" t="str">
        <f>基金残高に係る経年分析!H54</f>
        <v>R01</v>
      </c>
    </row>
    <row r="72" spans="1:16">
      <c r="A72" s="183" t="s">
        <v>76</v>
      </c>
      <c r="B72" s="184">
        <f>基金残高に係る経年分析!F55</f>
        <v>1797</v>
      </c>
      <c r="C72" s="184">
        <f>基金残高に係る経年分析!G55</f>
        <v>1685</v>
      </c>
      <c r="D72" s="184">
        <f>基金残高に係る経年分析!H55</f>
        <v>1602</v>
      </c>
    </row>
    <row r="73" spans="1:16">
      <c r="A73" s="183" t="s">
        <v>77</v>
      </c>
      <c r="B73" s="184">
        <f>基金残高に係る経年分析!F56</f>
        <v>421</v>
      </c>
      <c r="C73" s="184">
        <f>基金残高に係る経年分析!G56</f>
        <v>424</v>
      </c>
      <c r="D73" s="184">
        <f>基金残高に係る経年分析!H56</f>
        <v>425</v>
      </c>
    </row>
    <row r="74" spans="1:16">
      <c r="A74" s="183" t="s">
        <v>78</v>
      </c>
      <c r="B74" s="184">
        <f>基金残高に係る経年分析!F57</f>
        <v>3043</v>
      </c>
      <c r="C74" s="184">
        <f>基金残高に係る経年分析!G57</f>
        <v>3230</v>
      </c>
      <c r="D74" s="184">
        <f>基金残高に係る経年分析!H57</f>
        <v>3231</v>
      </c>
    </row>
  </sheetData>
  <sheetProtection algorithmName="SHA-512" hashValue="ZQmMmpENK6cemgj4unKUBOzaChsCqpvxDx0WYw0w2EV9VyOoswghKLFCLqIurIs7Wjo6mjWsN1Xt+J0PLTuW8g==" saltValue="UrpiyKEuYDvPW0pOP0zs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9" t="s">
        <v>212</v>
      </c>
      <c r="DI1" s="660"/>
      <c r="DJ1" s="660"/>
      <c r="DK1" s="660"/>
      <c r="DL1" s="660"/>
      <c r="DM1" s="660"/>
      <c r="DN1" s="661"/>
      <c r="DO1" s="225"/>
      <c r="DP1" s="659" t="s">
        <v>213</v>
      </c>
      <c r="DQ1" s="660"/>
      <c r="DR1" s="660"/>
      <c r="DS1" s="660"/>
      <c r="DT1" s="660"/>
      <c r="DU1" s="660"/>
      <c r="DV1" s="660"/>
      <c r="DW1" s="660"/>
      <c r="DX1" s="660"/>
      <c r="DY1" s="660"/>
      <c r="DZ1" s="660"/>
      <c r="EA1" s="660"/>
      <c r="EB1" s="660"/>
      <c r="EC1" s="661"/>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9" customFormat="1" ht="11.25" customHeight="1">
      <c r="B5" s="669" t="s">
        <v>225</v>
      </c>
      <c r="C5" s="670"/>
      <c r="D5" s="670"/>
      <c r="E5" s="670"/>
      <c r="F5" s="670"/>
      <c r="G5" s="670"/>
      <c r="H5" s="670"/>
      <c r="I5" s="670"/>
      <c r="J5" s="670"/>
      <c r="K5" s="670"/>
      <c r="L5" s="670"/>
      <c r="M5" s="670"/>
      <c r="N5" s="670"/>
      <c r="O5" s="670"/>
      <c r="P5" s="670"/>
      <c r="Q5" s="671"/>
      <c r="R5" s="672">
        <v>635946</v>
      </c>
      <c r="S5" s="673"/>
      <c r="T5" s="673"/>
      <c r="U5" s="673"/>
      <c r="V5" s="673"/>
      <c r="W5" s="673"/>
      <c r="X5" s="673"/>
      <c r="Y5" s="674"/>
      <c r="Z5" s="675">
        <v>8.1999999999999993</v>
      </c>
      <c r="AA5" s="675"/>
      <c r="AB5" s="675"/>
      <c r="AC5" s="675"/>
      <c r="AD5" s="676">
        <v>635946</v>
      </c>
      <c r="AE5" s="676"/>
      <c r="AF5" s="676"/>
      <c r="AG5" s="676"/>
      <c r="AH5" s="676"/>
      <c r="AI5" s="676"/>
      <c r="AJ5" s="676"/>
      <c r="AK5" s="676"/>
      <c r="AL5" s="677">
        <v>16.7</v>
      </c>
      <c r="AM5" s="678"/>
      <c r="AN5" s="678"/>
      <c r="AO5" s="679"/>
      <c r="AP5" s="669" t="s">
        <v>226</v>
      </c>
      <c r="AQ5" s="670"/>
      <c r="AR5" s="670"/>
      <c r="AS5" s="670"/>
      <c r="AT5" s="670"/>
      <c r="AU5" s="670"/>
      <c r="AV5" s="670"/>
      <c r="AW5" s="670"/>
      <c r="AX5" s="670"/>
      <c r="AY5" s="670"/>
      <c r="AZ5" s="670"/>
      <c r="BA5" s="670"/>
      <c r="BB5" s="670"/>
      <c r="BC5" s="670"/>
      <c r="BD5" s="670"/>
      <c r="BE5" s="670"/>
      <c r="BF5" s="671"/>
      <c r="BG5" s="683">
        <v>635946</v>
      </c>
      <c r="BH5" s="684"/>
      <c r="BI5" s="684"/>
      <c r="BJ5" s="684"/>
      <c r="BK5" s="684"/>
      <c r="BL5" s="684"/>
      <c r="BM5" s="684"/>
      <c r="BN5" s="685"/>
      <c r="BO5" s="686">
        <v>100</v>
      </c>
      <c r="BP5" s="686"/>
      <c r="BQ5" s="686"/>
      <c r="BR5" s="686"/>
      <c r="BS5" s="687" t="s">
        <v>174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78338</v>
      </c>
      <c r="S6" s="684"/>
      <c r="T6" s="684"/>
      <c r="U6" s="684"/>
      <c r="V6" s="684"/>
      <c r="W6" s="684"/>
      <c r="X6" s="684"/>
      <c r="Y6" s="685"/>
      <c r="Z6" s="686">
        <v>1</v>
      </c>
      <c r="AA6" s="686"/>
      <c r="AB6" s="686"/>
      <c r="AC6" s="686"/>
      <c r="AD6" s="687">
        <v>78338</v>
      </c>
      <c r="AE6" s="687"/>
      <c r="AF6" s="687"/>
      <c r="AG6" s="687"/>
      <c r="AH6" s="687"/>
      <c r="AI6" s="687"/>
      <c r="AJ6" s="687"/>
      <c r="AK6" s="687"/>
      <c r="AL6" s="688">
        <v>2.1</v>
      </c>
      <c r="AM6" s="689"/>
      <c r="AN6" s="689"/>
      <c r="AO6" s="690"/>
      <c r="AP6" s="680" t="s">
        <v>231</v>
      </c>
      <c r="AQ6" s="681"/>
      <c r="AR6" s="681"/>
      <c r="AS6" s="681"/>
      <c r="AT6" s="681"/>
      <c r="AU6" s="681"/>
      <c r="AV6" s="681"/>
      <c r="AW6" s="681"/>
      <c r="AX6" s="681"/>
      <c r="AY6" s="681"/>
      <c r="AZ6" s="681"/>
      <c r="BA6" s="681"/>
      <c r="BB6" s="681"/>
      <c r="BC6" s="681"/>
      <c r="BD6" s="681"/>
      <c r="BE6" s="681"/>
      <c r="BF6" s="682"/>
      <c r="BG6" s="683">
        <v>635946</v>
      </c>
      <c r="BH6" s="684"/>
      <c r="BI6" s="684"/>
      <c r="BJ6" s="684"/>
      <c r="BK6" s="684"/>
      <c r="BL6" s="684"/>
      <c r="BM6" s="684"/>
      <c r="BN6" s="685"/>
      <c r="BO6" s="686">
        <v>100</v>
      </c>
      <c r="BP6" s="686"/>
      <c r="BQ6" s="686"/>
      <c r="BR6" s="686"/>
      <c r="BS6" s="687" t="s">
        <v>127</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75786</v>
      </c>
      <c r="CS6" s="684"/>
      <c r="CT6" s="684"/>
      <c r="CU6" s="684"/>
      <c r="CV6" s="684"/>
      <c r="CW6" s="684"/>
      <c r="CX6" s="684"/>
      <c r="CY6" s="685"/>
      <c r="CZ6" s="677">
        <v>1</v>
      </c>
      <c r="DA6" s="678"/>
      <c r="DB6" s="678"/>
      <c r="DC6" s="697"/>
      <c r="DD6" s="692" t="s">
        <v>127</v>
      </c>
      <c r="DE6" s="684"/>
      <c r="DF6" s="684"/>
      <c r="DG6" s="684"/>
      <c r="DH6" s="684"/>
      <c r="DI6" s="684"/>
      <c r="DJ6" s="684"/>
      <c r="DK6" s="684"/>
      <c r="DL6" s="684"/>
      <c r="DM6" s="684"/>
      <c r="DN6" s="684"/>
      <c r="DO6" s="684"/>
      <c r="DP6" s="685"/>
      <c r="DQ6" s="692">
        <v>75786</v>
      </c>
      <c r="DR6" s="684"/>
      <c r="DS6" s="684"/>
      <c r="DT6" s="684"/>
      <c r="DU6" s="684"/>
      <c r="DV6" s="684"/>
      <c r="DW6" s="684"/>
      <c r="DX6" s="684"/>
      <c r="DY6" s="684"/>
      <c r="DZ6" s="684"/>
      <c r="EA6" s="684"/>
      <c r="EB6" s="684"/>
      <c r="EC6" s="693"/>
    </row>
    <row r="7" spans="2:143" ht="11.25" customHeight="1">
      <c r="B7" s="680" t="s">
        <v>233</v>
      </c>
      <c r="C7" s="681"/>
      <c r="D7" s="681"/>
      <c r="E7" s="681"/>
      <c r="F7" s="681"/>
      <c r="G7" s="681"/>
      <c r="H7" s="681"/>
      <c r="I7" s="681"/>
      <c r="J7" s="681"/>
      <c r="K7" s="681"/>
      <c r="L7" s="681"/>
      <c r="M7" s="681"/>
      <c r="N7" s="681"/>
      <c r="O7" s="681"/>
      <c r="P7" s="681"/>
      <c r="Q7" s="682"/>
      <c r="R7" s="683">
        <v>363</v>
      </c>
      <c r="S7" s="684"/>
      <c r="T7" s="684"/>
      <c r="U7" s="684"/>
      <c r="V7" s="684"/>
      <c r="W7" s="684"/>
      <c r="X7" s="684"/>
      <c r="Y7" s="685"/>
      <c r="Z7" s="686">
        <v>0</v>
      </c>
      <c r="AA7" s="686"/>
      <c r="AB7" s="686"/>
      <c r="AC7" s="686"/>
      <c r="AD7" s="687">
        <v>363</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214388</v>
      </c>
      <c r="BH7" s="684"/>
      <c r="BI7" s="684"/>
      <c r="BJ7" s="684"/>
      <c r="BK7" s="684"/>
      <c r="BL7" s="684"/>
      <c r="BM7" s="684"/>
      <c r="BN7" s="685"/>
      <c r="BO7" s="686">
        <v>33.700000000000003</v>
      </c>
      <c r="BP7" s="686"/>
      <c r="BQ7" s="686"/>
      <c r="BR7" s="686"/>
      <c r="BS7" s="687" t="s">
        <v>127</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1104518</v>
      </c>
      <c r="CS7" s="684"/>
      <c r="CT7" s="684"/>
      <c r="CU7" s="684"/>
      <c r="CV7" s="684"/>
      <c r="CW7" s="684"/>
      <c r="CX7" s="684"/>
      <c r="CY7" s="685"/>
      <c r="CZ7" s="686">
        <v>14.5</v>
      </c>
      <c r="DA7" s="686"/>
      <c r="DB7" s="686"/>
      <c r="DC7" s="686"/>
      <c r="DD7" s="692">
        <v>116905</v>
      </c>
      <c r="DE7" s="684"/>
      <c r="DF7" s="684"/>
      <c r="DG7" s="684"/>
      <c r="DH7" s="684"/>
      <c r="DI7" s="684"/>
      <c r="DJ7" s="684"/>
      <c r="DK7" s="684"/>
      <c r="DL7" s="684"/>
      <c r="DM7" s="684"/>
      <c r="DN7" s="684"/>
      <c r="DO7" s="684"/>
      <c r="DP7" s="685"/>
      <c r="DQ7" s="692">
        <v>648418</v>
      </c>
      <c r="DR7" s="684"/>
      <c r="DS7" s="684"/>
      <c r="DT7" s="684"/>
      <c r="DU7" s="684"/>
      <c r="DV7" s="684"/>
      <c r="DW7" s="684"/>
      <c r="DX7" s="684"/>
      <c r="DY7" s="684"/>
      <c r="DZ7" s="684"/>
      <c r="EA7" s="684"/>
      <c r="EB7" s="684"/>
      <c r="EC7" s="693"/>
    </row>
    <row r="8" spans="2:143" ht="11.25" customHeight="1">
      <c r="B8" s="680" t="s">
        <v>236</v>
      </c>
      <c r="C8" s="681"/>
      <c r="D8" s="681"/>
      <c r="E8" s="681"/>
      <c r="F8" s="681"/>
      <c r="G8" s="681"/>
      <c r="H8" s="681"/>
      <c r="I8" s="681"/>
      <c r="J8" s="681"/>
      <c r="K8" s="681"/>
      <c r="L8" s="681"/>
      <c r="M8" s="681"/>
      <c r="N8" s="681"/>
      <c r="O8" s="681"/>
      <c r="P8" s="681"/>
      <c r="Q8" s="682"/>
      <c r="R8" s="683">
        <v>1116</v>
      </c>
      <c r="S8" s="684"/>
      <c r="T8" s="684"/>
      <c r="U8" s="684"/>
      <c r="V8" s="684"/>
      <c r="W8" s="684"/>
      <c r="X8" s="684"/>
      <c r="Y8" s="685"/>
      <c r="Z8" s="686">
        <v>0</v>
      </c>
      <c r="AA8" s="686"/>
      <c r="AB8" s="686"/>
      <c r="AC8" s="686"/>
      <c r="AD8" s="687">
        <v>1116</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9876</v>
      </c>
      <c r="BH8" s="684"/>
      <c r="BI8" s="684"/>
      <c r="BJ8" s="684"/>
      <c r="BK8" s="684"/>
      <c r="BL8" s="684"/>
      <c r="BM8" s="684"/>
      <c r="BN8" s="685"/>
      <c r="BO8" s="686">
        <v>1.6</v>
      </c>
      <c r="BP8" s="686"/>
      <c r="BQ8" s="686"/>
      <c r="BR8" s="686"/>
      <c r="BS8" s="692" t="s">
        <v>127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1662751</v>
      </c>
      <c r="CS8" s="684"/>
      <c r="CT8" s="684"/>
      <c r="CU8" s="684"/>
      <c r="CV8" s="684"/>
      <c r="CW8" s="684"/>
      <c r="CX8" s="684"/>
      <c r="CY8" s="685"/>
      <c r="CZ8" s="686">
        <v>21.9</v>
      </c>
      <c r="DA8" s="686"/>
      <c r="DB8" s="686"/>
      <c r="DC8" s="686"/>
      <c r="DD8" s="692" t="s">
        <v>127</v>
      </c>
      <c r="DE8" s="684"/>
      <c r="DF8" s="684"/>
      <c r="DG8" s="684"/>
      <c r="DH8" s="684"/>
      <c r="DI8" s="684"/>
      <c r="DJ8" s="684"/>
      <c r="DK8" s="684"/>
      <c r="DL8" s="684"/>
      <c r="DM8" s="684"/>
      <c r="DN8" s="684"/>
      <c r="DO8" s="684"/>
      <c r="DP8" s="685"/>
      <c r="DQ8" s="692">
        <v>937855</v>
      </c>
      <c r="DR8" s="684"/>
      <c r="DS8" s="684"/>
      <c r="DT8" s="684"/>
      <c r="DU8" s="684"/>
      <c r="DV8" s="684"/>
      <c r="DW8" s="684"/>
      <c r="DX8" s="684"/>
      <c r="DY8" s="684"/>
      <c r="DZ8" s="684"/>
      <c r="EA8" s="684"/>
      <c r="EB8" s="684"/>
      <c r="EC8" s="693"/>
    </row>
    <row r="9" spans="2:143" ht="11.25" customHeight="1">
      <c r="B9" s="680" t="s">
        <v>239</v>
      </c>
      <c r="C9" s="681"/>
      <c r="D9" s="681"/>
      <c r="E9" s="681"/>
      <c r="F9" s="681"/>
      <c r="G9" s="681"/>
      <c r="H9" s="681"/>
      <c r="I9" s="681"/>
      <c r="J9" s="681"/>
      <c r="K9" s="681"/>
      <c r="L9" s="681"/>
      <c r="M9" s="681"/>
      <c r="N9" s="681"/>
      <c r="O9" s="681"/>
      <c r="P9" s="681"/>
      <c r="Q9" s="682"/>
      <c r="R9" s="683">
        <v>644</v>
      </c>
      <c r="S9" s="684"/>
      <c r="T9" s="684"/>
      <c r="U9" s="684"/>
      <c r="V9" s="684"/>
      <c r="W9" s="684"/>
      <c r="X9" s="684"/>
      <c r="Y9" s="685"/>
      <c r="Z9" s="686">
        <v>0</v>
      </c>
      <c r="AA9" s="686"/>
      <c r="AB9" s="686"/>
      <c r="AC9" s="686"/>
      <c r="AD9" s="687">
        <v>644</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175211</v>
      </c>
      <c r="BH9" s="684"/>
      <c r="BI9" s="684"/>
      <c r="BJ9" s="684"/>
      <c r="BK9" s="684"/>
      <c r="BL9" s="684"/>
      <c r="BM9" s="684"/>
      <c r="BN9" s="685"/>
      <c r="BO9" s="686">
        <v>27.6</v>
      </c>
      <c r="BP9" s="686"/>
      <c r="BQ9" s="686"/>
      <c r="BR9" s="686"/>
      <c r="BS9" s="692" t="s">
        <v>127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393463</v>
      </c>
      <c r="CS9" s="684"/>
      <c r="CT9" s="684"/>
      <c r="CU9" s="684"/>
      <c r="CV9" s="684"/>
      <c r="CW9" s="684"/>
      <c r="CX9" s="684"/>
      <c r="CY9" s="685"/>
      <c r="CZ9" s="686">
        <v>5.2</v>
      </c>
      <c r="DA9" s="686"/>
      <c r="DB9" s="686"/>
      <c r="DC9" s="686"/>
      <c r="DD9" s="692">
        <v>22196</v>
      </c>
      <c r="DE9" s="684"/>
      <c r="DF9" s="684"/>
      <c r="DG9" s="684"/>
      <c r="DH9" s="684"/>
      <c r="DI9" s="684"/>
      <c r="DJ9" s="684"/>
      <c r="DK9" s="684"/>
      <c r="DL9" s="684"/>
      <c r="DM9" s="684"/>
      <c r="DN9" s="684"/>
      <c r="DO9" s="684"/>
      <c r="DP9" s="685"/>
      <c r="DQ9" s="692">
        <v>362501</v>
      </c>
      <c r="DR9" s="684"/>
      <c r="DS9" s="684"/>
      <c r="DT9" s="684"/>
      <c r="DU9" s="684"/>
      <c r="DV9" s="684"/>
      <c r="DW9" s="684"/>
      <c r="DX9" s="684"/>
      <c r="DY9" s="684"/>
      <c r="DZ9" s="684"/>
      <c r="EA9" s="684"/>
      <c r="EB9" s="684"/>
      <c r="EC9" s="693"/>
    </row>
    <row r="10" spans="2:143" ht="11.25" customHeight="1">
      <c r="B10" s="680" t="s">
        <v>242</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174</v>
      </c>
      <c r="AE10" s="687"/>
      <c r="AF10" s="687"/>
      <c r="AG10" s="687"/>
      <c r="AH10" s="687"/>
      <c r="AI10" s="687"/>
      <c r="AJ10" s="687"/>
      <c r="AK10" s="687"/>
      <c r="AL10" s="688" t="s">
        <v>127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13460</v>
      </c>
      <c r="BH10" s="684"/>
      <c r="BI10" s="684"/>
      <c r="BJ10" s="684"/>
      <c r="BK10" s="684"/>
      <c r="BL10" s="684"/>
      <c r="BM10" s="684"/>
      <c r="BN10" s="685"/>
      <c r="BO10" s="686">
        <v>2.1</v>
      </c>
      <c r="BP10" s="686"/>
      <c r="BQ10" s="686"/>
      <c r="BR10" s="686"/>
      <c r="BS10" s="692" t="s">
        <v>127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127</v>
      </c>
      <c r="CS10" s="684"/>
      <c r="CT10" s="684"/>
      <c r="CU10" s="684"/>
      <c r="CV10" s="684"/>
      <c r="CW10" s="684"/>
      <c r="CX10" s="684"/>
      <c r="CY10" s="685"/>
      <c r="CZ10" s="686" t="s">
        <v>127</v>
      </c>
      <c r="DA10" s="686"/>
      <c r="DB10" s="686"/>
      <c r="DC10" s="686"/>
      <c r="DD10" s="692" t="s">
        <v>127</v>
      </c>
      <c r="DE10" s="684"/>
      <c r="DF10" s="684"/>
      <c r="DG10" s="684"/>
      <c r="DH10" s="684"/>
      <c r="DI10" s="684"/>
      <c r="DJ10" s="684"/>
      <c r="DK10" s="684"/>
      <c r="DL10" s="684"/>
      <c r="DM10" s="684"/>
      <c r="DN10" s="684"/>
      <c r="DO10" s="684"/>
      <c r="DP10" s="685"/>
      <c r="DQ10" s="692" t="s">
        <v>127</v>
      </c>
      <c r="DR10" s="684"/>
      <c r="DS10" s="684"/>
      <c r="DT10" s="684"/>
      <c r="DU10" s="684"/>
      <c r="DV10" s="684"/>
      <c r="DW10" s="684"/>
      <c r="DX10" s="684"/>
      <c r="DY10" s="684"/>
      <c r="DZ10" s="684"/>
      <c r="EA10" s="684"/>
      <c r="EB10" s="684"/>
      <c r="EC10" s="693"/>
    </row>
    <row r="11" spans="2:143" ht="11.25" customHeight="1">
      <c r="B11" s="680" t="s">
        <v>245</v>
      </c>
      <c r="C11" s="681"/>
      <c r="D11" s="681"/>
      <c r="E11" s="681"/>
      <c r="F11" s="681"/>
      <c r="G11" s="681"/>
      <c r="H11" s="681"/>
      <c r="I11" s="681"/>
      <c r="J11" s="681"/>
      <c r="K11" s="681"/>
      <c r="L11" s="681"/>
      <c r="M11" s="681"/>
      <c r="N11" s="681"/>
      <c r="O11" s="681"/>
      <c r="P11" s="681"/>
      <c r="Q11" s="682"/>
      <c r="R11" s="683">
        <v>133487</v>
      </c>
      <c r="S11" s="684"/>
      <c r="T11" s="684"/>
      <c r="U11" s="684"/>
      <c r="V11" s="684"/>
      <c r="W11" s="684"/>
      <c r="X11" s="684"/>
      <c r="Y11" s="685"/>
      <c r="Z11" s="688">
        <v>1.7</v>
      </c>
      <c r="AA11" s="689"/>
      <c r="AB11" s="689"/>
      <c r="AC11" s="701"/>
      <c r="AD11" s="692">
        <v>133487</v>
      </c>
      <c r="AE11" s="684"/>
      <c r="AF11" s="684"/>
      <c r="AG11" s="684"/>
      <c r="AH11" s="684"/>
      <c r="AI11" s="684"/>
      <c r="AJ11" s="684"/>
      <c r="AK11" s="685"/>
      <c r="AL11" s="688">
        <v>3.5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15841</v>
      </c>
      <c r="BH11" s="684"/>
      <c r="BI11" s="684"/>
      <c r="BJ11" s="684"/>
      <c r="BK11" s="684"/>
      <c r="BL11" s="684"/>
      <c r="BM11" s="684"/>
      <c r="BN11" s="685"/>
      <c r="BO11" s="686">
        <v>2.5</v>
      </c>
      <c r="BP11" s="686"/>
      <c r="BQ11" s="686"/>
      <c r="BR11" s="686"/>
      <c r="BS11" s="692" t="s">
        <v>127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1331096</v>
      </c>
      <c r="CS11" s="684"/>
      <c r="CT11" s="684"/>
      <c r="CU11" s="684"/>
      <c r="CV11" s="684"/>
      <c r="CW11" s="684"/>
      <c r="CX11" s="684"/>
      <c r="CY11" s="685"/>
      <c r="CZ11" s="686">
        <v>17.5</v>
      </c>
      <c r="DA11" s="686"/>
      <c r="DB11" s="686"/>
      <c r="DC11" s="686"/>
      <c r="DD11" s="692">
        <v>815645</v>
      </c>
      <c r="DE11" s="684"/>
      <c r="DF11" s="684"/>
      <c r="DG11" s="684"/>
      <c r="DH11" s="684"/>
      <c r="DI11" s="684"/>
      <c r="DJ11" s="684"/>
      <c r="DK11" s="684"/>
      <c r="DL11" s="684"/>
      <c r="DM11" s="684"/>
      <c r="DN11" s="684"/>
      <c r="DO11" s="684"/>
      <c r="DP11" s="685"/>
      <c r="DQ11" s="692">
        <v>459458</v>
      </c>
      <c r="DR11" s="684"/>
      <c r="DS11" s="684"/>
      <c r="DT11" s="684"/>
      <c r="DU11" s="684"/>
      <c r="DV11" s="684"/>
      <c r="DW11" s="684"/>
      <c r="DX11" s="684"/>
      <c r="DY11" s="684"/>
      <c r="DZ11" s="684"/>
      <c r="EA11" s="684"/>
      <c r="EB11" s="684"/>
      <c r="EC11" s="693"/>
    </row>
    <row r="12" spans="2:143" ht="11.25" customHeight="1">
      <c r="B12" s="680" t="s">
        <v>248</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249</v>
      </c>
      <c r="AA12" s="686"/>
      <c r="AB12" s="686"/>
      <c r="AC12" s="686"/>
      <c r="AD12" s="687" t="s">
        <v>127</v>
      </c>
      <c r="AE12" s="687"/>
      <c r="AF12" s="687"/>
      <c r="AG12" s="687"/>
      <c r="AH12" s="687"/>
      <c r="AI12" s="687"/>
      <c r="AJ12" s="687"/>
      <c r="AK12" s="687"/>
      <c r="AL12" s="688" t="s">
        <v>249</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329122</v>
      </c>
      <c r="BH12" s="684"/>
      <c r="BI12" s="684"/>
      <c r="BJ12" s="684"/>
      <c r="BK12" s="684"/>
      <c r="BL12" s="684"/>
      <c r="BM12" s="684"/>
      <c r="BN12" s="685"/>
      <c r="BO12" s="686">
        <v>51.8</v>
      </c>
      <c r="BP12" s="686"/>
      <c r="BQ12" s="686"/>
      <c r="BR12" s="686"/>
      <c r="BS12" s="692" t="s">
        <v>127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128491</v>
      </c>
      <c r="CS12" s="684"/>
      <c r="CT12" s="684"/>
      <c r="CU12" s="684"/>
      <c r="CV12" s="684"/>
      <c r="CW12" s="684"/>
      <c r="CX12" s="684"/>
      <c r="CY12" s="685"/>
      <c r="CZ12" s="686">
        <v>1.7</v>
      </c>
      <c r="DA12" s="686"/>
      <c r="DB12" s="686"/>
      <c r="DC12" s="686"/>
      <c r="DD12" s="692">
        <v>10939</v>
      </c>
      <c r="DE12" s="684"/>
      <c r="DF12" s="684"/>
      <c r="DG12" s="684"/>
      <c r="DH12" s="684"/>
      <c r="DI12" s="684"/>
      <c r="DJ12" s="684"/>
      <c r="DK12" s="684"/>
      <c r="DL12" s="684"/>
      <c r="DM12" s="684"/>
      <c r="DN12" s="684"/>
      <c r="DO12" s="684"/>
      <c r="DP12" s="685"/>
      <c r="DQ12" s="692">
        <v>106294</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249</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314449</v>
      </c>
      <c r="BH13" s="684"/>
      <c r="BI13" s="684"/>
      <c r="BJ13" s="684"/>
      <c r="BK13" s="684"/>
      <c r="BL13" s="684"/>
      <c r="BM13" s="684"/>
      <c r="BN13" s="685"/>
      <c r="BO13" s="686">
        <v>49.4</v>
      </c>
      <c r="BP13" s="686"/>
      <c r="BQ13" s="686"/>
      <c r="BR13" s="686"/>
      <c r="BS13" s="692" t="s">
        <v>127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466285</v>
      </c>
      <c r="CS13" s="684"/>
      <c r="CT13" s="684"/>
      <c r="CU13" s="684"/>
      <c r="CV13" s="684"/>
      <c r="CW13" s="684"/>
      <c r="CX13" s="684"/>
      <c r="CY13" s="685"/>
      <c r="CZ13" s="686">
        <v>6.1</v>
      </c>
      <c r="DA13" s="686"/>
      <c r="DB13" s="686"/>
      <c r="DC13" s="686"/>
      <c r="DD13" s="692">
        <v>429582</v>
      </c>
      <c r="DE13" s="684"/>
      <c r="DF13" s="684"/>
      <c r="DG13" s="684"/>
      <c r="DH13" s="684"/>
      <c r="DI13" s="684"/>
      <c r="DJ13" s="684"/>
      <c r="DK13" s="684"/>
      <c r="DL13" s="684"/>
      <c r="DM13" s="684"/>
      <c r="DN13" s="684"/>
      <c r="DO13" s="684"/>
      <c r="DP13" s="685"/>
      <c r="DQ13" s="692">
        <v>138119</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6275</v>
      </c>
      <c r="S14" s="684"/>
      <c r="T14" s="684"/>
      <c r="U14" s="684"/>
      <c r="V14" s="684"/>
      <c r="W14" s="684"/>
      <c r="X14" s="684"/>
      <c r="Y14" s="685"/>
      <c r="Z14" s="686">
        <v>0.1</v>
      </c>
      <c r="AA14" s="686"/>
      <c r="AB14" s="686"/>
      <c r="AC14" s="686"/>
      <c r="AD14" s="687">
        <v>6275</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33852</v>
      </c>
      <c r="BH14" s="684"/>
      <c r="BI14" s="684"/>
      <c r="BJ14" s="684"/>
      <c r="BK14" s="684"/>
      <c r="BL14" s="684"/>
      <c r="BM14" s="684"/>
      <c r="BN14" s="685"/>
      <c r="BO14" s="686">
        <v>5.3</v>
      </c>
      <c r="BP14" s="686"/>
      <c r="BQ14" s="686"/>
      <c r="BR14" s="686"/>
      <c r="BS14" s="692" t="s">
        <v>127</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220366</v>
      </c>
      <c r="CS14" s="684"/>
      <c r="CT14" s="684"/>
      <c r="CU14" s="684"/>
      <c r="CV14" s="684"/>
      <c r="CW14" s="684"/>
      <c r="CX14" s="684"/>
      <c r="CY14" s="685"/>
      <c r="CZ14" s="686">
        <v>2.9</v>
      </c>
      <c r="DA14" s="686"/>
      <c r="DB14" s="686"/>
      <c r="DC14" s="686"/>
      <c r="DD14" s="692">
        <v>39789</v>
      </c>
      <c r="DE14" s="684"/>
      <c r="DF14" s="684"/>
      <c r="DG14" s="684"/>
      <c r="DH14" s="684"/>
      <c r="DI14" s="684"/>
      <c r="DJ14" s="684"/>
      <c r="DK14" s="684"/>
      <c r="DL14" s="684"/>
      <c r="DM14" s="684"/>
      <c r="DN14" s="684"/>
      <c r="DO14" s="684"/>
      <c r="DP14" s="685"/>
      <c r="DQ14" s="692">
        <v>187412</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174</v>
      </c>
      <c r="AA15" s="686"/>
      <c r="AB15" s="686"/>
      <c r="AC15" s="686"/>
      <c r="AD15" s="687" t="s">
        <v>127</v>
      </c>
      <c r="AE15" s="687"/>
      <c r="AF15" s="687"/>
      <c r="AG15" s="687"/>
      <c r="AH15" s="687"/>
      <c r="AI15" s="687"/>
      <c r="AJ15" s="687"/>
      <c r="AK15" s="687"/>
      <c r="AL15" s="688" t="s">
        <v>127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58584</v>
      </c>
      <c r="BH15" s="684"/>
      <c r="BI15" s="684"/>
      <c r="BJ15" s="684"/>
      <c r="BK15" s="684"/>
      <c r="BL15" s="684"/>
      <c r="BM15" s="684"/>
      <c r="BN15" s="685"/>
      <c r="BO15" s="686">
        <v>9.1999999999999993</v>
      </c>
      <c r="BP15" s="686"/>
      <c r="BQ15" s="686"/>
      <c r="BR15" s="686"/>
      <c r="BS15" s="692" t="s">
        <v>127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1331620</v>
      </c>
      <c r="CS15" s="684"/>
      <c r="CT15" s="684"/>
      <c r="CU15" s="684"/>
      <c r="CV15" s="684"/>
      <c r="CW15" s="684"/>
      <c r="CX15" s="684"/>
      <c r="CY15" s="685"/>
      <c r="CZ15" s="686">
        <v>17.5</v>
      </c>
      <c r="DA15" s="686"/>
      <c r="DB15" s="686"/>
      <c r="DC15" s="686"/>
      <c r="DD15" s="692">
        <v>814931</v>
      </c>
      <c r="DE15" s="684"/>
      <c r="DF15" s="684"/>
      <c r="DG15" s="684"/>
      <c r="DH15" s="684"/>
      <c r="DI15" s="684"/>
      <c r="DJ15" s="684"/>
      <c r="DK15" s="684"/>
      <c r="DL15" s="684"/>
      <c r="DM15" s="684"/>
      <c r="DN15" s="684"/>
      <c r="DO15" s="684"/>
      <c r="DP15" s="685"/>
      <c r="DQ15" s="692">
        <v>485165</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1758</v>
      </c>
      <c r="S16" s="684"/>
      <c r="T16" s="684"/>
      <c r="U16" s="684"/>
      <c r="V16" s="684"/>
      <c r="W16" s="684"/>
      <c r="X16" s="684"/>
      <c r="Y16" s="685"/>
      <c r="Z16" s="686">
        <v>0</v>
      </c>
      <c r="AA16" s="686"/>
      <c r="AB16" s="686"/>
      <c r="AC16" s="686"/>
      <c r="AD16" s="687">
        <v>1758</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249</v>
      </c>
      <c r="BH16" s="684"/>
      <c r="BI16" s="684"/>
      <c r="BJ16" s="684"/>
      <c r="BK16" s="684"/>
      <c r="BL16" s="684"/>
      <c r="BM16" s="684"/>
      <c r="BN16" s="685"/>
      <c r="BO16" s="686" t="s">
        <v>127</v>
      </c>
      <c r="BP16" s="686"/>
      <c r="BQ16" s="686"/>
      <c r="BR16" s="686"/>
      <c r="BS16" s="692" t="s">
        <v>174</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799</v>
      </c>
      <c r="CS16" s="684"/>
      <c r="CT16" s="684"/>
      <c r="CU16" s="684"/>
      <c r="CV16" s="684"/>
      <c r="CW16" s="684"/>
      <c r="CX16" s="684"/>
      <c r="CY16" s="685"/>
      <c r="CZ16" s="686">
        <v>0</v>
      </c>
      <c r="DA16" s="686"/>
      <c r="DB16" s="686"/>
      <c r="DC16" s="686"/>
      <c r="DD16" s="692" t="s">
        <v>127</v>
      </c>
      <c r="DE16" s="684"/>
      <c r="DF16" s="684"/>
      <c r="DG16" s="684"/>
      <c r="DH16" s="684"/>
      <c r="DI16" s="684"/>
      <c r="DJ16" s="684"/>
      <c r="DK16" s="684"/>
      <c r="DL16" s="684"/>
      <c r="DM16" s="684"/>
      <c r="DN16" s="684"/>
      <c r="DO16" s="684"/>
      <c r="DP16" s="685"/>
      <c r="DQ16" s="692">
        <v>737</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6588</v>
      </c>
      <c r="S17" s="684"/>
      <c r="T17" s="684"/>
      <c r="U17" s="684"/>
      <c r="V17" s="684"/>
      <c r="W17" s="684"/>
      <c r="X17" s="684"/>
      <c r="Y17" s="685"/>
      <c r="Z17" s="686">
        <v>0.1</v>
      </c>
      <c r="AA17" s="686"/>
      <c r="AB17" s="686"/>
      <c r="AC17" s="686"/>
      <c r="AD17" s="687">
        <v>6588</v>
      </c>
      <c r="AE17" s="687"/>
      <c r="AF17" s="687"/>
      <c r="AG17" s="687"/>
      <c r="AH17" s="687"/>
      <c r="AI17" s="687"/>
      <c r="AJ17" s="687"/>
      <c r="AK17" s="687"/>
      <c r="AL17" s="688">
        <v>0.2</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174</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885805</v>
      </c>
      <c r="CS17" s="684"/>
      <c r="CT17" s="684"/>
      <c r="CU17" s="684"/>
      <c r="CV17" s="684"/>
      <c r="CW17" s="684"/>
      <c r="CX17" s="684"/>
      <c r="CY17" s="685"/>
      <c r="CZ17" s="686">
        <v>11.7</v>
      </c>
      <c r="DA17" s="686"/>
      <c r="DB17" s="686"/>
      <c r="DC17" s="686"/>
      <c r="DD17" s="692" t="s">
        <v>127</v>
      </c>
      <c r="DE17" s="684"/>
      <c r="DF17" s="684"/>
      <c r="DG17" s="684"/>
      <c r="DH17" s="684"/>
      <c r="DI17" s="684"/>
      <c r="DJ17" s="684"/>
      <c r="DK17" s="684"/>
      <c r="DL17" s="684"/>
      <c r="DM17" s="684"/>
      <c r="DN17" s="684"/>
      <c r="DO17" s="684"/>
      <c r="DP17" s="685"/>
      <c r="DQ17" s="692">
        <v>885805</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v>1313</v>
      </c>
      <c r="S18" s="684"/>
      <c r="T18" s="684"/>
      <c r="U18" s="684"/>
      <c r="V18" s="684"/>
      <c r="W18" s="684"/>
      <c r="X18" s="684"/>
      <c r="Y18" s="685"/>
      <c r="Z18" s="686">
        <v>0</v>
      </c>
      <c r="AA18" s="686"/>
      <c r="AB18" s="686"/>
      <c r="AC18" s="686"/>
      <c r="AD18" s="687">
        <v>1313</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249</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249</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803</v>
      </c>
      <c r="S19" s="684"/>
      <c r="T19" s="684"/>
      <c r="U19" s="684"/>
      <c r="V19" s="684"/>
      <c r="W19" s="684"/>
      <c r="X19" s="684"/>
      <c r="Y19" s="685"/>
      <c r="Z19" s="686">
        <v>0</v>
      </c>
      <c r="AA19" s="686"/>
      <c r="AB19" s="686"/>
      <c r="AC19" s="686"/>
      <c r="AD19" s="687">
        <v>803</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127</v>
      </c>
      <c r="BH19" s="684"/>
      <c r="BI19" s="684"/>
      <c r="BJ19" s="684"/>
      <c r="BK19" s="684"/>
      <c r="BL19" s="684"/>
      <c r="BM19" s="684"/>
      <c r="BN19" s="685"/>
      <c r="BO19" s="686" t="s">
        <v>127</v>
      </c>
      <c r="BP19" s="686"/>
      <c r="BQ19" s="686"/>
      <c r="BR19" s="686"/>
      <c r="BS19" s="692" t="s">
        <v>174</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174</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119</v>
      </c>
      <c r="S20" s="684"/>
      <c r="T20" s="684"/>
      <c r="U20" s="684"/>
      <c r="V20" s="684"/>
      <c r="W20" s="684"/>
      <c r="X20" s="684"/>
      <c r="Y20" s="685"/>
      <c r="Z20" s="686">
        <v>0</v>
      </c>
      <c r="AA20" s="686"/>
      <c r="AB20" s="686"/>
      <c r="AC20" s="686"/>
      <c r="AD20" s="687">
        <v>119</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249</v>
      </c>
      <c r="BH20" s="684"/>
      <c r="BI20" s="684"/>
      <c r="BJ20" s="684"/>
      <c r="BK20" s="684"/>
      <c r="BL20" s="684"/>
      <c r="BM20" s="684"/>
      <c r="BN20" s="685"/>
      <c r="BO20" s="686" t="s">
        <v>249</v>
      </c>
      <c r="BP20" s="686"/>
      <c r="BQ20" s="686"/>
      <c r="BR20" s="686"/>
      <c r="BS20" s="692" t="s">
        <v>127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7600980</v>
      </c>
      <c r="CS20" s="684"/>
      <c r="CT20" s="684"/>
      <c r="CU20" s="684"/>
      <c r="CV20" s="684"/>
      <c r="CW20" s="684"/>
      <c r="CX20" s="684"/>
      <c r="CY20" s="685"/>
      <c r="CZ20" s="686">
        <v>100</v>
      </c>
      <c r="DA20" s="686"/>
      <c r="DB20" s="686"/>
      <c r="DC20" s="686"/>
      <c r="DD20" s="692">
        <v>2249987</v>
      </c>
      <c r="DE20" s="684"/>
      <c r="DF20" s="684"/>
      <c r="DG20" s="684"/>
      <c r="DH20" s="684"/>
      <c r="DI20" s="684"/>
      <c r="DJ20" s="684"/>
      <c r="DK20" s="684"/>
      <c r="DL20" s="684"/>
      <c r="DM20" s="684"/>
      <c r="DN20" s="684"/>
      <c r="DO20" s="684"/>
      <c r="DP20" s="685"/>
      <c r="DQ20" s="692">
        <v>4287550</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4353</v>
      </c>
      <c r="S21" s="684"/>
      <c r="T21" s="684"/>
      <c r="U21" s="684"/>
      <c r="V21" s="684"/>
      <c r="W21" s="684"/>
      <c r="X21" s="684"/>
      <c r="Y21" s="685"/>
      <c r="Z21" s="686">
        <v>0.1</v>
      </c>
      <c r="AA21" s="686"/>
      <c r="AB21" s="686"/>
      <c r="AC21" s="686"/>
      <c r="AD21" s="687">
        <v>4353</v>
      </c>
      <c r="AE21" s="687"/>
      <c r="AF21" s="687"/>
      <c r="AG21" s="687"/>
      <c r="AH21" s="687"/>
      <c r="AI21" s="687"/>
      <c r="AJ21" s="687"/>
      <c r="AK21" s="687"/>
      <c r="AL21" s="688">
        <v>0.1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249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3176122</v>
      </c>
      <c r="S22" s="684"/>
      <c r="T22" s="684"/>
      <c r="U22" s="684"/>
      <c r="V22" s="684"/>
      <c r="W22" s="684"/>
      <c r="X22" s="684"/>
      <c r="Y22" s="685"/>
      <c r="Z22" s="686">
        <v>41</v>
      </c>
      <c r="AA22" s="686"/>
      <c r="AB22" s="686"/>
      <c r="AC22" s="686"/>
      <c r="AD22" s="687">
        <v>2931275</v>
      </c>
      <c r="AE22" s="687"/>
      <c r="AF22" s="687"/>
      <c r="AG22" s="687"/>
      <c r="AH22" s="687"/>
      <c r="AI22" s="687"/>
      <c r="AJ22" s="687"/>
      <c r="AK22" s="687"/>
      <c r="AL22" s="688">
        <v>77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v>2931275</v>
      </c>
      <c r="S23" s="684"/>
      <c r="T23" s="684"/>
      <c r="U23" s="684"/>
      <c r="V23" s="684"/>
      <c r="W23" s="684"/>
      <c r="X23" s="684"/>
      <c r="Y23" s="685"/>
      <c r="Z23" s="686">
        <v>37.9</v>
      </c>
      <c r="AA23" s="686"/>
      <c r="AB23" s="686"/>
      <c r="AC23" s="686"/>
      <c r="AD23" s="687">
        <v>2931275</v>
      </c>
      <c r="AE23" s="687"/>
      <c r="AF23" s="687"/>
      <c r="AG23" s="687"/>
      <c r="AH23" s="687"/>
      <c r="AI23" s="687"/>
      <c r="AJ23" s="687"/>
      <c r="AK23" s="687"/>
      <c r="AL23" s="688">
        <v>77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249</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244847</v>
      </c>
      <c r="S24" s="684"/>
      <c r="T24" s="684"/>
      <c r="U24" s="684"/>
      <c r="V24" s="684"/>
      <c r="W24" s="684"/>
      <c r="X24" s="684"/>
      <c r="Y24" s="685"/>
      <c r="Z24" s="686">
        <v>3.2</v>
      </c>
      <c r="AA24" s="686"/>
      <c r="AB24" s="686"/>
      <c r="AC24" s="686"/>
      <c r="AD24" s="687" t="s">
        <v>127</v>
      </c>
      <c r="AE24" s="687"/>
      <c r="AF24" s="687"/>
      <c r="AG24" s="687"/>
      <c r="AH24" s="687"/>
      <c r="AI24" s="687"/>
      <c r="AJ24" s="687"/>
      <c r="AK24" s="687"/>
      <c r="AL24" s="688" t="s">
        <v>127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2782504</v>
      </c>
      <c r="CS24" s="673"/>
      <c r="CT24" s="673"/>
      <c r="CU24" s="673"/>
      <c r="CV24" s="673"/>
      <c r="CW24" s="673"/>
      <c r="CX24" s="673"/>
      <c r="CY24" s="674"/>
      <c r="CZ24" s="677">
        <v>36.6</v>
      </c>
      <c r="DA24" s="678"/>
      <c r="DB24" s="678"/>
      <c r="DC24" s="697"/>
      <c r="DD24" s="722">
        <v>2166182</v>
      </c>
      <c r="DE24" s="673"/>
      <c r="DF24" s="673"/>
      <c r="DG24" s="673"/>
      <c r="DH24" s="673"/>
      <c r="DI24" s="673"/>
      <c r="DJ24" s="673"/>
      <c r="DK24" s="674"/>
      <c r="DL24" s="722">
        <v>2150240</v>
      </c>
      <c r="DM24" s="673"/>
      <c r="DN24" s="673"/>
      <c r="DO24" s="673"/>
      <c r="DP24" s="673"/>
      <c r="DQ24" s="673"/>
      <c r="DR24" s="673"/>
      <c r="DS24" s="673"/>
      <c r="DT24" s="673"/>
      <c r="DU24" s="673"/>
      <c r="DV24" s="674"/>
      <c r="DW24" s="677">
        <v>55</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174</v>
      </c>
      <c r="AE25" s="687"/>
      <c r="AF25" s="687"/>
      <c r="AG25" s="687"/>
      <c r="AH25" s="687"/>
      <c r="AI25" s="687"/>
      <c r="AJ25" s="687"/>
      <c r="AK25" s="687"/>
      <c r="AL25" s="688" t="s">
        <v>127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977455</v>
      </c>
      <c r="CS25" s="719"/>
      <c r="CT25" s="719"/>
      <c r="CU25" s="719"/>
      <c r="CV25" s="719"/>
      <c r="CW25" s="719"/>
      <c r="CX25" s="719"/>
      <c r="CY25" s="720"/>
      <c r="CZ25" s="688">
        <v>12.9</v>
      </c>
      <c r="DA25" s="717"/>
      <c r="DB25" s="717"/>
      <c r="DC25" s="721"/>
      <c r="DD25" s="692">
        <v>934372</v>
      </c>
      <c r="DE25" s="719"/>
      <c r="DF25" s="719"/>
      <c r="DG25" s="719"/>
      <c r="DH25" s="719"/>
      <c r="DI25" s="719"/>
      <c r="DJ25" s="719"/>
      <c r="DK25" s="720"/>
      <c r="DL25" s="692">
        <v>922055</v>
      </c>
      <c r="DM25" s="719"/>
      <c r="DN25" s="719"/>
      <c r="DO25" s="719"/>
      <c r="DP25" s="719"/>
      <c r="DQ25" s="719"/>
      <c r="DR25" s="719"/>
      <c r="DS25" s="719"/>
      <c r="DT25" s="719"/>
      <c r="DU25" s="719"/>
      <c r="DV25" s="720"/>
      <c r="DW25" s="688">
        <v>23.6</v>
      </c>
      <c r="DX25" s="717"/>
      <c r="DY25" s="717"/>
      <c r="DZ25" s="717"/>
      <c r="EA25" s="717"/>
      <c r="EB25" s="717"/>
      <c r="EC25" s="718"/>
    </row>
    <row r="26" spans="2:133" ht="11.25" customHeight="1">
      <c r="B26" s="680" t="s">
        <v>294</v>
      </c>
      <c r="C26" s="681"/>
      <c r="D26" s="681"/>
      <c r="E26" s="681"/>
      <c r="F26" s="681"/>
      <c r="G26" s="681"/>
      <c r="H26" s="681"/>
      <c r="I26" s="681"/>
      <c r="J26" s="681"/>
      <c r="K26" s="681"/>
      <c r="L26" s="681"/>
      <c r="M26" s="681"/>
      <c r="N26" s="681"/>
      <c r="O26" s="681"/>
      <c r="P26" s="681"/>
      <c r="Q26" s="682"/>
      <c r="R26" s="683">
        <v>4040637</v>
      </c>
      <c r="S26" s="684"/>
      <c r="T26" s="684"/>
      <c r="U26" s="684"/>
      <c r="V26" s="684"/>
      <c r="W26" s="684"/>
      <c r="X26" s="684"/>
      <c r="Y26" s="685"/>
      <c r="Z26" s="686">
        <v>52.2</v>
      </c>
      <c r="AA26" s="686"/>
      <c r="AB26" s="686"/>
      <c r="AC26" s="686"/>
      <c r="AD26" s="687">
        <v>3795790</v>
      </c>
      <c r="AE26" s="687"/>
      <c r="AF26" s="687"/>
      <c r="AG26" s="687"/>
      <c r="AH26" s="687"/>
      <c r="AI26" s="687"/>
      <c r="AJ26" s="687"/>
      <c r="AK26" s="687"/>
      <c r="AL26" s="688">
        <v>99.8</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586003</v>
      </c>
      <c r="CS26" s="684"/>
      <c r="CT26" s="684"/>
      <c r="CU26" s="684"/>
      <c r="CV26" s="684"/>
      <c r="CW26" s="684"/>
      <c r="CX26" s="684"/>
      <c r="CY26" s="685"/>
      <c r="CZ26" s="688">
        <v>7.7</v>
      </c>
      <c r="DA26" s="717"/>
      <c r="DB26" s="717"/>
      <c r="DC26" s="721"/>
      <c r="DD26" s="692">
        <v>555832</v>
      </c>
      <c r="DE26" s="684"/>
      <c r="DF26" s="684"/>
      <c r="DG26" s="684"/>
      <c r="DH26" s="684"/>
      <c r="DI26" s="684"/>
      <c r="DJ26" s="684"/>
      <c r="DK26" s="685"/>
      <c r="DL26" s="692" t="s">
        <v>127</v>
      </c>
      <c r="DM26" s="684"/>
      <c r="DN26" s="684"/>
      <c r="DO26" s="684"/>
      <c r="DP26" s="684"/>
      <c r="DQ26" s="684"/>
      <c r="DR26" s="684"/>
      <c r="DS26" s="684"/>
      <c r="DT26" s="684"/>
      <c r="DU26" s="684"/>
      <c r="DV26" s="685"/>
      <c r="DW26" s="688" t="s">
        <v>174</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v>1082</v>
      </c>
      <c r="S27" s="684"/>
      <c r="T27" s="684"/>
      <c r="U27" s="684"/>
      <c r="V27" s="684"/>
      <c r="W27" s="684"/>
      <c r="X27" s="684"/>
      <c r="Y27" s="685"/>
      <c r="Z27" s="686">
        <v>0</v>
      </c>
      <c r="AA27" s="686"/>
      <c r="AB27" s="686"/>
      <c r="AC27" s="686"/>
      <c r="AD27" s="687">
        <v>1082</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635946</v>
      </c>
      <c r="BH27" s="684"/>
      <c r="BI27" s="684"/>
      <c r="BJ27" s="684"/>
      <c r="BK27" s="684"/>
      <c r="BL27" s="684"/>
      <c r="BM27" s="684"/>
      <c r="BN27" s="685"/>
      <c r="BO27" s="686">
        <v>100</v>
      </c>
      <c r="BP27" s="686"/>
      <c r="BQ27" s="686"/>
      <c r="BR27" s="686"/>
      <c r="BS27" s="692" t="s">
        <v>127</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919244</v>
      </c>
      <c r="CS27" s="719"/>
      <c r="CT27" s="719"/>
      <c r="CU27" s="719"/>
      <c r="CV27" s="719"/>
      <c r="CW27" s="719"/>
      <c r="CX27" s="719"/>
      <c r="CY27" s="720"/>
      <c r="CZ27" s="688">
        <v>12.1</v>
      </c>
      <c r="DA27" s="717"/>
      <c r="DB27" s="717"/>
      <c r="DC27" s="721"/>
      <c r="DD27" s="692">
        <v>346005</v>
      </c>
      <c r="DE27" s="719"/>
      <c r="DF27" s="719"/>
      <c r="DG27" s="719"/>
      <c r="DH27" s="719"/>
      <c r="DI27" s="719"/>
      <c r="DJ27" s="719"/>
      <c r="DK27" s="720"/>
      <c r="DL27" s="692">
        <v>342380</v>
      </c>
      <c r="DM27" s="719"/>
      <c r="DN27" s="719"/>
      <c r="DO27" s="719"/>
      <c r="DP27" s="719"/>
      <c r="DQ27" s="719"/>
      <c r="DR27" s="719"/>
      <c r="DS27" s="719"/>
      <c r="DT27" s="719"/>
      <c r="DU27" s="719"/>
      <c r="DV27" s="720"/>
      <c r="DW27" s="688">
        <v>8.8000000000000007</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29364</v>
      </c>
      <c r="S28" s="684"/>
      <c r="T28" s="684"/>
      <c r="U28" s="684"/>
      <c r="V28" s="684"/>
      <c r="W28" s="684"/>
      <c r="X28" s="684"/>
      <c r="Y28" s="685"/>
      <c r="Z28" s="686">
        <v>0.4</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885805</v>
      </c>
      <c r="CS28" s="684"/>
      <c r="CT28" s="684"/>
      <c r="CU28" s="684"/>
      <c r="CV28" s="684"/>
      <c r="CW28" s="684"/>
      <c r="CX28" s="684"/>
      <c r="CY28" s="685"/>
      <c r="CZ28" s="688">
        <v>11.7</v>
      </c>
      <c r="DA28" s="717"/>
      <c r="DB28" s="717"/>
      <c r="DC28" s="721"/>
      <c r="DD28" s="692">
        <v>885805</v>
      </c>
      <c r="DE28" s="684"/>
      <c r="DF28" s="684"/>
      <c r="DG28" s="684"/>
      <c r="DH28" s="684"/>
      <c r="DI28" s="684"/>
      <c r="DJ28" s="684"/>
      <c r="DK28" s="685"/>
      <c r="DL28" s="692">
        <v>885805</v>
      </c>
      <c r="DM28" s="684"/>
      <c r="DN28" s="684"/>
      <c r="DO28" s="684"/>
      <c r="DP28" s="684"/>
      <c r="DQ28" s="684"/>
      <c r="DR28" s="684"/>
      <c r="DS28" s="684"/>
      <c r="DT28" s="684"/>
      <c r="DU28" s="684"/>
      <c r="DV28" s="685"/>
      <c r="DW28" s="688">
        <v>22.6</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78595</v>
      </c>
      <c r="S29" s="684"/>
      <c r="T29" s="684"/>
      <c r="U29" s="684"/>
      <c r="V29" s="684"/>
      <c r="W29" s="684"/>
      <c r="X29" s="684"/>
      <c r="Y29" s="685"/>
      <c r="Z29" s="686">
        <v>1</v>
      </c>
      <c r="AA29" s="686"/>
      <c r="AB29" s="686"/>
      <c r="AC29" s="686"/>
      <c r="AD29" s="687">
        <v>4077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885805</v>
      </c>
      <c r="CS29" s="719"/>
      <c r="CT29" s="719"/>
      <c r="CU29" s="719"/>
      <c r="CV29" s="719"/>
      <c r="CW29" s="719"/>
      <c r="CX29" s="719"/>
      <c r="CY29" s="720"/>
      <c r="CZ29" s="688">
        <v>11.7</v>
      </c>
      <c r="DA29" s="717"/>
      <c r="DB29" s="717"/>
      <c r="DC29" s="721"/>
      <c r="DD29" s="692">
        <v>885805</v>
      </c>
      <c r="DE29" s="719"/>
      <c r="DF29" s="719"/>
      <c r="DG29" s="719"/>
      <c r="DH29" s="719"/>
      <c r="DI29" s="719"/>
      <c r="DJ29" s="719"/>
      <c r="DK29" s="720"/>
      <c r="DL29" s="692">
        <v>885805</v>
      </c>
      <c r="DM29" s="719"/>
      <c r="DN29" s="719"/>
      <c r="DO29" s="719"/>
      <c r="DP29" s="719"/>
      <c r="DQ29" s="719"/>
      <c r="DR29" s="719"/>
      <c r="DS29" s="719"/>
      <c r="DT29" s="719"/>
      <c r="DU29" s="719"/>
      <c r="DV29" s="720"/>
      <c r="DW29" s="688">
        <v>22.6</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5740</v>
      </c>
      <c r="S30" s="684"/>
      <c r="T30" s="684"/>
      <c r="U30" s="684"/>
      <c r="V30" s="684"/>
      <c r="W30" s="684"/>
      <c r="X30" s="684"/>
      <c r="Y30" s="685"/>
      <c r="Z30" s="686">
        <v>0.1</v>
      </c>
      <c r="AA30" s="686"/>
      <c r="AB30" s="686"/>
      <c r="AC30" s="686"/>
      <c r="AD30" s="687" t="s">
        <v>127</v>
      </c>
      <c r="AE30" s="687"/>
      <c r="AF30" s="687"/>
      <c r="AG30" s="687"/>
      <c r="AH30" s="687"/>
      <c r="AI30" s="687"/>
      <c r="AJ30" s="687"/>
      <c r="AK30" s="687"/>
      <c r="AL30" s="688" t="s">
        <v>127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848169</v>
      </c>
      <c r="CS30" s="684"/>
      <c r="CT30" s="684"/>
      <c r="CU30" s="684"/>
      <c r="CV30" s="684"/>
      <c r="CW30" s="684"/>
      <c r="CX30" s="684"/>
      <c r="CY30" s="685"/>
      <c r="CZ30" s="688">
        <v>11.2</v>
      </c>
      <c r="DA30" s="717"/>
      <c r="DB30" s="717"/>
      <c r="DC30" s="721"/>
      <c r="DD30" s="692">
        <v>848169</v>
      </c>
      <c r="DE30" s="684"/>
      <c r="DF30" s="684"/>
      <c r="DG30" s="684"/>
      <c r="DH30" s="684"/>
      <c r="DI30" s="684"/>
      <c r="DJ30" s="684"/>
      <c r="DK30" s="685"/>
      <c r="DL30" s="692">
        <v>848169</v>
      </c>
      <c r="DM30" s="684"/>
      <c r="DN30" s="684"/>
      <c r="DO30" s="684"/>
      <c r="DP30" s="684"/>
      <c r="DQ30" s="684"/>
      <c r="DR30" s="684"/>
      <c r="DS30" s="684"/>
      <c r="DT30" s="684"/>
      <c r="DU30" s="684"/>
      <c r="DV30" s="685"/>
      <c r="DW30" s="688">
        <v>21.7</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637539</v>
      </c>
      <c r="S31" s="684"/>
      <c r="T31" s="684"/>
      <c r="U31" s="684"/>
      <c r="V31" s="684"/>
      <c r="W31" s="684"/>
      <c r="X31" s="684"/>
      <c r="Y31" s="685"/>
      <c r="Z31" s="686">
        <v>8.1999999999999993</v>
      </c>
      <c r="AA31" s="686"/>
      <c r="AB31" s="686"/>
      <c r="AC31" s="686"/>
      <c r="AD31" s="687" t="s">
        <v>127</v>
      </c>
      <c r="AE31" s="687"/>
      <c r="AF31" s="687"/>
      <c r="AG31" s="687"/>
      <c r="AH31" s="687"/>
      <c r="AI31" s="687"/>
      <c r="AJ31" s="687"/>
      <c r="AK31" s="687"/>
      <c r="AL31" s="688" t="s">
        <v>249</v>
      </c>
      <c r="AM31" s="689"/>
      <c r="AN31" s="689"/>
      <c r="AO31" s="690"/>
      <c r="AP31" s="740" t="s">
        <v>310</v>
      </c>
      <c r="AQ31" s="741"/>
      <c r="AR31" s="741"/>
      <c r="AS31" s="741"/>
      <c r="AT31" s="746" t="s">
        <v>311</v>
      </c>
      <c r="AU31" s="230"/>
      <c r="AV31" s="230"/>
      <c r="AW31" s="230"/>
      <c r="AX31" s="669" t="s">
        <v>187</v>
      </c>
      <c r="AY31" s="670"/>
      <c r="AZ31" s="670"/>
      <c r="BA31" s="670"/>
      <c r="BB31" s="670"/>
      <c r="BC31" s="670"/>
      <c r="BD31" s="670"/>
      <c r="BE31" s="670"/>
      <c r="BF31" s="671"/>
      <c r="BG31" s="751">
        <v>99</v>
      </c>
      <c r="BH31" s="738"/>
      <c r="BI31" s="738"/>
      <c r="BJ31" s="738"/>
      <c r="BK31" s="738"/>
      <c r="BL31" s="738"/>
      <c r="BM31" s="678">
        <v>94.6</v>
      </c>
      <c r="BN31" s="738"/>
      <c r="BO31" s="738"/>
      <c r="BP31" s="738"/>
      <c r="BQ31" s="739"/>
      <c r="BR31" s="751">
        <v>99</v>
      </c>
      <c r="BS31" s="738"/>
      <c r="BT31" s="738"/>
      <c r="BU31" s="738"/>
      <c r="BV31" s="738"/>
      <c r="BW31" s="738"/>
      <c r="BX31" s="678">
        <v>94.7</v>
      </c>
      <c r="BY31" s="738"/>
      <c r="BZ31" s="738"/>
      <c r="CA31" s="738"/>
      <c r="CB31" s="739"/>
      <c r="CD31" s="725"/>
      <c r="CE31" s="726"/>
      <c r="CF31" s="698" t="s">
        <v>312</v>
      </c>
      <c r="CG31" s="699"/>
      <c r="CH31" s="699"/>
      <c r="CI31" s="699"/>
      <c r="CJ31" s="699"/>
      <c r="CK31" s="699"/>
      <c r="CL31" s="699"/>
      <c r="CM31" s="699"/>
      <c r="CN31" s="699"/>
      <c r="CO31" s="699"/>
      <c r="CP31" s="699"/>
      <c r="CQ31" s="700"/>
      <c r="CR31" s="683">
        <v>37636</v>
      </c>
      <c r="CS31" s="719"/>
      <c r="CT31" s="719"/>
      <c r="CU31" s="719"/>
      <c r="CV31" s="719"/>
      <c r="CW31" s="719"/>
      <c r="CX31" s="719"/>
      <c r="CY31" s="720"/>
      <c r="CZ31" s="688">
        <v>0.5</v>
      </c>
      <c r="DA31" s="717"/>
      <c r="DB31" s="717"/>
      <c r="DC31" s="721"/>
      <c r="DD31" s="692">
        <v>37636</v>
      </c>
      <c r="DE31" s="719"/>
      <c r="DF31" s="719"/>
      <c r="DG31" s="719"/>
      <c r="DH31" s="719"/>
      <c r="DI31" s="719"/>
      <c r="DJ31" s="719"/>
      <c r="DK31" s="720"/>
      <c r="DL31" s="692">
        <v>37636</v>
      </c>
      <c r="DM31" s="719"/>
      <c r="DN31" s="719"/>
      <c r="DO31" s="719"/>
      <c r="DP31" s="719"/>
      <c r="DQ31" s="719"/>
      <c r="DR31" s="719"/>
      <c r="DS31" s="719"/>
      <c r="DT31" s="719"/>
      <c r="DU31" s="719"/>
      <c r="DV31" s="720"/>
      <c r="DW31" s="688">
        <v>1</v>
      </c>
      <c r="DX31" s="717"/>
      <c r="DY31" s="717"/>
      <c r="DZ31" s="717"/>
      <c r="EA31" s="717"/>
      <c r="EB31" s="717"/>
      <c r="EC31" s="718"/>
    </row>
    <row r="32" spans="2:133" ht="11.25" customHeight="1">
      <c r="B32" s="729" t="s">
        <v>313</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174</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29" t="s">
        <v>314</v>
      </c>
      <c r="AV32" s="229"/>
      <c r="AW32" s="229"/>
      <c r="AX32" s="680" t="s">
        <v>315</v>
      </c>
      <c r="AY32" s="681"/>
      <c r="AZ32" s="681"/>
      <c r="BA32" s="681"/>
      <c r="BB32" s="681"/>
      <c r="BC32" s="681"/>
      <c r="BD32" s="681"/>
      <c r="BE32" s="681"/>
      <c r="BF32" s="682"/>
      <c r="BG32" s="752">
        <v>99.2</v>
      </c>
      <c r="BH32" s="719"/>
      <c r="BI32" s="719"/>
      <c r="BJ32" s="719"/>
      <c r="BK32" s="719"/>
      <c r="BL32" s="719"/>
      <c r="BM32" s="689">
        <v>96.3</v>
      </c>
      <c r="BN32" s="749"/>
      <c r="BO32" s="749"/>
      <c r="BP32" s="749"/>
      <c r="BQ32" s="750"/>
      <c r="BR32" s="752">
        <v>99.4</v>
      </c>
      <c r="BS32" s="719"/>
      <c r="BT32" s="719"/>
      <c r="BU32" s="719"/>
      <c r="BV32" s="719"/>
      <c r="BW32" s="719"/>
      <c r="BX32" s="689">
        <v>96.7</v>
      </c>
      <c r="BY32" s="749"/>
      <c r="BZ32" s="749"/>
      <c r="CA32" s="749"/>
      <c r="CB32" s="750"/>
      <c r="CD32" s="727"/>
      <c r="CE32" s="728"/>
      <c r="CF32" s="698" t="s">
        <v>316</v>
      </c>
      <c r="CG32" s="699"/>
      <c r="CH32" s="699"/>
      <c r="CI32" s="699"/>
      <c r="CJ32" s="699"/>
      <c r="CK32" s="699"/>
      <c r="CL32" s="699"/>
      <c r="CM32" s="699"/>
      <c r="CN32" s="699"/>
      <c r="CO32" s="699"/>
      <c r="CP32" s="699"/>
      <c r="CQ32" s="700"/>
      <c r="CR32" s="683" t="s">
        <v>249</v>
      </c>
      <c r="CS32" s="684"/>
      <c r="CT32" s="684"/>
      <c r="CU32" s="684"/>
      <c r="CV32" s="684"/>
      <c r="CW32" s="684"/>
      <c r="CX32" s="684"/>
      <c r="CY32" s="685"/>
      <c r="CZ32" s="688" t="s">
        <v>127</v>
      </c>
      <c r="DA32" s="717"/>
      <c r="DB32" s="717"/>
      <c r="DC32" s="721"/>
      <c r="DD32" s="692" t="s">
        <v>174</v>
      </c>
      <c r="DE32" s="684"/>
      <c r="DF32" s="684"/>
      <c r="DG32" s="684"/>
      <c r="DH32" s="684"/>
      <c r="DI32" s="684"/>
      <c r="DJ32" s="684"/>
      <c r="DK32" s="685"/>
      <c r="DL32" s="692" t="s">
        <v>249</v>
      </c>
      <c r="DM32" s="684"/>
      <c r="DN32" s="684"/>
      <c r="DO32" s="684"/>
      <c r="DP32" s="684"/>
      <c r="DQ32" s="684"/>
      <c r="DR32" s="684"/>
      <c r="DS32" s="684"/>
      <c r="DT32" s="684"/>
      <c r="DU32" s="684"/>
      <c r="DV32" s="685"/>
      <c r="DW32" s="688" t="s">
        <v>127</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868436</v>
      </c>
      <c r="S33" s="684"/>
      <c r="T33" s="684"/>
      <c r="U33" s="684"/>
      <c r="V33" s="684"/>
      <c r="W33" s="684"/>
      <c r="X33" s="684"/>
      <c r="Y33" s="685"/>
      <c r="Z33" s="686">
        <v>11.2</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1"/>
      <c r="AV33" s="231"/>
      <c r="AW33" s="231"/>
      <c r="AX33" s="733" t="s">
        <v>318</v>
      </c>
      <c r="AY33" s="734"/>
      <c r="AZ33" s="734"/>
      <c r="BA33" s="734"/>
      <c r="BB33" s="734"/>
      <c r="BC33" s="734"/>
      <c r="BD33" s="734"/>
      <c r="BE33" s="734"/>
      <c r="BF33" s="735"/>
      <c r="BG33" s="753">
        <v>98.7</v>
      </c>
      <c r="BH33" s="754"/>
      <c r="BI33" s="754"/>
      <c r="BJ33" s="754"/>
      <c r="BK33" s="754"/>
      <c r="BL33" s="754"/>
      <c r="BM33" s="755">
        <v>92.3</v>
      </c>
      <c r="BN33" s="754"/>
      <c r="BO33" s="754"/>
      <c r="BP33" s="754"/>
      <c r="BQ33" s="756"/>
      <c r="BR33" s="753">
        <v>98.6</v>
      </c>
      <c r="BS33" s="754"/>
      <c r="BT33" s="754"/>
      <c r="BU33" s="754"/>
      <c r="BV33" s="754"/>
      <c r="BW33" s="754"/>
      <c r="BX33" s="755">
        <v>92.1</v>
      </c>
      <c r="BY33" s="754"/>
      <c r="BZ33" s="754"/>
      <c r="CA33" s="754"/>
      <c r="CB33" s="756"/>
      <c r="CD33" s="698" t="s">
        <v>319</v>
      </c>
      <c r="CE33" s="699"/>
      <c r="CF33" s="699"/>
      <c r="CG33" s="699"/>
      <c r="CH33" s="699"/>
      <c r="CI33" s="699"/>
      <c r="CJ33" s="699"/>
      <c r="CK33" s="699"/>
      <c r="CL33" s="699"/>
      <c r="CM33" s="699"/>
      <c r="CN33" s="699"/>
      <c r="CO33" s="699"/>
      <c r="CP33" s="699"/>
      <c r="CQ33" s="700"/>
      <c r="CR33" s="683">
        <v>2567690</v>
      </c>
      <c r="CS33" s="719"/>
      <c r="CT33" s="719"/>
      <c r="CU33" s="719"/>
      <c r="CV33" s="719"/>
      <c r="CW33" s="719"/>
      <c r="CX33" s="719"/>
      <c r="CY33" s="720"/>
      <c r="CZ33" s="688">
        <v>33.799999999999997</v>
      </c>
      <c r="DA33" s="717"/>
      <c r="DB33" s="717"/>
      <c r="DC33" s="721"/>
      <c r="DD33" s="692">
        <v>1697701</v>
      </c>
      <c r="DE33" s="719"/>
      <c r="DF33" s="719"/>
      <c r="DG33" s="719"/>
      <c r="DH33" s="719"/>
      <c r="DI33" s="719"/>
      <c r="DJ33" s="719"/>
      <c r="DK33" s="720"/>
      <c r="DL33" s="692">
        <v>1429719</v>
      </c>
      <c r="DM33" s="719"/>
      <c r="DN33" s="719"/>
      <c r="DO33" s="719"/>
      <c r="DP33" s="719"/>
      <c r="DQ33" s="719"/>
      <c r="DR33" s="719"/>
      <c r="DS33" s="719"/>
      <c r="DT33" s="719"/>
      <c r="DU33" s="719"/>
      <c r="DV33" s="720"/>
      <c r="DW33" s="688">
        <v>36.5</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36606</v>
      </c>
      <c r="S34" s="684"/>
      <c r="T34" s="684"/>
      <c r="U34" s="684"/>
      <c r="V34" s="684"/>
      <c r="W34" s="684"/>
      <c r="X34" s="684"/>
      <c r="Y34" s="685"/>
      <c r="Z34" s="686">
        <v>0.5</v>
      </c>
      <c r="AA34" s="686"/>
      <c r="AB34" s="686"/>
      <c r="AC34" s="686"/>
      <c r="AD34" s="687">
        <v>4300</v>
      </c>
      <c r="AE34" s="687"/>
      <c r="AF34" s="687"/>
      <c r="AG34" s="687"/>
      <c r="AH34" s="687"/>
      <c r="AI34" s="687"/>
      <c r="AJ34" s="687"/>
      <c r="AK34" s="687"/>
      <c r="AL34" s="688">
        <v>0.1</v>
      </c>
      <c r="AM34" s="689"/>
      <c r="AN34" s="689"/>
      <c r="AO34" s="690"/>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98" t="s">
        <v>321</v>
      </c>
      <c r="CE34" s="699"/>
      <c r="CF34" s="699"/>
      <c r="CG34" s="699"/>
      <c r="CH34" s="699"/>
      <c r="CI34" s="699"/>
      <c r="CJ34" s="699"/>
      <c r="CK34" s="699"/>
      <c r="CL34" s="699"/>
      <c r="CM34" s="699"/>
      <c r="CN34" s="699"/>
      <c r="CO34" s="699"/>
      <c r="CP34" s="699"/>
      <c r="CQ34" s="700"/>
      <c r="CR34" s="683">
        <v>952911</v>
      </c>
      <c r="CS34" s="684"/>
      <c r="CT34" s="684"/>
      <c r="CU34" s="684"/>
      <c r="CV34" s="684"/>
      <c r="CW34" s="684"/>
      <c r="CX34" s="684"/>
      <c r="CY34" s="685"/>
      <c r="CZ34" s="688">
        <v>12.5</v>
      </c>
      <c r="DA34" s="717"/>
      <c r="DB34" s="717"/>
      <c r="DC34" s="721"/>
      <c r="DD34" s="692">
        <v>587944</v>
      </c>
      <c r="DE34" s="684"/>
      <c r="DF34" s="684"/>
      <c r="DG34" s="684"/>
      <c r="DH34" s="684"/>
      <c r="DI34" s="684"/>
      <c r="DJ34" s="684"/>
      <c r="DK34" s="685"/>
      <c r="DL34" s="692">
        <v>488794</v>
      </c>
      <c r="DM34" s="684"/>
      <c r="DN34" s="684"/>
      <c r="DO34" s="684"/>
      <c r="DP34" s="684"/>
      <c r="DQ34" s="684"/>
      <c r="DR34" s="684"/>
      <c r="DS34" s="684"/>
      <c r="DT34" s="684"/>
      <c r="DU34" s="684"/>
      <c r="DV34" s="685"/>
      <c r="DW34" s="688">
        <v>12.5</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188827</v>
      </c>
      <c r="S35" s="684"/>
      <c r="T35" s="684"/>
      <c r="U35" s="684"/>
      <c r="V35" s="684"/>
      <c r="W35" s="684"/>
      <c r="X35" s="684"/>
      <c r="Y35" s="685"/>
      <c r="Z35" s="686">
        <v>2.4</v>
      </c>
      <c r="AA35" s="686"/>
      <c r="AB35" s="686"/>
      <c r="AC35" s="686"/>
      <c r="AD35" s="687" t="s">
        <v>127</v>
      </c>
      <c r="AE35" s="687"/>
      <c r="AF35" s="687"/>
      <c r="AG35" s="687"/>
      <c r="AH35" s="687"/>
      <c r="AI35" s="687"/>
      <c r="AJ35" s="687"/>
      <c r="AK35" s="687"/>
      <c r="AL35" s="688" t="s">
        <v>127</v>
      </c>
      <c r="AM35" s="689"/>
      <c r="AN35" s="689"/>
      <c r="AO35" s="690"/>
      <c r="AP35" s="234"/>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14048</v>
      </c>
      <c r="CS35" s="719"/>
      <c r="CT35" s="719"/>
      <c r="CU35" s="719"/>
      <c r="CV35" s="719"/>
      <c r="CW35" s="719"/>
      <c r="CX35" s="719"/>
      <c r="CY35" s="720"/>
      <c r="CZ35" s="688">
        <v>0.2</v>
      </c>
      <c r="DA35" s="717"/>
      <c r="DB35" s="717"/>
      <c r="DC35" s="721"/>
      <c r="DD35" s="692">
        <v>13973</v>
      </c>
      <c r="DE35" s="719"/>
      <c r="DF35" s="719"/>
      <c r="DG35" s="719"/>
      <c r="DH35" s="719"/>
      <c r="DI35" s="719"/>
      <c r="DJ35" s="719"/>
      <c r="DK35" s="720"/>
      <c r="DL35" s="692">
        <v>9588</v>
      </c>
      <c r="DM35" s="719"/>
      <c r="DN35" s="719"/>
      <c r="DO35" s="719"/>
      <c r="DP35" s="719"/>
      <c r="DQ35" s="719"/>
      <c r="DR35" s="719"/>
      <c r="DS35" s="719"/>
      <c r="DT35" s="719"/>
      <c r="DU35" s="719"/>
      <c r="DV35" s="720"/>
      <c r="DW35" s="688">
        <v>0.2</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233101</v>
      </c>
      <c r="S36" s="684"/>
      <c r="T36" s="684"/>
      <c r="U36" s="684"/>
      <c r="V36" s="684"/>
      <c r="W36" s="684"/>
      <c r="X36" s="684"/>
      <c r="Y36" s="685"/>
      <c r="Z36" s="686">
        <v>3</v>
      </c>
      <c r="AA36" s="686"/>
      <c r="AB36" s="686"/>
      <c r="AC36" s="686"/>
      <c r="AD36" s="687" t="s">
        <v>127</v>
      </c>
      <c r="AE36" s="687"/>
      <c r="AF36" s="687"/>
      <c r="AG36" s="687"/>
      <c r="AH36" s="687"/>
      <c r="AI36" s="687"/>
      <c r="AJ36" s="687"/>
      <c r="AK36" s="687"/>
      <c r="AL36" s="688" t="s">
        <v>127</v>
      </c>
      <c r="AM36" s="689"/>
      <c r="AN36" s="689"/>
      <c r="AO36" s="690"/>
      <c r="AP36" s="234"/>
      <c r="AQ36" s="757" t="s">
        <v>327</v>
      </c>
      <c r="AR36" s="758"/>
      <c r="AS36" s="758"/>
      <c r="AT36" s="758"/>
      <c r="AU36" s="758"/>
      <c r="AV36" s="758"/>
      <c r="AW36" s="758"/>
      <c r="AX36" s="758"/>
      <c r="AY36" s="759"/>
      <c r="AZ36" s="672">
        <v>617175</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17575</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835477</v>
      </c>
      <c r="CS36" s="684"/>
      <c r="CT36" s="684"/>
      <c r="CU36" s="684"/>
      <c r="CV36" s="684"/>
      <c r="CW36" s="684"/>
      <c r="CX36" s="684"/>
      <c r="CY36" s="685"/>
      <c r="CZ36" s="688">
        <v>11</v>
      </c>
      <c r="DA36" s="717"/>
      <c r="DB36" s="717"/>
      <c r="DC36" s="721"/>
      <c r="DD36" s="692">
        <v>543990</v>
      </c>
      <c r="DE36" s="684"/>
      <c r="DF36" s="684"/>
      <c r="DG36" s="684"/>
      <c r="DH36" s="684"/>
      <c r="DI36" s="684"/>
      <c r="DJ36" s="684"/>
      <c r="DK36" s="685"/>
      <c r="DL36" s="692">
        <v>446309</v>
      </c>
      <c r="DM36" s="684"/>
      <c r="DN36" s="684"/>
      <c r="DO36" s="684"/>
      <c r="DP36" s="684"/>
      <c r="DQ36" s="684"/>
      <c r="DR36" s="684"/>
      <c r="DS36" s="684"/>
      <c r="DT36" s="684"/>
      <c r="DU36" s="684"/>
      <c r="DV36" s="685"/>
      <c r="DW36" s="688">
        <v>11.4</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98888</v>
      </c>
      <c r="S37" s="684"/>
      <c r="T37" s="684"/>
      <c r="U37" s="684"/>
      <c r="V37" s="684"/>
      <c r="W37" s="684"/>
      <c r="X37" s="684"/>
      <c r="Y37" s="685"/>
      <c r="Z37" s="686">
        <v>1.3</v>
      </c>
      <c r="AA37" s="686"/>
      <c r="AB37" s="686"/>
      <c r="AC37" s="686"/>
      <c r="AD37" s="687" t="s">
        <v>127</v>
      </c>
      <c r="AE37" s="687"/>
      <c r="AF37" s="687"/>
      <c r="AG37" s="687"/>
      <c r="AH37" s="687"/>
      <c r="AI37" s="687"/>
      <c r="AJ37" s="687"/>
      <c r="AK37" s="687"/>
      <c r="AL37" s="688" t="s">
        <v>174</v>
      </c>
      <c r="AM37" s="689"/>
      <c r="AN37" s="689"/>
      <c r="AO37" s="690"/>
      <c r="AQ37" s="761" t="s">
        <v>331</v>
      </c>
      <c r="AR37" s="762"/>
      <c r="AS37" s="762"/>
      <c r="AT37" s="762"/>
      <c r="AU37" s="762"/>
      <c r="AV37" s="762"/>
      <c r="AW37" s="762"/>
      <c r="AX37" s="762"/>
      <c r="AY37" s="763"/>
      <c r="AZ37" s="683">
        <v>21203</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-14613</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305695</v>
      </c>
      <c r="CS37" s="719"/>
      <c r="CT37" s="719"/>
      <c r="CU37" s="719"/>
      <c r="CV37" s="719"/>
      <c r="CW37" s="719"/>
      <c r="CX37" s="719"/>
      <c r="CY37" s="720"/>
      <c r="CZ37" s="688">
        <v>4</v>
      </c>
      <c r="DA37" s="717"/>
      <c r="DB37" s="717"/>
      <c r="DC37" s="721"/>
      <c r="DD37" s="692">
        <v>305695</v>
      </c>
      <c r="DE37" s="719"/>
      <c r="DF37" s="719"/>
      <c r="DG37" s="719"/>
      <c r="DH37" s="719"/>
      <c r="DI37" s="719"/>
      <c r="DJ37" s="719"/>
      <c r="DK37" s="720"/>
      <c r="DL37" s="692">
        <v>305695</v>
      </c>
      <c r="DM37" s="719"/>
      <c r="DN37" s="719"/>
      <c r="DO37" s="719"/>
      <c r="DP37" s="719"/>
      <c r="DQ37" s="719"/>
      <c r="DR37" s="719"/>
      <c r="DS37" s="719"/>
      <c r="DT37" s="719"/>
      <c r="DU37" s="719"/>
      <c r="DV37" s="720"/>
      <c r="DW37" s="688">
        <v>7.8</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143196</v>
      </c>
      <c r="S38" s="684"/>
      <c r="T38" s="684"/>
      <c r="U38" s="684"/>
      <c r="V38" s="684"/>
      <c r="W38" s="684"/>
      <c r="X38" s="684"/>
      <c r="Y38" s="685"/>
      <c r="Z38" s="686">
        <v>1.9</v>
      </c>
      <c r="AA38" s="686"/>
      <c r="AB38" s="686"/>
      <c r="AC38" s="686"/>
      <c r="AD38" s="687">
        <v>20</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20031</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1479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617175</v>
      </c>
      <c r="CS38" s="684"/>
      <c r="CT38" s="684"/>
      <c r="CU38" s="684"/>
      <c r="CV38" s="684"/>
      <c r="CW38" s="684"/>
      <c r="CX38" s="684"/>
      <c r="CY38" s="685"/>
      <c r="CZ38" s="688">
        <v>8.1</v>
      </c>
      <c r="DA38" s="717"/>
      <c r="DB38" s="717"/>
      <c r="DC38" s="721"/>
      <c r="DD38" s="692">
        <v>506201</v>
      </c>
      <c r="DE38" s="684"/>
      <c r="DF38" s="684"/>
      <c r="DG38" s="684"/>
      <c r="DH38" s="684"/>
      <c r="DI38" s="684"/>
      <c r="DJ38" s="684"/>
      <c r="DK38" s="685"/>
      <c r="DL38" s="692">
        <v>485028</v>
      </c>
      <c r="DM38" s="684"/>
      <c r="DN38" s="684"/>
      <c r="DO38" s="684"/>
      <c r="DP38" s="684"/>
      <c r="DQ38" s="684"/>
      <c r="DR38" s="684"/>
      <c r="DS38" s="684"/>
      <c r="DT38" s="684"/>
      <c r="DU38" s="684"/>
      <c r="DV38" s="685"/>
      <c r="DW38" s="688">
        <v>12.4</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1377026</v>
      </c>
      <c r="S39" s="684"/>
      <c r="T39" s="684"/>
      <c r="U39" s="684"/>
      <c r="V39" s="684"/>
      <c r="W39" s="684"/>
      <c r="X39" s="684"/>
      <c r="Y39" s="685"/>
      <c r="Z39" s="686">
        <v>17.8</v>
      </c>
      <c r="AA39" s="686"/>
      <c r="AB39" s="686"/>
      <c r="AC39" s="686"/>
      <c r="AD39" s="687" t="s">
        <v>127</v>
      </c>
      <c r="AE39" s="687"/>
      <c r="AF39" s="687"/>
      <c r="AG39" s="687"/>
      <c r="AH39" s="687"/>
      <c r="AI39" s="687"/>
      <c r="AJ39" s="687"/>
      <c r="AK39" s="687"/>
      <c r="AL39" s="688" t="s">
        <v>127</v>
      </c>
      <c r="AM39" s="689"/>
      <c r="AN39" s="689"/>
      <c r="AO39" s="690"/>
      <c r="AQ39" s="761" t="s">
        <v>339</v>
      </c>
      <c r="AR39" s="762"/>
      <c r="AS39" s="762"/>
      <c r="AT39" s="762"/>
      <c r="AU39" s="762"/>
      <c r="AV39" s="762"/>
      <c r="AW39" s="762"/>
      <c r="AX39" s="762"/>
      <c r="AY39" s="763"/>
      <c r="AZ39" s="683" t="s">
        <v>174</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2377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148079</v>
      </c>
      <c r="CS39" s="719"/>
      <c r="CT39" s="719"/>
      <c r="CU39" s="719"/>
      <c r="CV39" s="719"/>
      <c r="CW39" s="719"/>
      <c r="CX39" s="719"/>
      <c r="CY39" s="720"/>
      <c r="CZ39" s="688">
        <v>1.9</v>
      </c>
      <c r="DA39" s="717"/>
      <c r="DB39" s="717"/>
      <c r="DC39" s="721"/>
      <c r="DD39" s="692">
        <v>45593</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249</v>
      </c>
      <c r="AA40" s="686"/>
      <c r="AB40" s="686"/>
      <c r="AC40" s="686"/>
      <c r="AD40" s="687" t="s">
        <v>127</v>
      </c>
      <c r="AE40" s="687"/>
      <c r="AF40" s="687"/>
      <c r="AG40" s="687"/>
      <c r="AH40" s="687"/>
      <c r="AI40" s="687"/>
      <c r="AJ40" s="687"/>
      <c r="AK40" s="687"/>
      <c r="AL40" s="688" t="s">
        <v>127</v>
      </c>
      <c r="AM40" s="689"/>
      <c r="AN40" s="689"/>
      <c r="AO40" s="690"/>
      <c r="AQ40" s="761" t="s">
        <v>343</v>
      </c>
      <c r="AR40" s="762"/>
      <c r="AS40" s="762"/>
      <c r="AT40" s="762"/>
      <c r="AU40" s="762"/>
      <c r="AV40" s="762"/>
      <c r="AW40" s="762"/>
      <c r="AX40" s="762"/>
      <c r="AY40" s="763"/>
      <c r="AZ40" s="683" t="s">
        <v>127</v>
      </c>
      <c r="BA40" s="684"/>
      <c r="BB40" s="684"/>
      <c r="BC40" s="684"/>
      <c r="BD40" s="719"/>
      <c r="BE40" s="719"/>
      <c r="BF40" s="750"/>
      <c r="BG40" s="764" t="s">
        <v>344</v>
      </c>
      <c r="BH40" s="765"/>
      <c r="BI40" s="765"/>
      <c r="BJ40" s="765"/>
      <c r="BK40" s="765"/>
      <c r="BL40" s="235"/>
      <c r="BM40" s="699" t="s">
        <v>345</v>
      </c>
      <c r="BN40" s="699"/>
      <c r="BO40" s="699"/>
      <c r="BP40" s="699"/>
      <c r="BQ40" s="699"/>
      <c r="BR40" s="699"/>
      <c r="BS40" s="699"/>
      <c r="BT40" s="699"/>
      <c r="BU40" s="700"/>
      <c r="BV40" s="683">
        <v>79</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t="s">
        <v>127</v>
      </c>
      <c r="CS40" s="684"/>
      <c r="CT40" s="684"/>
      <c r="CU40" s="684"/>
      <c r="CV40" s="684"/>
      <c r="CW40" s="684"/>
      <c r="CX40" s="684"/>
      <c r="CY40" s="685"/>
      <c r="CZ40" s="688" t="s">
        <v>127</v>
      </c>
      <c r="DA40" s="717"/>
      <c r="DB40" s="717"/>
      <c r="DC40" s="721"/>
      <c r="DD40" s="692" t="s">
        <v>249</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v>107326</v>
      </c>
      <c r="S41" s="684"/>
      <c r="T41" s="684"/>
      <c r="U41" s="684"/>
      <c r="V41" s="684"/>
      <c r="W41" s="684"/>
      <c r="X41" s="684"/>
      <c r="Y41" s="685"/>
      <c r="Z41" s="686">
        <v>1.4</v>
      </c>
      <c r="AA41" s="686"/>
      <c r="AB41" s="686"/>
      <c r="AC41" s="686"/>
      <c r="AD41" s="687" t="s">
        <v>174</v>
      </c>
      <c r="AE41" s="687"/>
      <c r="AF41" s="687"/>
      <c r="AG41" s="687"/>
      <c r="AH41" s="687"/>
      <c r="AI41" s="687"/>
      <c r="AJ41" s="687"/>
      <c r="AK41" s="687"/>
      <c r="AL41" s="688" t="s">
        <v>127</v>
      </c>
      <c r="AM41" s="689"/>
      <c r="AN41" s="689"/>
      <c r="AO41" s="690"/>
      <c r="AQ41" s="761" t="s">
        <v>348</v>
      </c>
      <c r="AR41" s="762"/>
      <c r="AS41" s="762"/>
      <c r="AT41" s="762"/>
      <c r="AU41" s="762"/>
      <c r="AV41" s="762"/>
      <c r="AW41" s="762"/>
      <c r="AX41" s="762"/>
      <c r="AY41" s="763"/>
      <c r="AZ41" s="683">
        <v>137624</v>
      </c>
      <c r="BA41" s="684"/>
      <c r="BB41" s="684"/>
      <c r="BC41" s="684"/>
      <c r="BD41" s="719"/>
      <c r="BE41" s="719"/>
      <c r="BF41" s="750"/>
      <c r="BG41" s="764"/>
      <c r="BH41" s="765"/>
      <c r="BI41" s="765"/>
      <c r="BJ41" s="765"/>
      <c r="BK41" s="765"/>
      <c r="BL41" s="235"/>
      <c r="BM41" s="699" t="s">
        <v>349</v>
      </c>
      <c r="BN41" s="699"/>
      <c r="BO41" s="699"/>
      <c r="BP41" s="699"/>
      <c r="BQ41" s="699"/>
      <c r="BR41" s="699"/>
      <c r="BS41" s="699"/>
      <c r="BT41" s="699"/>
      <c r="BU41" s="700"/>
      <c r="BV41" s="683" t="s">
        <v>127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174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351</v>
      </c>
      <c r="C42" s="734"/>
      <c r="D42" s="734"/>
      <c r="E42" s="734"/>
      <c r="F42" s="734"/>
      <c r="G42" s="734"/>
      <c r="H42" s="734"/>
      <c r="I42" s="734"/>
      <c r="J42" s="734"/>
      <c r="K42" s="734"/>
      <c r="L42" s="734"/>
      <c r="M42" s="734"/>
      <c r="N42" s="734"/>
      <c r="O42" s="734"/>
      <c r="P42" s="734"/>
      <c r="Q42" s="735"/>
      <c r="R42" s="768">
        <v>7739037</v>
      </c>
      <c r="S42" s="769"/>
      <c r="T42" s="769"/>
      <c r="U42" s="769"/>
      <c r="V42" s="769"/>
      <c r="W42" s="769"/>
      <c r="X42" s="769"/>
      <c r="Y42" s="777"/>
      <c r="Z42" s="778">
        <v>100</v>
      </c>
      <c r="AA42" s="778"/>
      <c r="AB42" s="778"/>
      <c r="AC42" s="778"/>
      <c r="AD42" s="779">
        <v>3805269</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438317</v>
      </c>
      <c r="BA42" s="769"/>
      <c r="BB42" s="769"/>
      <c r="BC42" s="769"/>
      <c r="BD42" s="754"/>
      <c r="BE42" s="754"/>
      <c r="BF42" s="756"/>
      <c r="BG42" s="766"/>
      <c r="BH42" s="767"/>
      <c r="BI42" s="767"/>
      <c r="BJ42" s="767"/>
      <c r="BK42" s="767"/>
      <c r="BL42" s="236"/>
      <c r="BM42" s="709" t="s">
        <v>353</v>
      </c>
      <c r="BN42" s="709"/>
      <c r="BO42" s="709"/>
      <c r="BP42" s="709"/>
      <c r="BQ42" s="709"/>
      <c r="BR42" s="709"/>
      <c r="BS42" s="709"/>
      <c r="BT42" s="709"/>
      <c r="BU42" s="710"/>
      <c r="BV42" s="768">
        <v>399</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2250786</v>
      </c>
      <c r="CS42" s="684"/>
      <c r="CT42" s="684"/>
      <c r="CU42" s="684"/>
      <c r="CV42" s="684"/>
      <c r="CW42" s="684"/>
      <c r="CX42" s="684"/>
      <c r="CY42" s="685"/>
      <c r="CZ42" s="688">
        <v>29.6</v>
      </c>
      <c r="DA42" s="689"/>
      <c r="DB42" s="689"/>
      <c r="DC42" s="701"/>
      <c r="DD42" s="692">
        <v>423667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7"/>
      <c r="BW43" s="237"/>
      <c r="BX43" s="237"/>
      <c r="BY43" s="237"/>
      <c r="BZ43" s="237"/>
      <c r="CA43" s="237"/>
      <c r="CB43" s="237"/>
      <c r="CD43" s="680" t="s">
        <v>355</v>
      </c>
      <c r="CE43" s="681"/>
      <c r="CF43" s="681"/>
      <c r="CG43" s="681"/>
      <c r="CH43" s="681"/>
      <c r="CI43" s="681"/>
      <c r="CJ43" s="681"/>
      <c r="CK43" s="681"/>
      <c r="CL43" s="681"/>
      <c r="CM43" s="681"/>
      <c r="CN43" s="681"/>
      <c r="CO43" s="681"/>
      <c r="CP43" s="681"/>
      <c r="CQ43" s="682"/>
      <c r="CR43" s="683">
        <v>139536</v>
      </c>
      <c r="CS43" s="719"/>
      <c r="CT43" s="719"/>
      <c r="CU43" s="719"/>
      <c r="CV43" s="719"/>
      <c r="CW43" s="719"/>
      <c r="CX43" s="719"/>
      <c r="CY43" s="720"/>
      <c r="CZ43" s="688">
        <v>1.8</v>
      </c>
      <c r="DA43" s="717"/>
      <c r="DB43" s="717"/>
      <c r="DC43" s="721"/>
      <c r="DD43" s="692">
        <v>101724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356</v>
      </c>
      <c r="CG44" s="681"/>
      <c r="CH44" s="681"/>
      <c r="CI44" s="681"/>
      <c r="CJ44" s="681"/>
      <c r="CK44" s="681"/>
      <c r="CL44" s="681"/>
      <c r="CM44" s="681"/>
      <c r="CN44" s="681"/>
      <c r="CO44" s="681"/>
      <c r="CP44" s="681"/>
      <c r="CQ44" s="682"/>
      <c r="CR44" s="683">
        <v>2249987</v>
      </c>
      <c r="CS44" s="684"/>
      <c r="CT44" s="684"/>
      <c r="CU44" s="684"/>
      <c r="CV44" s="684"/>
      <c r="CW44" s="684"/>
      <c r="CX44" s="684"/>
      <c r="CY44" s="685"/>
      <c r="CZ44" s="688">
        <v>29.6</v>
      </c>
      <c r="DA44" s="689"/>
      <c r="DB44" s="689"/>
      <c r="DC44" s="701"/>
      <c r="DD44" s="692">
        <v>422930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551155</v>
      </c>
      <c r="CS45" s="719"/>
      <c r="CT45" s="719"/>
      <c r="CU45" s="719"/>
      <c r="CV45" s="719"/>
      <c r="CW45" s="719"/>
      <c r="CX45" s="719"/>
      <c r="CY45" s="720"/>
      <c r="CZ45" s="688">
        <v>7.3</v>
      </c>
      <c r="DA45" s="717"/>
      <c r="DB45" s="717"/>
      <c r="DC45" s="721"/>
      <c r="DD45" s="692">
        <v>82633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29" t="s">
        <v>358</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359</v>
      </c>
      <c r="CG46" s="681"/>
      <c r="CH46" s="681"/>
      <c r="CI46" s="681"/>
      <c r="CJ46" s="681"/>
      <c r="CK46" s="681"/>
      <c r="CL46" s="681"/>
      <c r="CM46" s="681"/>
      <c r="CN46" s="681"/>
      <c r="CO46" s="681"/>
      <c r="CP46" s="681"/>
      <c r="CQ46" s="682"/>
      <c r="CR46" s="683">
        <v>1691371</v>
      </c>
      <c r="CS46" s="684"/>
      <c r="CT46" s="684"/>
      <c r="CU46" s="684"/>
      <c r="CV46" s="684"/>
      <c r="CW46" s="684"/>
      <c r="CX46" s="684"/>
      <c r="CY46" s="685"/>
      <c r="CZ46" s="688">
        <v>22.3</v>
      </c>
      <c r="DA46" s="689"/>
      <c r="DB46" s="689"/>
      <c r="DC46" s="701"/>
      <c r="DD46" s="692">
        <v>332836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39" t="s">
        <v>360</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7"/>
      <c r="CE47" s="798"/>
      <c r="CF47" s="680" t="s">
        <v>361</v>
      </c>
      <c r="CG47" s="681"/>
      <c r="CH47" s="681"/>
      <c r="CI47" s="681"/>
      <c r="CJ47" s="681"/>
      <c r="CK47" s="681"/>
      <c r="CL47" s="681"/>
      <c r="CM47" s="681"/>
      <c r="CN47" s="681"/>
      <c r="CO47" s="681"/>
      <c r="CP47" s="681"/>
      <c r="CQ47" s="682"/>
      <c r="CR47" s="683">
        <v>799</v>
      </c>
      <c r="CS47" s="719"/>
      <c r="CT47" s="719"/>
      <c r="CU47" s="719"/>
      <c r="CV47" s="719"/>
      <c r="CW47" s="719"/>
      <c r="CX47" s="719"/>
      <c r="CY47" s="720"/>
      <c r="CZ47" s="688">
        <v>0</v>
      </c>
      <c r="DA47" s="717"/>
      <c r="DB47" s="717"/>
      <c r="DC47" s="721"/>
      <c r="DD47" s="692">
        <v>737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0" t="s">
        <v>362</v>
      </c>
      <c r="CD48" s="799"/>
      <c r="CE48" s="800"/>
      <c r="CF48" s="680" t="s">
        <v>363</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364</v>
      </c>
      <c r="CE49" s="734"/>
      <c r="CF49" s="734"/>
      <c r="CG49" s="734"/>
      <c r="CH49" s="734"/>
      <c r="CI49" s="734"/>
      <c r="CJ49" s="734"/>
      <c r="CK49" s="734"/>
      <c r="CL49" s="734"/>
      <c r="CM49" s="734"/>
      <c r="CN49" s="734"/>
      <c r="CO49" s="734"/>
      <c r="CP49" s="734"/>
      <c r="CQ49" s="735"/>
      <c r="CR49" s="768">
        <v>7600980</v>
      </c>
      <c r="CS49" s="754"/>
      <c r="CT49" s="754"/>
      <c r="CU49" s="754"/>
      <c r="CV49" s="754"/>
      <c r="CW49" s="754"/>
      <c r="CX49" s="754"/>
      <c r="CY49" s="785"/>
      <c r="CZ49" s="780">
        <v>100</v>
      </c>
      <c r="DA49" s="786"/>
      <c r="DB49" s="786"/>
      <c r="DC49" s="787"/>
      <c r="DD49" s="788">
        <v>4287550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Pdj2aINuJjl/1YMR9p0F1pNmkVK8Gbu8s1NHw474AdB+INsjH0ifu10jw8Znj6x3MeBn8JEzgYUZPlpiT6BPQ==" saltValue="vaKIapgiQHms7iE6X2Le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366</v>
      </c>
      <c r="DK2" s="831"/>
      <c r="DL2" s="831"/>
      <c r="DM2" s="831"/>
      <c r="DN2" s="831"/>
      <c r="DO2" s="832"/>
      <c r="DP2" s="249"/>
      <c r="DQ2" s="830" t="s">
        <v>367</v>
      </c>
      <c r="DR2" s="831"/>
      <c r="DS2" s="831"/>
      <c r="DT2" s="831"/>
      <c r="DU2" s="831"/>
      <c r="DV2" s="831"/>
      <c r="DW2" s="831"/>
      <c r="DX2" s="831"/>
      <c r="DY2" s="831"/>
      <c r="DZ2" s="83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6"/>
      <c r="BA5" s="256"/>
      <c r="BB5" s="256"/>
      <c r="BC5" s="256"/>
      <c r="BD5" s="256"/>
      <c r="BE5" s="257"/>
      <c r="BF5" s="257"/>
      <c r="BG5" s="257"/>
      <c r="BH5" s="257"/>
      <c r="BI5" s="257"/>
      <c r="BJ5" s="257"/>
      <c r="BK5" s="257"/>
      <c r="BL5" s="257"/>
      <c r="BM5" s="257"/>
      <c r="BN5" s="257"/>
      <c r="BO5" s="257"/>
      <c r="BP5" s="257"/>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4"/>
    </row>
    <row r="6" spans="1:131" s="255"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c r="A7" s="258">
        <v>1</v>
      </c>
      <c r="B7" s="815" t="s">
        <v>387</v>
      </c>
      <c r="C7" s="816"/>
      <c r="D7" s="816"/>
      <c r="E7" s="816"/>
      <c r="F7" s="816"/>
      <c r="G7" s="816"/>
      <c r="H7" s="816"/>
      <c r="I7" s="816"/>
      <c r="J7" s="816"/>
      <c r="K7" s="816"/>
      <c r="L7" s="816"/>
      <c r="M7" s="816"/>
      <c r="N7" s="816"/>
      <c r="O7" s="816"/>
      <c r="P7" s="817"/>
      <c r="Q7" s="818">
        <v>7743</v>
      </c>
      <c r="R7" s="819"/>
      <c r="S7" s="819"/>
      <c r="T7" s="819"/>
      <c r="U7" s="819"/>
      <c r="V7" s="819">
        <v>7605</v>
      </c>
      <c r="W7" s="819"/>
      <c r="X7" s="819"/>
      <c r="Y7" s="819"/>
      <c r="Z7" s="819"/>
      <c r="AA7" s="819">
        <v>138</v>
      </c>
      <c r="AB7" s="819"/>
      <c r="AC7" s="819"/>
      <c r="AD7" s="819"/>
      <c r="AE7" s="820"/>
      <c r="AF7" s="821">
        <v>73</v>
      </c>
      <c r="AG7" s="822"/>
      <c r="AH7" s="822"/>
      <c r="AI7" s="822"/>
      <c r="AJ7" s="823"/>
      <c r="AK7" s="858">
        <v>233</v>
      </c>
      <c r="AL7" s="859"/>
      <c r="AM7" s="859"/>
      <c r="AN7" s="859"/>
      <c r="AO7" s="859"/>
      <c r="AP7" s="859">
        <v>7733</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4"/>
    </row>
    <row r="8" spans="1:131" s="255" customFormat="1" ht="26.25" customHeight="1">
      <c r="A8" s="261">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4"/>
    </row>
    <row r="9" spans="1:131" s="255" customFormat="1" ht="26.25" customHeight="1">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4"/>
    </row>
    <row r="10" spans="1:131" s="255" customFormat="1" ht="26.25" customHeight="1">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4"/>
    </row>
    <row r="11" spans="1:131" s="255" customFormat="1" ht="26.25" customHeight="1">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9"/>
      <c r="AL22" s="890"/>
      <c r="AM22" s="890"/>
      <c r="AN22" s="890"/>
      <c r="AO22" s="890"/>
      <c r="AP22" s="890"/>
      <c r="AQ22" s="890"/>
      <c r="AR22" s="890"/>
      <c r="AS22" s="890"/>
      <c r="AT22" s="890"/>
      <c r="AU22" s="891"/>
      <c r="AV22" s="891"/>
      <c r="AW22" s="891"/>
      <c r="AX22" s="891"/>
      <c r="AY22" s="892"/>
      <c r="AZ22" s="893" t="s">
        <v>388</v>
      </c>
      <c r="BA22" s="893"/>
      <c r="BB22" s="893"/>
      <c r="BC22" s="893"/>
      <c r="BD22" s="894"/>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c r="A23" s="264" t="s">
        <v>389</v>
      </c>
      <c r="B23" s="874" t="s">
        <v>390</v>
      </c>
      <c r="C23" s="875"/>
      <c r="D23" s="875"/>
      <c r="E23" s="875"/>
      <c r="F23" s="875"/>
      <c r="G23" s="875"/>
      <c r="H23" s="875"/>
      <c r="I23" s="875"/>
      <c r="J23" s="875"/>
      <c r="K23" s="875"/>
      <c r="L23" s="875"/>
      <c r="M23" s="875"/>
      <c r="N23" s="875"/>
      <c r="O23" s="875"/>
      <c r="P23" s="876"/>
      <c r="Q23" s="877">
        <v>7743</v>
      </c>
      <c r="R23" s="878"/>
      <c r="S23" s="878"/>
      <c r="T23" s="878"/>
      <c r="U23" s="879"/>
      <c r="V23" s="880">
        <v>7605</v>
      </c>
      <c r="W23" s="878"/>
      <c r="X23" s="878"/>
      <c r="Y23" s="878"/>
      <c r="Z23" s="879"/>
      <c r="AA23" s="880">
        <v>138</v>
      </c>
      <c r="AB23" s="878"/>
      <c r="AC23" s="878"/>
      <c r="AD23" s="878"/>
      <c r="AE23" s="881"/>
      <c r="AF23" s="882">
        <v>73</v>
      </c>
      <c r="AG23" s="883"/>
      <c r="AH23" s="883"/>
      <c r="AI23" s="883"/>
      <c r="AJ23" s="884"/>
      <c r="AK23" s="885"/>
      <c r="AL23" s="886"/>
      <c r="AM23" s="886"/>
      <c r="AN23" s="886"/>
      <c r="AO23" s="886"/>
      <c r="AP23" s="883">
        <v>7733</v>
      </c>
      <c r="AQ23" s="883"/>
      <c r="AR23" s="883"/>
      <c r="AS23" s="883"/>
      <c r="AT23" s="883"/>
      <c r="AU23" s="887"/>
      <c r="AV23" s="887"/>
      <c r="AW23" s="887"/>
      <c r="AX23" s="887"/>
      <c r="AY23" s="888"/>
      <c r="AZ23" s="896" t="s">
        <v>391</v>
      </c>
      <c r="BA23" s="878"/>
      <c r="BB23" s="878"/>
      <c r="BC23" s="878"/>
      <c r="BD23" s="881"/>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c r="A24" s="895" t="s">
        <v>392</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7" t="s">
        <v>397</v>
      </c>
      <c r="AG26" s="898"/>
      <c r="AH26" s="898"/>
      <c r="AI26" s="898"/>
      <c r="AJ26" s="899"/>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c r="A28" s="266">
        <v>1</v>
      </c>
      <c r="B28" s="815" t="s">
        <v>402</v>
      </c>
      <c r="C28" s="816"/>
      <c r="D28" s="816"/>
      <c r="E28" s="816"/>
      <c r="F28" s="816"/>
      <c r="G28" s="816"/>
      <c r="H28" s="816"/>
      <c r="I28" s="816"/>
      <c r="J28" s="816"/>
      <c r="K28" s="816"/>
      <c r="L28" s="816"/>
      <c r="M28" s="816"/>
      <c r="N28" s="816"/>
      <c r="O28" s="816"/>
      <c r="P28" s="817"/>
      <c r="Q28" s="907">
        <v>1293</v>
      </c>
      <c r="R28" s="908"/>
      <c r="S28" s="908"/>
      <c r="T28" s="908"/>
      <c r="U28" s="908"/>
      <c r="V28" s="908">
        <v>1275</v>
      </c>
      <c r="W28" s="908"/>
      <c r="X28" s="908"/>
      <c r="Y28" s="908"/>
      <c r="Z28" s="908"/>
      <c r="AA28" s="820">
        <v>18</v>
      </c>
      <c r="AB28" s="909"/>
      <c r="AC28" s="909"/>
      <c r="AD28" s="909"/>
      <c r="AE28" s="910"/>
      <c r="AF28" s="911">
        <v>18</v>
      </c>
      <c r="AG28" s="908"/>
      <c r="AH28" s="908"/>
      <c r="AI28" s="908"/>
      <c r="AJ28" s="912"/>
      <c r="AK28" s="913">
        <v>138</v>
      </c>
      <c r="AL28" s="903"/>
      <c r="AM28" s="903"/>
      <c r="AN28" s="903"/>
      <c r="AO28" s="903"/>
      <c r="AP28" s="903" t="s">
        <v>588</v>
      </c>
      <c r="AQ28" s="903"/>
      <c r="AR28" s="903"/>
      <c r="AS28" s="903"/>
      <c r="AT28" s="903"/>
      <c r="AU28" s="903" t="s">
        <v>588</v>
      </c>
      <c r="AV28" s="903"/>
      <c r="AW28" s="903"/>
      <c r="AX28" s="903"/>
      <c r="AY28" s="903"/>
      <c r="AZ28" s="904" t="s">
        <v>588</v>
      </c>
      <c r="BA28" s="904"/>
      <c r="BB28" s="904"/>
      <c r="BC28" s="904"/>
      <c r="BD28" s="904"/>
      <c r="BE28" s="905"/>
      <c r="BF28" s="905"/>
      <c r="BG28" s="905"/>
      <c r="BH28" s="905"/>
      <c r="BI28" s="906"/>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c r="A29" s="266">
        <v>2</v>
      </c>
      <c r="B29" s="839" t="s">
        <v>403</v>
      </c>
      <c r="C29" s="840"/>
      <c r="D29" s="840"/>
      <c r="E29" s="840"/>
      <c r="F29" s="840"/>
      <c r="G29" s="840"/>
      <c r="H29" s="840"/>
      <c r="I29" s="840"/>
      <c r="J29" s="840"/>
      <c r="K29" s="840"/>
      <c r="L29" s="840"/>
      <c r="M29" s="840"/>
      <c r="N29" s="840"/>
      <c r="O29" s="840"/>
      <c r="P29" s="841"/>
      <c r="Q29" s="842">
        <v>1318</v>
      </c>
      <c r="R29" s="843"/>
      <c r="S29" s="843"/>
      <c r="T29" s="843"/>
      <c r="U29" s="843"/>
      <c r="V29" s="843">
        <v>1243</v>
      </c>
      <c r="W29" s="843"/>
      <c r="X29" s="843"/>
      <c r="Y29" s="843"/>
      <c r="Z29" s="843"/>
      <c r="AA29" s="844">
        <v>75</v>
      </c>
      <c r="AB29" s="846"/>
      <c r="AC29" s="846"/>
      <c r="AD29" s="846"/>
      <c r="AE29" s="847"/>
      <c r="AF29" s="845">
        <v>75</v>
      </c>
      <c r="AG29" s="846"/>
      <c r="AH29" s="846"/>
      <c r="AI29" s="846"/>
      <c r="AJ29" s="847"/>
      <c r="AK29" s="916">
        <v>196</v>
      </c>
      <c r="AL29" s="917"/>
      <c r="AM29" s="917"/>
      <c r="AN29" s="917"/>
      <c r="AO29" s="917"/>
      <c r="AP29" s="917" t="s">
        <v>588</v>
      </c>
      <c r="AQ29" s="917"/>
      <c r="AR29" s="917"/>
      <c r="AS29" s="917"/>
      <c r="AT29" s="917"/>
      <c r="AU29" s="917" t="s">
        <v>588</v>
      </c>
      <c r="AV29" s="917"/>
      <c r="AW29" s="917"/>
      <c r="AX29" s="917"/>
      <c r="AY29" s="917"/>
      <c r="AZ29" s="918" t="s">
        <v>588</v>
      </c>
      <c r="BA29" s="918"/>
      <c r="BB29" s="918"/>
      <c r="BC29" s="918"/>
      <c r="BD29" s="918"/>
      <c r="BE29" s="914"/>
      <c r="BF29" s="914"/>
      <c r="BG29" s="914"/>
      <c r="BH29" s="914"/>
      <c r="BI29" s="915"/>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c r="A30" s="266">
        <v>3</v>
      </c>
      <c r="B30" s="839" t="s">
        <v>404</v>
      </c>
      <c r="C30" s="840"/>
      <c r="D30" s="840"/>
      <c r="E30" s="840"/>
      <c r="F30" s="840"/>
      <c r="G30" s="840"/>
      <c r="H30" s="840"/>
      <c r="I30" s="840"/>
      <c r="J30" s="840"/>
      <c r="K30" s="840"/>
      <c r="L30" s="840"/>
      <c r="M30" s="840"/>
      <c r="N30" s="840"/>
      <c r="O30" s="840"/>
      <c r="P30" s="841"/>
      <c r="Q30" s="842">
        <v>127</v>
      </c>
      <c r="R30" s="843"/>
      <c r="S30" s="843"/>
      <c r="T30" s="843"/>
      <c r="U30" s="843"/>
      <c r="V30" s="843">
        <v>126</v>
      </c>
      <c r="W30" s="843"/>
      <c r="X30" s="843"/>
      <c r="Y30" s="843"/>
      <c r="Z30" s="843"/>
      <c r="AA30" s="844">
        <v>1</v>
      </c>
      <c r="AB30" s="846"/>
      <c r="AC30" s="846"/>
      <c r="AD30" s="846"/>
      <c r="AE30" s="847"/>
      <c r="AF30" s="845">
        <v>1</v>
      </c>
      <c r="AG30" s="846"/>
      <c r="AH30" s="846"/>
      <c r="AI30" s="846"/>
      <c r="AJ30" s="847"/>
      <c r="AK30" s="916">
        <v>71</v>
      </c>
      <c r="AL30" s="917"/>
      <c r="AM30" s="917"/>
      <c r="AN30" s="917"/>
      <c r="AO30" s="917"/>
      <c r="AP30" s="917" t="s">
        <v>588</v>
      </c>
      <c r="AQ30" s="917"/>
      <c r="AR30" s="917"/>
      <c r="AS30" s="917"/>
      <c r="AT30" s="917"/>
      <c r="AU30" s="917" t="s">
        <v>588</v>
      </c>
      <c r="AV30" s="917"/>
      <c r="AW30" s="917"/>
      <c r="AX30" s="917"/>
      <c r="AY30" s="917"/>
      <c r="AZ30" s="918" t="s">
        <v>588</v>
      </c>
      <c r="BA30" s="918"/>
      <c r="BB30" s="918"/>
      <c r="BC30" s="918"/>
      <c r="BD30" s="918"/>
      <c r="BE30" s="914"/>
      <c r="BF30" s="914"/>
      <c r="BG30" s="914"/>
      <c r="BH30" s="914"/>
      <c r="BI30" s="915"/>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c r="A31" s="266">
        <v>4</v>
      </c>
      <c r="B31" s="839" t="s">
        <v>405</v>
      </c>
      <c r="C31" s="840"/>
      <c r="D31" s="840"/>
      <c r="E31" s="840"/>
      <c r="F31" s="840"/>
      <c r="G31" s="840"/>
      <c r="H31" s="840"/>
      <c r="I31" s="840"/>
      <c r="J31" s="840"/>
      <c r="K31" s="840"/>
      <c r="L31" s="840"/>
      <c r="M31" s="840"/>
      <c r="N31" s="840"/>
      <c r="O31" s="840"/>
      <c r="P31" s="841"/>
      <c r="Q31" s="842">
        <v>9</v>
      </c>
      <c r="R31" s="843"/>
      <c r="S31" s="843"/>
      <c r="T31" s="843"/>
      <c r="U31" s="843"/>
      <c r="V31" s="843">
        <v>9</v>
      </c>
      <c r="W31" s="843"/>
      <c r="X31" s="843"/>
      <c r="Y31" s="843"/>
      <c r="Z31" s="843"/>
      <c r="AA31" s="844">
        <v>0</v>
      </c>
      <c r="AB31" s="846"/>
      <c r="AC31" s="846"/>
      <c r="AD31" s="846"/>
      <c r="AE31" s="847"/>
      <c r="AF31" s="845">
        <v>0</v>
      </c>
      <c r="AG31" s="846"/>
      <c r="AH31" s="846"/>
      <c r="AI31" s="846"/>
      <c r="AJ31" s="847"/>
      <c r="AK31" s="916">
        <v>17</v>
      </c>
      <c r="AL31" s="917"/>
      <c r="AM31" s="917"/>
      <c r="AN31" s="917"/>
      <c r="AO31" s="917"/>
      <c r="AP31" s="917" t="s">
        <v>588</v>
      </c>
      <c r="AQ31" s="917"/>
      <c r="AR31" s="917"/>
      <c r="AS31" s="917"/>
      <c r="AT31" s="917"/>
      <c r="AU31" s="917" t="s">
        <v>588</v>
      </c>
      <c r="AV31" s="917"/>
      <c r="AW31" s="917"/>
      <c r="AX31" s="917"/>
      <c r="AY31" s="917"/>
      <c r="AZ31" s="918" t="s">
        <v>588</v>
      </c>
      <c r="BA31" s="918"/>
      <c r="BB31" s="918"/>
      <c r="BC31" s="918"/>
      <c r="BD31" s="918"/>
      <c r="BE31" s="914"/>
      <c r="BF31" s="914"/>
      <c r="BG31" s="914"/>
      <c r="BH31" s="914"/>
      <c r="BI31" s="915"/>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c r="A32" s="266">
        <v>5</v>
      </c>
      <c r="B32" s="839" t="s">
        <v>406</v>
      </c>
      <c r="C32" s="840"/>
      <c r="D32" s="840"/>
      <c r="E32" s="840"/>
      <c r="F32" s="840"/>
      <c r="G32" s="840"/>
      <c r="H32" s="840"/>
      <c r="I32" s="840"/>
      <c r="J32" s="840"/>
      <c r="K32" s="840"/>
      <c r="L32" s="840"/>
      <c r="M32" s="840"/>
      <c r="N32" s="840"/>
      <c r="O32" s="840"/>
      <c r="P32" s="841"/>
      <c r="Q32" s="842">
        <v>119</v>
      </c>
      <c r="R32" s="843"/>
      <c r="S32" s="843"/>
      <c r="T32" s="843"/>
      <c r="U32" s="843"/>
      <c r="V32" s="843">
        <v>112</v>
      </c>
      <c r="W32" s="843"/>
      <c r="X32" s="843"/>
      <c r="Y32" s="843"/>
      <c r="Z32" s="843"/>
      <c r="AA32" s="843">
        <v>8</v>
      </c>
      <c r="AB32" s="843"/>
      <c r="AC32" s="843"/>
      <c r="AD32" s="843"/>
      <c r="AE32" s="844"/>
      <c r="AF32" s="845">
        <v>8</v>
      </c>
      <c r="AG32" s="846"/>
      <c r="AH32" s="846"/>
      <c r="AI32" s="846"/>
      <c r="AJ32" s="847"/>
      <c r="AK32" s="916">
        <v>21</v>
      </c>
      <c r="AL32" s="917"/>
      <c r="AM32" s="917"/>
      <c r="AN32" s="917"/>
      <c r="AO32" s="917"/>
      <c r="AP32" s="917">
        <v>351</v>
      </c>
      <c r="AQ32" s="917"/>
      <c r="AR32" s="917"/>
      <c r="AS32" s="917"/>
      <c r="AT32" s="917"/>
      <c r="AU32" s="917">
        <v>176</v>
      </c>
      <c r="AV32" s="917"/>
      <c r="AW32" s="917"/>
      <c r="AX32" s="917"/>
      <c r="AY32" s="917"/>
      <c r="AZ32" s="918" t="s">
        <v>588</v>
      </c>
      <c r="BA32" s="918"/>
      <c r="BB32" s="918"/>
      <c r="BC32" s="918"/>
      <c r="BD32" s="918"/>
      <c r="BE32" s="914" t="s">
        <v>407</v>
      </c>
      <c r="BF32" s="914"/>
      <c r="BG32" s="914"/>
      <c r="BH32" s="914"/>
      <c r="BI32" s="915"/>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c r="A33" s="266">
        <v>6</v>
      </c>
      <c r="B33" s="839" t="s">
        <v>408</v>
      </c>
      <c r="C33" s="840"/>
      <c r="D33" s="840"/>
      <c r="E33" s="840"/>
      <c r="F33" s="840"/>
      <c r="G33" s="840"/>
      <c r="H33" s="840"/>
      <c r="I33" s="840"/>
      <c r="J33" s="840"/>
      <c r="K33" s="840"/>
      <c r="L33" s="840"/>
      <c r="M33" s="840"/>
      <c r="N33" s="840"/>
      <c r="O33" s="840"/>
      <c r="P33" s="841"/>
      <c r="Q33" s="842">
        <v>31</v>
      </c>
      <c r="R33" s="843"/>
      <c r="S33" s="843"/>
      <c r="T33" s="843"/>
      <c r="U33" s="843"/>
      <c r="V33" s="843">
        <v>30</v>
      </c>
      <c r="W33" s="843"/>
      <c r="X33" s="843"/>
      <c r="Y33" s="843"/>
      <c r="Z33" s="843"/>
      <c r="AA33" s="843">
        <v>1</v>
      </c>
      <c r="AB33" s="843"/>
      <c r="AC33" s="843"/>
      <c r="AD33" s="843"/>
      <c r="AE33" s="844"/>
      <c r="AF33" s="845">
        <v>1</v>
      </c>
      <c r="AG33" s="846"/>
      <c r="AH33" s="846"/>
      <c r="AI33" s="846"/>
      <c r="AJ33" s="847"/>
      <c r="AK33" s="916">
        <v>16</v>
      </c>
      <c r="AL33" s="917"/>
      <c r="AM33" s="917"/>
      <c r="AN33" s="917"/>
      <c r="AO33" s="917"/>
      <c r="AP33" s="917">
        <v>135</v>
      </c>
      <c r="AQ33" s="917"/>
      <c r="AR33" s="917"/>
      <c r="AS33" s="917"/>
      <c r="AT33" s="917"/>
      <c r="AU33" s="917">
        <v>135</v>
      </c>
      <c r="AV33" s="917"/>
      <c r="AW33" s="917"/>
      <c r="AX33" s="917"/>
      <c r="AY33" s="917"/>
      <c r="AZ33" s="918" t="s">
        <v>588</v>
      </c>
      <c r="BA33" s="918"/>
      <c r="BB33" s="918"/>
      <c r="BC33" s="918"/>
      <c r="BD33" s="918"/>
      <c r="BE33" s="914" t="s">
        <v>409</v>
      </c>
      <c r="BF33" s="914"/>
      <c r="BG33" s="914"/>
      <c r="BH33" s="914"/>
      <c r="BI33" s="915"/>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c r="A34" s="266">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c r="A50" s="261">
        <v>23</v>
      </c>
      <c r="B50" s="839"/>
      <c r="C50" s="840"/>
      <c r="D50" s="840"/>
      <c r="E50" s="840"/>
      <c r="F50" s="840"/>
      <c r="G50" s="840"/>
      <c r="H50" s="840"/>
      <c r="I50" s="840"/>
      <c r="J50" s="840"/>
      <c r="K50" s="840"/>
      <c r="L50" s="840"/>
      <c r="M50" s="840"/>
      <c r="N50" s="840"/>
      <c r="O50" s="840"/>
      <c r="P50" s="841"/>
      <c r="Q50" s="919"/>
      <c r="R50" s="920"/>
      <c r="S50" s="920"/>
      <c r="T50" s="920"/>
      <c r="U50" s="920"/>
      <c r="V50" s="920"/>
      <c r="W50" s="920"/>
      <c r="X50" s="920"/>
      <c r="Y50" s="920"/>
      <c r="Z50" s="920"/>
      <c r="AA50" s="920"/>
      <c r="AB50" s="920"/>
      <c r="AC50" s="920"/>
      <c r="AD50" s="920"/>
      <c r="AE50" s="921"/>
      <c r="AF50" s="845"/>
      <c r="AG50" s="846"/>
      <c r="AH50" s="846"/>
      <c r="AI50" s="846"/>
      <c r="AJ50" s="847"/>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c r="A51" s="261">
        <v>24</v>
      </c>
      <c r="B51" s="839"/>
      <c r="C51" s="840"/>
      <c r="D51" s="840"/>
      <c r="E51" s="840"/>
      <c r="F51" s="840"/>
      <c r="G51" s="840"/>
      <c r="H51" s="840"/>
      <c r="I51" s="840"/>
      <c r="J51" s="840"/>
      <c r="K51" s="840"/>
      <c r="L51" s="840"/>
      <c r="M51" s="840"/>
      <c r="N51" s="840"/>
      <c r="O51" s="840"/>
      <c r="P51" s="841"/>
      <c r="Q51" s="919"/>
      <c r="R51" s="920"/>
      <c r="S51" s="920"/>
      <c r="T51" s="920"/>
      <c r="U51" s="920"/>
      <c r="V51" s="920"/>
      <c r="W51" s="920"/>
      <c r="X51" s="920"/>
      <c r="Y51" s="920"/>
      <c r="Z51" s="920"/>
      <c r="AA51" s="920"/>
      <c r="AB51" s="920"/>
      <c r="AC51" s="920"/>
      <c r="AD51" s="920"/>
      <c r="AE51" s="921"/>
      <c r="AF51" s="845"/>
      <c r="AG51" s="846"/>
      <c r="AH51" s="846"/>
      <c r="AI51" s="846"/>
      <c r="AJ51" s="847"/>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c r="A52" s="261">
        <v>25</v>
      </c>
      <c r="B52" s="839"/>
      <c r="C52" s="840"/>
      <c r="D52" s="840"/>
      <c r="E52" s="840"/>
      <c r="F52" s="840"/>
      <c r="G52" s="840"/>
      <c r="H52" s="840"/>
      <c r="I52" s="840"/>
      <c r="J52" s="840"/>
      <c r="K52" s="840"/>
      <c r="L52" s="840"/>
      <c r="M52" s="840"/>
      <c r="N52" s="840"/>
      <c r="O52" s="840"/>
      <c r="P52" s="841"/>
      <c r="Q52" s="919"/>
      <c r="R52" s="920"/>
      <c r="S52" s="920"/>
      <c r="T52" s="920"/>
      <c r="U52" s="920"/>
      <c r="V52" s="920"/>
      <c r="W52" s="920"/>
      <c r="X52" s="920"/>
      <c r="Y52" s="920"/>
      <c r="Z52" s="920"/>
      <c r="AA52" s="920"/>
      <c r="AB52" s="920"/>
      <c r="AC52" s="920"/>
      <c r="AD52" s="920"/>
      <c r="AE52" s="921"/>
      <c r="AF52" s="845"/>
      <c r="AG52" s="846"/>
      <c r="AH52" s="846"/>
      <c r="AI52" s="846"/>
      <c r="AJ52" s="847"/>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c r="A53" s="261">
        <v>26</v>
      </c>
      <c r="B53" s="839"/>
      <c r="C53" s="840"/>
      <c r="D53" s="840"/>
      <c r="E53" s="840"/>
      <c r="F53" s="840"/>
      <c r="G53" s="840"/>
      <c r="H53" s="840"/>
      <c r="I53" s="840"/>
      <c r="J53" s="840"/>
      <c r="K53" s="840"/>
      <c r="L53" s="840"/>
      <c r="M53" s="840"/>
      <c r="N53" s="840"/>
      <c r="O53" s="840"/>
      <c r="P53" s="841"/>
      <c r="Q53" s="919"/>
      <c r="R53" s="920"/>
      <c r="S53" s="920"/>
      <c r="T53" s="920"/>
      <c r="U53" s="920"/>
      <c r="V53" s="920"/>
      <c r="W53" s="920"/>
      <c r="X53" s="920"/>
      <c r="Y53" s="920"/>
      <c r="Z53" s="920"/>
      <c r="AA53" s="920"/>
      <c r="AB53" s="920"/>
      <c r="AC53" s="920"/>
      <c r="AD53" s="920"/>
      <c r="AE53" s="921"/>
      <c r="AF53" s="845"/>
      <c r="AG53" s="846"/>
      <c r="AH53" s="846"/>
      <c r="AI53" s="846"/>
      <c r="AJ53" s="847"/>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c r="A54" s="261">
        <v>27</v>
      </c>
      <c r="B54" s="839"/>
      <c r="C54" s="840"/>
      <c r="D54" s="840"/>
      <c r="E54" s="840"/>
      <c r="F54" s="840"/>
      <c r="G54" s="840"/>
      <c r="H54" s="840"/>
      <c r="I54" s="840"/>
      <c r="J54" s="840"/>
      <c r="K54" s="840"/>
      <c r="L54" s="840"/>
      <c r="M54" s="840"/>
      <c r="N54" s="840"/>
      <c r="O54" s="840"/>
      <c r="P54" s="841"/>
      <c r="Q54" s="919"/>
      <c r="R54" s="920"/>
      <c r="S54" s="920"/>
      <c r="T54" s="920"/>
      <c r="U54" s="920"/>
      <c r="V54" s="920"/>
      <c r="W54" s="920"/>
      <c r="X54" s="920"/>
      <c r="Y54" s="920"/>
      <c r="Z54" s="920"/>
      <c r="AA54" s="920"/>
      <c r="AB54" s="920"/>
      <c r="AC54" s="920"/>
      <c r="AD54" s="920"/>
      <c r="AE54" s="921"/>
      <c r="AF54" s="845"/>
      <c r="AG54" s="846"/>
      <c r="AH54" s="846"/>
      <c r="AI54" s="846"/>
      <c r="AJ54" s="847"/>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c r="A55" s="261">
        <v>28</v>
      </c>
      <c r="B55" s="839"/>
      <c r="C55" s="840"/>
      <c r="D55" s="840"/>
      <c r="E55" s="840"/>
      <c r="F55" s="840"/>
      <c r="G55" s="840"/>
      <c r="H55" s="840"/>
      <c r="I55" s="840"/>
      <c r="J55" s="840"/>
      <c r="K55" s="840"/>
      <c r="L55" s="840"/>
      <c r="M55" s="840"/>
      <c r="N55" s="840"/>
      <c r="O55" s="840"/>
      <c r="P55" s="841"/>
      <c r="Q55" s="919"/>
      <c r="R55" s="920"/>
      <c r="S55" s="920"/>
      <c r="T55" s="920"/>
      <c r="U55" s="920"/>
      <c r="V55" s="920"/>
      <c r="W55" s="920"/>
      <c r="X55" s="920"/>
      <c r="Y55" s="920"/>
      <c r="Z55" s="920"/>
      <c r="AA55" s="920"/>
      <c r="AB55" s="920"/>
      <c r="AC55" s="920"/>
      <c r="AD55" s="920"/>
      <c r="AE55" s="921"/>
      <c r="AF55" s="845"/>
      <c r="AG55" s="846"/>
      <c r="AH55" s="846"/>
      <c r="AI55" s="846"/>
      <c r="AJ55" s="847"/>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c r="A56" s="261">
        <v>29</v>
      </c>
      <c r="B56" s="839"/>
      <c r="C56" s="840"/>
      <c r="D56" s="840"/>
      <c r="E56" s="840"/>
      <c r="F56" s="840"/>
      <c r="G56" s="840"/>
      <c r="H56" s="840"/>
      <c r="I56" s="840"/>
      <c r="J56" s="840"/>
      <c r="K56" s="840"/>
      <c r="L56" s="840"/>
      <c r="M56" s="840"/>
      <c r="N56" s="840"/>
      <c r="O56" s="840"/>
      <c r="P56" s="841"/>
      <c r="Q56" s="919"/>
      <c r="R56" s="920"/>
      <c r="S56" s="920"/>
      <c r="T56" s="920"/>
      <c r="U56" s="920"/>
      <c r="V56" s="920"/>
      <c r="W56" s="920"/>
      <c r="X56" s="920"/>
      <c r="Y56" s="920"/>
      <c r="Z56" s="920"/>
      <c r="AA56" s="920"/>
      <c r="AB56" s="920"/>
      <c r="AC56" s="920"/>
      <c r="AD56" s="920"/>
      <c r="AE56" s="921"/>
      <c r="AF56" s="845"/>
      <c r="AG56" s="846"/>
      <c r="AH56" s="846"/>
      <c r="AI56" s="846"/>
      <c r="AJ56" s="847"/>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c r="A57" s="261">
        <v>30</v>
      </c>
      <c r="B57" s="839"/>
      <c r="C57" s="840"/>
      <c r="D57" s="840"/>
      <c r="E57" s="840"/>
      <c r="F57" s="840"/>
      <c r="G57" s="840"/>
      <c r="H57" s="840"/>
      <c r="I57" s="840"/>
      <c r="J57" s="840"/>
      <c r="K57" s="840"/>
      <c r="L57" s="840"/>
      <c r="M57" s="840"/>
      <c r="N57" s="840"/>
      <c r="O57" s="840"/>
      <c r="P57" s="841"/>
      <c r="Q57" s="919"/>
      <c r="R57" s="920"/>
      <c r="S57" s="920"/>
      <c r="T57" s="920"/>
      <c r="U57" s="920"/>
      <c r="V57" s="920"/>
      <c r="W57" s="920"/>
      <c r="X57" s="920"/>
      <c r="Y57" s="920"/>
      <c r="Z57" s="920"/>
      <c r="AA57" s="920"/>
      <c r="AB57" s="920"/>
      <c r="AC57" s="920"/>
      <c r="AD57" s="920"/>
      <c r="AE57" s="921"/>
      <c r="AF57" s="845"/>
      <c r="AG57" s="846"/>
      <c r="AH57" s="846"/>
      <c r="AI57" s="846"/>
      <c r="AJ57" s="847"/>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c r="A58" s="261">
        <v>31</v>
      </c>
      <c r="B58" s="839"/>
      <c r="C58" s="840"/>
      <c r="D58" s="840"/>
      <c r="E58" s="840"/>
      <c r="F58" s="840"/>
      <c r="G58" s="840"/>
      <c r="H58" s="840"/>
      <c r="I58" s="840"/>
      <c r="J58" s="840"/>
      <c r="K58" s="840"/>
      <c r="L58" s="840"/>
      <c r="M58" s="840"/>
      <c r="N58" s="840"/>
      <c r="O58" s="840"/>
      <c r="P58" s="841"/>
      <c r="Q58" s="919"/>
      <c r="R58" s="920"/>
      <c r="S58" s="920"/>
      <c r="T58" s="920"/>
      <c r="U58" s="920"/>
      <c r="V58" s="920"/>
      <c r="W58" s="920"/>
      <c r="X58" s="920"/>
      <c r="Y58" s="920"/>
      <c r="Z58" s="920"/>
      <c r="AA58" s="920"/>
      <c r="AB58" s="920"/>
      <c r="AC58" s="920"/>
      <c r="AD58" s="920"/>
      <c r="AE58" s="921"/>
      <c r="AF58" s="845"/>
      <c r="AG58" s="846"/>
      <c r="AH58" s="846"/>
      <c r="AI58" s="846"/>
      <c r="AJ58" s="847"/>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c r="A59" s="261">
        <v>32</v>
      </c>
      <c r="B59" s="839"/>
      <c r="C59" s="840"/>
      <c r="D59" s="840"/>
      <c r="E59" s="840"/>
      <c r="F59" s="840"/>
      <c r="G59" s="840"/>
      <c r="H59" s="840"/>
      <c r="I59" s="840"/>
      <c r="J59" s="840"/>
      <c r="K59" s="840"/>
      <c r="L59" s="840"/>
      <c r="M59" s="840"/>
      <c r="N59" s="840"/>
      <c r="O59" s="840"/>
      <c r="P59" s="841"/>
      <c r="Q59" s="919"/>
      <c r="R59" s="920"/>
      <c r="S59" s="920"/>
      <c r="T59" s="920"/>
      <c r="U59" s="920"/>
      <c r="V59" s="920"/>
      <c r="W59" s="920"/>
      <c r="X59" s="920"/>
      <c r="Y59" s="920"/>
      <c r="Z59" s="920"/>
      <c r="AA59" s="920"/>
      <c r="AB59" s="920"/>
      <c r="AC59" s="920"/>
      <c r="AD59" s="920"/>
      <c r="AE59" s="921"/>
      <c r="AF59" s="845"/>
      <c r="AG59" s="846"/>
      <c r="AH59" s="846"/>
      <c r="AI59" s="846"/>
      <c r="AJ59" s="847"/>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c r="A60" s="261">
        <v>33</v>
      </c>
      <c r="B60" s="839"/>
      <c r="C60" s="840"/>
      <c r="D60" s="840"/>
      <c r="E60" s="840"/>
      <c r="F60" s="840"/>
      <c r="G60" s="840"/>
      <c r="H60" s="840"/>
      <c r="I60" s="840"/>
      <c r="J60" s="840"/>
      <c r="K60" s="840"/>
      <c r="L60" s="840"/>
      <c r="M60" s="840"/>
      <c r="N60" s="840"/>
      <c r="O60" s="840"/>
      <c r="P60" s="841"/>
      <c r="Q60" s="919"/>
      <c r="R60" s="920"/>
      <c r="S60" s="920"/>
      <c r="T60" s="920"/>
      <c r="U60" s="920"/>
      <c r="V60" s="920"/>
      <c r="W60" s="920"/>
      <c r="X60" s="920"/>
      <c r="Y60" s="920"/>
      <c r="Z60" s="920"/>
      <c r="AA60" s="920"/>
      <c r="AB60" s="920"/>
      <c r="AC60" s="920"/>
      <c r="AD60" s="920"/>
      <c r="AE60" s="921"/>
      <c r="AF60" s="845"/>
      <c r="AG60" s="846"/>
      <c r="AH60" s="846"/>
      <c r="AI60" s="846"/>
      <c r="AJ60" s="847"/>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c r="A61" s="261">
        <v>34</v>
      </c>
      <c r="B61" s="839"/>
      <c r="C61" s="840"/>
      <c r="D61" s="840"/>
      <c r="E61" s="840"/>
      <c r="F61" s="840"/>
      <c r="G61" s="840"/>
      <c r="H61" s="840"/>
      <c r="I61" s="840"/>
      <c r="J61" s="840"/>
      <c r="K61" s="840"/>
      <c r="L61" s="840"/>
      <c r="M61" s="840"/>
      <c r="N61" s="840"/>
      <c r="O61" s="840"/>
      <c r="P61" s="841"/>
      <c r="Q61" s="919"/>
      <c r="R61" s="920"/>
      <c r="S61" s="920"/>
      <c r="T61" s="920"/>
      <c r="U61" s="920"/>
      <c r="V61" s="920"/>
      <c r="W61" s="920"/>
      <c r="X61" s="920"/>
      <c r="Y61" s="920"/>
      <c r="Z61" s="920"/>
      <c r="AA61" s="920"/>
      <c r="AB61" s="920"/>
      <c r="AC61" s="920"/>
      <c r="AD61" s="920"/>
      <c r="AE61" s="921"/>
      <c r="AF61" s="845"/>
      <c r="AG61" s="846"/>
      <c r="AH61" s="846"/>
      <c r="AI61" s="846"/>
      <c r="AJ61" s="847"/>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c r="A62" s="261">
        <v>35</v>
      </c>
      <c r="B62" s="839"/>
      <c r="C62" s="840"/>
      <c r="D62" s="840"/>
      <c r="E62" s="840"/>
      <c r="F62" s="840"/>
      <c r="G62" s="840"/>
      <c r="H62" s="840"/>
      <c r="I62" s="840"/>
      <c r="J62" s="840"/>
      <c r="K62" s="840"/>
      <c r="L62" s="840"/>
      <c r="M62" s="840"/>
      <c r="N62" s="840"/>
      <c r="O62" s="840"/>
      <c r="P62" s="841"/>
      <c r="Q62" s="919"/>
      <c r="R62" s="920"/>
      <c r="S62" s="920"/>
      <c r="T62" s="920"/>
      <c r="U62" s="920"/>
      <c r="V62" s="920"/>
      <c r="W62" s="920"/>
      <c r="X62" s="920"/>
      <c r="Y62" s="920"/>
      <c r="Z62" s="920"/>
      <c r="AA62" s="920"/>
      <c r="AB62" s="920"/>
      <c r="AC62" s="920"/>
      <c r="AD62" s="920"/>
      <c r="AE62" s="921"/>
      <c r="AF62" s="845"/>
      <c r="AG62" s="846"/>
      <c r="AH62" s="846"/>
      <c r="AI62" s="846"/>
      <c r="AJ62" s="847"/>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3"/>
      <c r="BL62" s="893"/>
      <c r="BM62" s="893"/>
      <c r="BN62" s="894"/>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c r="A63" s="264" t="s">
        <v>389</v>
      </c>
      <c r="B63" s="874" t="s">
        <v>411</v>
      </c>
      <c r="C63" s="875"/>
      <c r="D63" s="875"/>
      <c r="E63" s="875"/>
      <c r="F63" s="875"/>
      <c r="G63" s="875"/>
      <c r="H63" s="875"/>
      <c r="I63" s="875"/>
      <c r="J63" s="875"/>
      <c r="K63" s="875"/>
      <c r="L63" s="875"/>
      <c r="M63" s="875"/>
      <c r="N63" s="875"/>
      <c r="O63" s="875"/>
      <c r="P63" s="876"/>
      <c r="Q63" s="924"/>
      <c r="R63" s="925"/>
      <c r="S63" s="925"/>
      <c r="T63" s="925"/>
      <c r="U63" s="925"/>
      <c r="V63" s="925"/>
      <c r="W63" s="925"/>
      <c r="X63" s="925"/>
      <c r="Y63" s="925"/>
      <c r="Z63" s="925"/>
      <c r="AA63" s="925"/>
      <c r="AB63" s="925"/>
      <c r="AC63" s="925"/>
      <c r="AD63" s="925"/>
      <c r="AE63" s="926"/>
      <c r="AF63" s="927">
        <v>102</v>
      </c>
      <c r="AG63" s="928"/>
      <c r="AH63" s="928"/>
      <c r="AI63" s="928"/>
      <c r="AJ63" s="929"/>
      <c r="AK63" s="930"/>
      <c r="AL63" s="925"/>
      <c r="AM63" s="925"/>
      <c r="AN63" s="925"/>
      <c r="AO63" s="925"/>
      <c r="AP63" s="928">
        <v>486</v>
      </c>
      <c r="AQ63" s="928"/>
      <c r="AR63" s="928"/>
      <c r="AS63" s="928"/>
      <c r="AT63" s="928"/>
      <c r="AU63" s="928">
        <v>311</v>
      </c>
      <c r="AV63" s="928"/>
      <c r="AW63" s="928"/>
      <c r="AX63" s="928"/>
      <c r="AY63" s="928"/>
      <c r="AZ63" s="932"/>
      <c r="BA63" s="932"/>
      <c r="BB63" s="932"/>
      <c r="BC63" s="932"/>
      <c r="BD63" s="932"/>
      <c r="BE63" s="933"/>
      <c r="BF63" s="933"/>
      <c r="BG63" s="933"/>
      <c r="BH63" s="933"/>
      <c r="BI63" s="934"/>
      <c r="BJ63" s="935" t="s">
        <v>412</v>
      </c>
      <c r="BK63" s="936"/>
      <c r="BL63" s="936"/>
      <c r="BM63" s="936"/>
      <c r="BN63" s="937"/>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8" t="s">
        <v>418</v>
      </c>
      <c r="AG66" s="898"/>
      <c r="AH66" s="898"/>
      <c r="AI66" s="898"/>
      <c r="AJ66" s="939"/>
      <c r="AK66" s="801" t="s">
        <v>419</v>
      </c>
      <c r="AL66" s="825"/>
      <c r="AM66" s="825"/>
      <c r="AN66" s="825"/>
      <c r="AO66" s="826"/>
      <c r="AP66" s="801" t="s">
        <v>420</v>
      </c>
      <c r="AQ66" s="802"/>
      <c r="AR66" s="802"/>
      <c r="AS66" s="802"/>
      <c r="AT66" s="803"/>
      <c r="AU66" s="801" t="s">
        <v>421</v>
      </c>
      <c r="AV66" s="802"/>
      <c r="AW66" s="802"/>
      <c r="AX66" s="802"/>
      <c r="AY66" s="803"/>
      <c r="AZ66" s="801" t="s">
        <v>377</v>
      </c>
      <c r="BA66" s="802"/>
      <c r="BB66" s="802"/>
      <c r="BC66" s="802"/>
      <c r="BD66" s="813"/>
      <c r="BE66" s="265"/>
      <c r="BF66" s="265"/>
      <c r="BG66" s="265"/>
      <c r="BH66" s="265"/>
      <c r="BI66" s="265"/>
      <c r="BJ66" s="265"/>
      <c r="BK66" s="265"/>
      <c r="BL66" s="265"/>
      <c r="BM66" s="265"/>
      <c r="BN66" s="265"/>
      <c r="BO66" s="265"/>
      <c r="BP66" s="265"/>
      <c r="BQ66" s="262">
        <v>60</v>
      </c>
      <c r="BR66" s="267"/>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6"/>
    </row>
    <row r="67" spans="1:131" s="247"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1"/>
      <c r="AH67" s="901"/>
      <c r="AI67" s="901"/>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6"/>
    </row>
    <row r="68" spans="1:131" s="247" customFormat="1" ht="26.25" customHeight="1" thickTop="1">
      <c r="A68" s="258">
        <v>1</v>
      </c>
      <c r="B68" s="955" t="s">
        <v>589</v>
      </c>
      <c r="C68" s="956"/>
      <c r="D68" s="956"/>
      <c r="E68" s="956"/>
      <c r="F68" s="956"/>
      <c r="G68" s="956"/>
      <c r="H68" s="956"/>
      <c r="I68" s="956"/>
      <c r="J68" s="956"/>
      <c r="K68" s="956"/>
      <c r="L68" s="956"/>
      <c r="M68" s="956"/>
      <c r="N68" s="956"/>
      <c r="O68" s="956"/>
      <c r="P68" s="957"/>
      <c r="Q68" s="958">
        <v>13074</v>
      </c>
      <c r="R68" s="952"/>
      <c r="S68" s="952"/>
      <c r="T68" s="952"/>
      <c r="U68" s="952"/>
      <c r="V68" s="952">
        <v>12698</v>
      </c>
      <c r="W68" s="952"/>
      <c r="X68" s="952"/>
      <c r="Y68" s="952"/>
      <c r="Z68" s="952"/>
      <c r="AA68" s="952">
        <v>376</v>
      </c>
      <c r="AB68" s="952"/>
      <c r="AC68" s="952"/>
      <c r="AD68" s="952"/>
      <c r="AE68" s="952"/>
      <c r="AF68" s="952">
        <v>376</v>
      </c>
      <c r="AG68" s="952"/>
      <c r="AH68" s="952"/>
      <c r="AI68" s="952"/>
      <c r="AJ68" s="952"/>
      <c r="AK68" s="952">
        <v>251</v>
      </c>
      <c r="AL68" s="952"/>
      <c r="AM68" s="952"/>
      <c r="AN68" s="952"/>
      <c r="AO68" s="952"/>
      <c r="AP68" s="952" t="s">
        <v>588</v>
      </c>
      <c r="AQ68" s="952"/>
      <c r="AR68" s="952"/>
      <c r="AS68" s="952"/>
      <c r="AT68" s="952"/>
      <c r="AU68" s="952" t="s">
        <v>588</v>
      </c>
      <c r="AV68" s="952"/>
      <c r="AW68" s="952"/>
      <c r="AX68" s="952"/>
      <c r="AY68" s="952"/>
      <c r="AZ68" s="953"/>
      <c r="BA68" s="953"/>
      <c r="BB68" s="953"/>
      <c r="BC68" s="953"/>
      <c r="BD68" s="954"/>
      <c r="BE68" s="265"/>
      <c r="BF68" s="265"/>
      <c r="BG68" s="265"/>
      <c r="BH68" s="265"/>
      <c r="BI68" s="265"/>
      <c r="BJ68" s="265"/>
      <c r="BK68" s="265"/>
      <c r="BL68" s="265"/>
      <c r="BM68" s="265"/>
      <c r="BN68" s="265"/>
      <c r="BO68" s="265"/>
      <c r="BP68" s="265"/>
      <c r="BQ68" s="262">
        <v>62</v>
      </c>
      <c r="BR68" s="267"/>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6"/>
    </row>
    <row r="69" spans="1:131" s="247" customFormat="1" ht="26.25" customHeight="1">
      <c r="A69" s="261">
        <v>2</v>
      </c>
      <c r="B69" s="959" t="s">
        <v>590</v>
      </c>
      <c r="C69" s="960"/>
      <c r="D69" s="960"/>
      <c r="E69" s="960"/>
      <c r="F69" s="960"/>
      <c r="G69" s="960"/>
      <c r="H69" s="960"/>
      <c r="I69" s="960"/>
      <c r="J69" s="960"/>
      <c r="K69" s="960"/>
      <c r="L69" s="960"/>
      <c r="M69" s="960"/>
      <c r="N69" s="960"/>
      <c r="O69" s="960"/>
      <c r="P69" s="961"/>
      <c r="Q69" s="962">
        <v>104</v>
      </c>
      <c r="R69" s="917"/>
      <c r="S69" s="917"/>
      <c r="T69" s="917"/>
      <c r="U69" s="917"/>
      <c r="V69" s="917">
        <v>95</v>
      </c>
      <c r="W69" s="917"/>
      <c r="X69" s="917"/>
      <c r="Y69" s="917"/>
      <c r="Z69" s="917"/>
      <c r="AA69" s="917">
        <v>9</v>
      </c>
      <c r="AB69" s="917"/>
      <c r="AC69" s="917"/>
      <c r="AD69" s="917"/>
      <c r="AE69" s="917"/>
      <c r="AF69" s="917">
        <v>9</v>
      </c>
      <c r="AG69" s="917"/>
      <c r="AH69" s="917"/>
      <c r="AI69" s="917"/>
      <c r="AJ69" s="917"/>
      <c r="AK69" s="917" t="s">
        <v>588</v>
      </c>
      <c r="AL69" s="917"/>
      <c r="AM69" s="917"/>
      <c r="AN69" s="917"/>
      <c r="AO69" s="917"/>
      <c r="AP69" s="917" t="s">
        <v>588</v>
      </c>
      <c r="AQ69" s="917"/>
      <c r="AR69" s="917"/>
      <c r="AS69" s="917"/>
      <c r="AT69" s="917"/>
      <c r="AU69" s="917" t="s">
        <v>588</v>
      </c>
      <c r="AV69" s="917"/>
      <c r="AW69" s="917"/>
      <c r="AX69" s="917"/>
      <c r="AY69" s="917"/>
      <c r="AZ69" s="963"/>
      <c r="BA69" s="963"/>
      <c r="BB69" s="963"/>
      <c r="BC69" s="963"/>
      <c r="BD69" s="964"/>
      <c r="BE69" s="265"/>
      <c r="BF69" s="265"/>
      <c r="BG69" s="265"/>
      <c r="BH69" s="265"/>
      <c r="BI69" s="265"/>
      <c r="BJ69" s="265"/>
      <c r="BK69" s="265"/>
      <c r="BL69" s="265"/>
      <c r="BM69" s="265"/>
      <c r="BN69" s="265"/>
      <c r="BO69" s="265"/>
      <c r="BP69" s="265"/>
      <c r="BQ69" s="262">
        <v>63</v>
      </c>
      <c r="BR69" s="267"/>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6"/>
    </row>
    <row r="70" spans="1:131" s="247" customFormat="1" ht="26.25" customHeight="1">
      <c r="A70" s="261">
        <v>3</v>
      </c>
      <c r="B70" s="959" t="s">
        <v>591</v>
      </c>
      <c r="C70" s="960"/>
      <c r="D70" s="960"/>
      <c r="E70" s="960"/>
      <c r="F70" s="960"/>
      <c r="G70" s="960"/>
      <c r="H70" s="960"/>
      <c r="I70" s="960"/>
      <c r="J70" s="960"/>
      <c r="K70" s="960"/>
      <c r="L70" s="960"/>
      <c r="M70" s="960"/>
      <c r="N70" s="960"/>
      <c r="O70" s="960"/>
      <c r="P70" s="961"/>
      <c r="Q70" s="962">
        <v>2134</v>
      </c>
      <c r="R70" s="917"/>
      <c r="S70" s="917"/>
      <c r="T70" s="917"/>
      <c r="U70" s="917"/>
      <c r="V70" s="917">
        <v>2122</v>
      </c>
      <c r="W70" s="917"/>
      <c r="X70" s="917"/>
      <c r="Y70" s="917"/>
      <c r="Z70" s="917"/>
      <c r="AA70" s="917">
        <v>12</v>
      </c>
      <c r="AB70" s="917"/>
      <c r="AC70" s="917"/>
      <c r="AD70" s="917"/>
      <c r="AE70" s="917"/>
      <c r="AF70" s="917">
        <v>12</v>
      </c>
      <c r="AG70" s="917"/>
      <c r="AH70" s="917"/>
      <c r="AI70" s="917"/>
      <c r="AJ70" s="917"/>
      <c r="AK70" s="917" t="s">
        <v>596</v>
      </c>
      <c r="AL70" s="917"/>
      <c r="AM70" s="917"/>
      <c r="AN70" s="917"/>
      <c r="AO70" s="917"/>
      <c r="AP70" s="917">
        <v>882</v>
      </c>
      <c r="AQ70" s="917"/>
      <c r="AR70" s="917"/>
      <c r="AS70" s="917"/>
      <c r="AT70" s="917"/>
      <c r="AU70" s="917">
        <v>94</v>
      </c>
      <c r="AV70" s="917"/>
      <c r="AW70" s="917"/>
      <c r="AX70" s="917"/>
      <c r="AY70" s="917"/>
      <c r="AZ70" s="963"/>
      <c r="BA70" s="963"/>
      <c r="BB70" s="963"/>
      <c r="BC70" s="963"/>
      <c r="BD70" s="964"/>
      <c r="BE70" s="265"/>
      <c r="BF70" s="265"/>
      <c r="BG70" s="265"/>
      <c r="BH70" s="265"/>
      <c r="BI70" s="265"/>
      <c r="BJ70" s="265"/>
      <c r="BK70" s="265"/>
      <c r="BL70" s="265"/>
      <c r="BM70" s="265"/>
      <c r="BN70" s="265"/>
      <c r="BO70" s="265"/>
      <c r="BP70" s="265"/>
      <c r="BQ70" s="262">
        <v>64</v>
      </c>
      <c r="BR70" s="267"/>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6"/>
    </row>
    <row r="71" spans="1:131" s="247" customFormat="1" ht="26.25" customHeight="1">
      <c r="A71" s="261">
        <v>4</v>
      </c>
      <c r="B71" s="959" t="s">
        <v>592</v>
      </c>
      <c r="C71" s="960"/>
      <c r="D71" s="960"/>
      <c r="E71" s="960"/>
      <c r="F71" s="960"/>
      <c r="G71" s="960"/>
      <c r="H71" s="960"/>
      <c r="I71" s="960"/>
      <c r="J71" s="960"/>
      <c r="K71" s="960"/>
      <c r="L71" s="960"/>
      <c r="M71" s="960"/>
      <c r="N71" s="960"/>
      <c r="O71" s="960"/>
      <c r="P71" s="961"/>
      <c r="Q71" s="962">
        <v>1951</v>
      </c>
      <c r="R71" s="917"/>
      <c r="S71" s="917"/>
      <c r="T71" s="917"/>
      <c r="U71" s="917"/>
      <c r="V71" s="917">
        <v>1875</v>
      </c>
      <c r="W71" s="917"/>
      <c r="X71" s="917"/>
      <c r="Y71" s="917"/>
      <c r="Z71" s="917"/>
      <c r="AA71" s="917">
        <v>76</v>
      </c>
      <c r="AB71" s="917"/>
      <c r="AC71" s="917"/>
      <c r="AD71" s="917"/>
      <c r="AE71" s="917"/>
      <c r="AF71" s="917">
        <v>76</v>
      </c>
      <c r="AG71" s="917"/>
      <c r="AH71" s="917"/>
      <c r="AI71" s="917"/>
      <c r="AJ71" s="917"/>
      <c r="AK71" s="917">
        <v>42</v>
      </c>
      <c r="AL71" s="917"/>
      <c r="AM71" s="917"/>
      <c r="AN71" s="917"/>
      <c r="AO71" s="917"/>
      <c r="AP71" s="917">
        <v>1597</v>
      </c>
      <c r="AQ71" s="917"/>
      <c r="AR71" s="917"/>
      <c r="AS71" s="917"/>
      <c r="AT71" s="917"/>
      <c r="AU71" s="917">
        <v>153</v>
      </c>
      <c r="AV71" s="917"/>
      <c r="AW71" s="917"/>
      <c r="AX71" s="917"/>
      <c r="AY71" s="917"/>
      <c r="AZ71" s="963"/>
      <c r="BA71" s="963"/>
      <c r="BB71" s="963"/>
      <c r="BC71" s="963"/>
      <c r="BD71" s="964"/>
      <c r="BE71" s="265"/>
      <c r="BF71" s="265"/>
      <c r="BG71" s="265"/>
      <c r="BH71" s="265"/>
      <c r="BI71" s="265"/>
      <c r="BJ71" s="265"/>
      <c r="BK71" s="265"/>
      <c r="BL71" s="265"/>
      <c r="BM71" s="265"/>
      <c r="BN71" s="265"/>
      <c r="BO71" s="265"/>
      <c r="BP71" s="265"/>
      <c r="BQ71" s="262">
        <v>65</v>
      </c>
      <c r="BR71" s="267"/>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6"/>
    </row>
    <row r="72" spans="1:131" s="247" customFormat="1" ht="26.25" customHeight="1">
      <c r="A72" s="261">
        <v>5</v>
      </c>
      <c r="B72" s="959" t="s">
        <v>593</v>
      </c>
      <c r="C72" s="960"/>
      <c r="D72" s="960"/>
      <c r="E72" s="960"/>
      <c r="F72" s="960"/>
      <c r="G72" s="960"/>
      <c r="H72" s="960"/>
      <c r="I72" s="960"/>
      <c r="J72" s="960"/>
      <c r="K72" s="960"/>
      <c r="L72" s="960"/>
      <c r="M72" s="960"/>
      <c r="N72" s="960"/>
      <c r="O72" s="960"/>
      <c r="P72" s="961"/>
      <c r="Q72" s="962">
        <v>1069</v>
      </c>
      <c r="R72" s="917"/>
      <c r="S72" s="917"/>
      <c r="T72" s="917"/>
      <c r="U72" s="917"/>
      <c r="V72" s="917">
        <v>1064</v>
      </c>
      <c r="W72" s="917"/>
      <c r="X72" s="917"/>
      <c r="Y72" s="917"/>
      <c r="Z72" s="917"/>
      <c r="AA72" s="917">
        <v>5</v>
      </c>
      <c r="AB72" s="917"/>
      <c r="AC72" s="917"/>
      <c r="AD72" s="917"/>
      <c r="AE72" s="917"/>
      <c r="AF72" s="917">
        <v>5</v>
      </c>
      <c r="AG72" s="917"/>
      <c r="AH72" s="917"/>
      <c r="AI72" s="917"/>
      <c r="AJ72" s="917"/>
      <c r="AK72" s="917" t="s">
        <v>596</v>
      </c>
      <c r="AL72" s="917"/>
      <c r="AM72" s="917"/>
      <c r="AN72" s="917"/>
      <c r="AO72" s="917"/>
      <c r="AP72" s="917" t="s">
        <v>588</v>
      </c>
      <c r="AQ72" s="917"/>
      <c r="AR72" s="917"/>
      <c r="AS72" s="917"/>
      <c r="AT72" s="917"/>
      <c r="AU72" s="917" t="s">
        <v>588</v>
      </c>
      <c r="AV72" s="917"/>
      <c r="AW72" s="917"/>
      <c r="AX72" s="917"/>
      <c r="AY72" s="917"/>
      <c r="AZ72" s="963"/>
      <c r="BA72" s="963"/>
      <c r="BB72" s="963"/>
      <c r="BC72" s="963"/>
      <c r="BD72" s="964"/>
      <c r="BE72" s="265"/>
      <c r="BF72" s="265"/>
      <c r="BG72" s="265"/>
      <c r="BH72" s="265"/>
      <c r="BI72" s="265"/>
      <c r="BJ72" s="265"/>
      <c r="BK72" s="265"/>
      <c r="BL72" s="265"/>
      <c r="BM72" s="265"/>
      <c r="BN72" s="265"/>
      <c r="BO72" s="265"/>
      <c r="BP72" s="265"/>
      <c r="BQ72" s="262">
        <v>66</v>
      </c>
      <c r="BR72" s="267"/>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6"/>
    </row>
    <row r="73" spans="1:131" s="247" customFormat="1" ht="26.25" customHeight="1">
      <c r="A73" s="261">
        <v>6</v>
      </c>
      <c r="B73" s="959" t="s">
        <v>594</v>
      </c>
      <c r="C73" s="960"/>
      <c r="D73" s="960"/>
      <c r="E73" s="960"/>
      <c r="F73" s="960"/>
      <c r="G73" s="960"/>
      <c r="H73" s="960"/>
      <c r="I73" s="960"/>
      <c r="J73" s="960"/>
      <c r="K73" s="960"/>
      <c r="L73" s="960"/>
      <c r="M73" s="960"/>
      <c r="N73" s="960"/>
      <c r="O73" s="960"/>
      <c r="P73" s="961"/>
      <c r="Q73" s="962">
        <v>287396</v>
      </c>
      <c r="R73" s="917"/>
      <c r="S73" s="917"/>
      <c r="T73" s="917"/>
      <c r="U73" s="917"/>
      <c r="V73" s="917">
        <v>279979</v>
      </c>
      <c r="W73" s="917"/>
      <c r="X73" s="917"/>
      <c r="Y73" s="917"/>
      <c r="Z73" s="917"/>
      <c r="AA73" s="917">
        <v>7417</v>
      </c>
      <c r="AB73" s="917"/>
      <c r="AC73" s="917"/>
      <c r="AD73" s="917"/>
      <c r="AE73" s="917"/>
      <c r="AF73" s="917">
        <v>7417</v>
      </c>
      <c r="AG73" s="917"/>
      <c r="AH73" s="917"/>
      <c r="AI73" s="917"/>
      <c r="AJ73" s="917"/>
      <c r="AK73" s="917">
        <v>982</v>
      </c>
      <c r="AL73" s="917"/>
      <c r="AM73" s="917"/>
      <c r="AN73" s="917"/>
      <c r="AO73" s="917"/>
      <c r="AP73" s="917" t="s">
        <v>588</v>
      </c>
      <c r="AQ73" s="917"/>
      <c r="AR73" s="917"/>
      <c r="AS73" s="917"/>
      <c r="AT73" s="917"/>
      <c r="AU73" s="917" t="s">
        <v>588</v>
      </c>
      <c r="AV73" s="917"/>
      <c r="AW73" s="917"/>
      <c r="AX73" s="917"/>
      <c r="AY73" s="917"/>
      <c r="AZ73" s="963"/>
      <c r="BA73" s="963"/>
      <c r="BB73" s="963"/>
      <c r="BC73" s="963"/>
      <c r="BD73" s="964"/>
      <c r="BE73" s="265"/>
      <c r="BF73" s="265"/>
      <c r="BG73" s="265"/>
      <c r="BH73" s="265"/>
      <c r="BI73" s="265"/>
      <c r="BJ73" s="265"/>
      <c r="BK73" s="265"/>
      <c r="BL73" s="265"/>
      <c r="BM73" s="265"/>
      <c r="BN73" s="265"/>
      <c r="BO73" s="265"/>
      <c r="BP73" s="265"/>
      <c r="BQ73" s="262">
        <v>67</v>
      </c>
      <c r="BR73" s="267"/>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6"/>
    </row>
    <row r="74" spans="1:131" s="247" customFormat="1" ht="26.25" customHeight="1">
      <c r="A74" s="261">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5"/>
      <c r="BF74" s="265"/>
      <c r="BG74" s="265"/>
      <c r="BH74" s="265"/>
      <c r="BI74" s="265"/>
      <c r="BJ74" s="265"/>
      <c r="BK74" s="265"/>
      <c r="BL74" s="265"/>
      <c r="BM74" s="265"/>
      <c r="BN74" s="265"/>
      <c r="BO74" s="265"/>
      <c r="BP74" s="265"/>
      <c r="BQ74" s="262">
        <v>68</v>
      </c>
      <c r="BR74" s="267"/>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6"/>
    </row>
    <row r="75" spans="1:131" s="247" customFormat="1" ht="26.25" customHeight="1">
      <c r="A75" s="261">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5"/>
      <c r="BF75" s="265"/>
      <c r="BG75" s="265"/>
      <c r="BH75" s="265"/>
      <c r="BI75" s="265"/>
      <c r="BJ75" s="265"/>
      <c r="BK75" s="265"/>
      <c r="BL75" s="265"/>
      <c r="BM75" s="265"/>
      <c r="BN75" s="265"/>
      <c r="BO75" s="265"/>
      <c r="BP75" s="265"/>
      <c r="BQ75" s="262">
        <v>69</v>
      </c>
      <c r="BR75" s="267"/>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6"/>
    </row>
    <row r="76" spans="1:131" s="247" customFormat="1" ht="26.25" customHeight="1">
      <c r="A76" s="261">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5"/>
      <c r="BF76" s="265"/>
      <c r="BG76" s="265"/>
      <c r="BH76" s="265"/>
      <c r="BI76" s="265"/>
      <c r="BJ76" s="265"/>
      <c r="BK76" s="265"/>
      <c r="BL76" s="265"/>
      <c r="BM76" s="265"/>
      <c r="BN76" s="265"/>
      <c r="BO76" s="265"/>
      <c r="BP76" s="265"/>
      <c r="BQ76" s="262">
        <v>70</v>
      </c>
      <c r="BR76" s="267"/>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6"/>
    </row>
    <row r="77" spans="1:131" s="247" customFormat="1" ht="26.25" customHeight="1">
      <c r="A77" s="261">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5"/>
      <c r="BF77" s="265"/>
      <c r="BG77" s="265"/>
      <c r="BH77" s="265"/>
      <c r="BI77" s="265"/>
      <c r="BJ77" s="265"/>
      <c r="BK77" s="265"/>
      <c r="BL77" s="265"/>
      <c r="BM77" s="265"/>
      <c r="BN77" s="265"/>
      <c r="BO77" s="265"/>
      <c r="BP77" s="265"/>
      <c r="BQ77" s="262">
        <v>71</v>
      </c>
      <c r="BR77" s="267"/>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6"/>
    </row>
    <row r="78" spans="1:131" s="247" customFormat="1" ht="26.25" customHeight="1">
      <c r="A78" s="261">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5"/>
      <c r="BF78" s="265"/>
      <c r="BG78" s="265"/>
      <c r="BH78" s="265"/>
      <c r="BI78" s="265"/>
      <c r="BJ78" s="268"/>
      <c r="BK78" s="268"/>
      <c r="BL78" s="268"/>
      <c r="BM78" s="268"/>
      <c r="BN78" s="268"/>
      <c r="BO78" s="265"/>
      <c r="BP78" s="265"/>
      <c r="BQ78" s="262">
        <v>72</v>
      </c>
      <c r="BR78" s="267"/>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6"/>
    </row>
    <row r="79" spans="1:131" s="247" customFormat="1" ht="26.25" customHeight="1">
      <c r="A79" s="261">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5"/>
      <c r="BF79" s="265"/>
      <c r="BG79" s="265"/>
      <c r="BH79" s="265"/>
      <c r="BI79" s="265"/>
      <c r="BJ79" s="268"/>
      <c r="BK79" s="268"/>
      <c r="BL79" s="268"/>
      <c r="BM79" s="268"/>
      <c r="BN79" s="268"/>
      <c r="BO79" s="265"/>
      <c r="BP79" s="265"/>
      <c r="BQ79" s="262">
        <v>73</v>
      </c>
      <c r="BR79" s="267"/>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6"/>
    </row>
    <row r="80" spans="1:131" s="247" customFormat="1" ht="26.25" customHeight="1">
      <c r="A80" s="261">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5"/>
      <c r="BF80" s="265"/>
      <c r="BG80" s="265"/>
      <c r="BH80" s="265"/>
      <c r="BI80" s="265"/>
      <c r="BJ80" s="265"/>
      <c r="BK80" s="265"/>
      <c r="BL80" s="265"/>
      <c r="BM80" s="265"/>
      <c r="BN80" s="265"/>
      <c r="BO80" s="265"/>
      <c r="BP80" s="265"/>
      <c r="BQ80" s="262">
        <v>74</v>
      </c>
      <c r="BR80" s="267"/>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6"/>
    </row>
    <row r="81" spans="1:131" s="247" customFormat="1" ht="26.25" customHeight="1">
      <c r="A81" s="261">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5"/>
      <c r="BF81" s="265"/>
      <c r="BG81" s="265"/>
      <c r="BH81" s="265"/>
      <c r="BI81" s="265"/>
      <c r="BJ81" s="265"/>
      <c r="BK81" s="265"/>
      <c r="BL81" s="265"/>
      <c r="BM81" s="265"/>
      <c r="BN81" s="265"/>
      <c r="BO81" s="265"/>
      <c r="BP81" s="265"/>
      <c r="BQ81" s="262">
        <v>75</v>
      </c>
      <c r="BR81" s="267"/>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6"/>
    </row>
    <row r="82" spans="1:131" s="247" customFormat="1" ht="26.25" customHeight="1">
      <c r="A82" s="261">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5"/>
      <c r="BF82" s="265"/>
      <c r="BG82" s="265"/>
      <c r="BH82" s="265"/>
      <c r="BI82" s="265"/>
      <c r="BJ82" s="265"/>
      <c r="BK82" s="265"/>
      <c r="BL82" s="265"/>
      <c r="BM82" s="265"/>
      <c r="BN82" s="265"/>
      <c r="BO82" s="265"/>
      <c r="BP82" s="265"/>
      <c r="BQ82" s="262">
        <v>76</v>
      </c>
      <c r="BR82" s="267"/>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6"/>
    </row>
    <row r="83" spans="1:131" s="247" customFormat="1" ht="26.25" customHeight="1">
      <c r="A83" s="261">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5"/>
      <c r="BF83" s="265"/>
      <c r="BG83" s="265"/>
      <c r="BH83" s="265"/>
      <c r="BI83" s="265"/>
      <c r="BJ83" s="265"/>
      <c r="BK83" s="265"/>
      <c r="BL83" s="265"/>
      <c r="BM83" s="265"/>
      <c r="BN83" s="265"/>
      <c r="BO83" s="265"/>
      <c r="BP83" s="265"/>
      <c r="BQ83" s="262">
        <v>77</v>
      </c>
      <c r="BR83" s="267"/>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6"/>
    </row>
    <row r="84" spans="1:131" s="247" customFormat="1" ht="26.25" customHeight="1">
      <c r="A84" s="261">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5"/>
      <c r="BF84" s="265"/>
      <c r="BG84" s="265"/>
      <c r="BH84" s="265"/>
      <c r="BI84" s="265"/>
      <c r="BJ84" s="265"/>
      <c r="BK84" s="265"/>
      <c r="BL84" s="265"/>
      <c r="BM84" s="265"/>
      <c r="BN84" s="265"/>
      <c r="BO84" s="265"/>
      <c r="BP84" s="265"/>
      <c r="BQ84" s="262">
        <v>78</v>
      </c>
      <c r="BR84" s="267"/>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6"/>
    </row>
    <row r="85" spans="1:131" s="247" customFormat="1" ht="26.25" customHeight="1">
      <c r="A85" s="261">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5"/>
      <c r="BF85" s="265"/>
      <c r="BG85" s="265"/>
      <c r="BH85" s="265"/>
      <c r="BI85" s="265"/>
      <c r="BJ85" s="265"/>
      <c r="BK85" s="265"/>
      <c r="BL85" s="265"/>
      <c r="BM85" s="265"/>
      <c r="BN85" s="265"/>
      <c r="BO85" s="265"/>
      <c r="BP85" s="265"/>
      <c r="BQ85" s="262">
        <v>79</v>
      </c>
      <c r="BR85" s="267"/>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6"/>
    </row>
    <row r="86" spans="1:131" s="247" customFormat="1" ht="26.25" customHeight="1">
      <c r="A86" s="261">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5"/>
      <c r="BF86" s="265"/>
      <c r="BG86" s="265"/>
      <c r="BH86" s="265"/>
      <c r="BI86" s="265"/>
      <c r="BJ86" s="265"/>
      <c r="BK86" s="265"/>
      <c r="BL86" s="265"/>
      <c r="BM86" s="265"/>
      <c r="BN86" s="265"/>
      <c r="BO86" s="265"/>
      <c r="BP86" s="265"/>
      <c r="BQ86" s="262">
        <v>80</v>
      </c>
      <c r="BR86" s="267"/>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6"/>
    </row>
    <row r="87" spans="1:131" s="247" customFormat="1" ht="26.25" customHeight="1">
      <c r="A87" s="269">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5"/>
      <c r="BF87" s="265"/>
      <c r="BG87" s="265"/>
      <c r="BH87" s="265"/>
      <c r="BI87" s="265"/>
      <c r="BJ87" s="265"/>
      <c r="BK87" s="265"/>
      <c r="BL87" s="265"/>
      <c r="BM87" s="265"/>
      <c r="BN87" s="265"/>
      <c r="BO87" s="265"/>
      <c r="BP87" s="265"/>
      <c r="BQ87" s="262">
        <v>81</v>
      </c>
      <c r="BR87" s="267"/>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6"/>
    </row>
    <row r="88" spans="1:131" s="247" customFormat="1" ht="26.25" customHeight="1" thickBot="1">
      <c r="A88" s="264" t="s">
        <v>389</v>
      </c>
      <c r="B88" s="874" t="s">
        <v>422</v>
      </c>
      <c r="C88" s="875"/>
      <c r="D88" s="875"/>
      <c r="E88" s="875"/>
      <c r="F88" s="875"/>
      <c r="G88" s="875"/>
      <c r="H88" s="875"/>
      <c r="I88" s="875"/>
      <c r="J88" s="875"/>
      <c r="K88" s="875"/>
      <c r="L88" s="875"/>
      <c r="M88" s="875"/>
      <c r="N88" s="875"/>
      <c r="O88" s="875"/>
      <c r="P88" s="876"/>
      <c r="Q88" s="924"/>
      <c r="R88" s="925"/>
      <c r="S88" s="925"/>
      <c r="T88" s="925"/>
      <c r="U88" s="925"/>
      <c r="V88" s="925"/>
      <c r="W88" s="925"/>
      <c r="X88" s="925"/>
      <c r="Y88" s="925"/>
      <c r="Z88" s="925"/>
      <c r="AA88" s="925"/>
      <c r="AB88" s="925"/>
      <c r="AC88" s="925"/>
      <c r="AD88" s="925"/>
      <c r="AE88" s="925"/>
      <c r="AF88" s="928">
        <v>7895</v>
      </c>
      <c r="AG88" s="928"/>
      <c r="AH88" s="928"/>
      <c r="AI88" s="928"/>
      <c r="AJ88" s="928"/>
      <c r="AK88" s="925"/>
      <c r="AL88" s="925"/>
      <c r="AM88" s="925"/>
      <c r="AN88" s="925"/>
      <c r="AO88" s="925"/>
      <c r="AP88" s="928">
        <v>2479</v>
      </c>
      <c r="AQ88" s="928"/>
      <c r="AR88" s="928"/>
      <c r="AS88" s="928"/>
      <c r="AT88" s="928"/>
      <c r="AU88" s="928">
        <v>247</v>
      </c>
      <c r="AV88" s="928"/>
      <c r="AW88" s="928"/>
      <c r="AX88" s="928"/>
      <c r="AY88" s="928"/>
      <c r="AZ88" s="933"/>
      <c r="BA88" s="933"/>
      <c r="BB88" s="933"/>
      <c r="BC88" s="933"/>
      <c r="BD88" s="934"/>
      <c r="BE88" s="265"/>
      <c r="BF88" s="265"/>
      <c r="BG88" s="265"/>
      <c r="BH88" s="265"/>
      <c r="BI88" s="265"/>
      <c r="BJ88" s="265"/>
      <c r="BK88" s="265"/>
      <c r="BL88" s="265"/>
      <c r="BM88" s="265"/>
      <c r="BN88" s="265"/>
      <c r="BO88" s="265"/>
      <c r="BP88" s="265"/>
      <c r="BQ88" s="262">
        <v>82</v>
      </c>
      <c r="BR88" s="267"/>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4" t="s">
        <v>423</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6" customFormat="1" ht="26.25" customHeight="1">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307</v>
      </c>
      <c r="AG109" s="981"/>
      <c r="AH109" s="981"/>
      <c r="AI109" s="981"/>
      <c r="AJ109" s="982"/>
      <c r="AK109" s="980" t="s">
        <v>306</v>
      </c>
      <c r="AL109" s="981"/>
      <c r="AM109" s="981"/>
      <c r="AN109" s="981"/>
      <c r="AO109" s="982"/>
      <c r="AP109" s="980" t="s">
        <v>432</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307</v>
      </c>
      <c r="BW109" s="981"/>
      <c r="BX109" s="981"/>
      <c r="BY109" s="981"/>
      <c r="BZ109" s="982"/>
      <c r="CA109" s="980" t="s">
        <v>306</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307</v>
      </c>
      <c r="DM109" s="981"/>
      <c r="DN109" s="981"/>
      <c r="DO109" s="981"/>
      <c r="DP109" s="982"/>
      <c r="DQ109" s="980" t="s">
        <v>306</v>
      </c>
      <c r="DR109" s="981"/>
      <c r="DS109" s="981"/>
      <c r="DT109" s="981"/>
      <c r="DU109" s="982"/>
      <c r="DV109" s="980" t="s">
        <v>432</v>
      </c>
      <c r="DW109" s="981"/>
      <c r="DX109" s="981"/>
      <c r="DY109" s="981"/>
      <c r="DZ109" s="983"/>
    </row>
    <row r="110" spans="1:131" s="246" customFormat="1" ht="26.25" customHeight="1">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990399</v>
      </c>
      <c r="AB110" s="988"/>
      <c r="AC110" s="988"/>
      <c r="AD110" s="988"/>
      <c r="AE110" s="989"/>
      <c r="AF110" s="990">
        <v>903887</v>
      </c>
      <c r="AG110" s="988"/>
      <c r="AH110" s="988"/>
      <c r="AI110" s="988"/>
      <c r="AJ110" s="989"/>
      <c r="AK110" s="990">
        <v>885805</v>
      </c>
      <c r="AL110" s="988"/>
      <c r="AM110" s="988"/>
      <c r="AN110" s="988"/>
      <c r="AO110" s="989"/>
      <c r="AP110" s="991">
        <v>28.1</v>
      </c>
      <c r="AQ110" s="992"/>
      <c r="AR110" s="992"/>
      <c r="AS110" s="992"/>
      <c r="AT110" s="993"/>
      <c r="AU110" s="994" t="s">
        <v>72</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6733777</v>
      </c>
      <c r="BR110" s="1023"/>
      <c r="BS110" s="1023"/>
      <c r="BT110" s="1023"/>
      <c r="BU110" s="1023"/>
      <c r="BV110" s="1023">
        <v>7203780</v>
      </c>
      <c r="BW110" s="1023"/>
      <c r="BX110" s="1023"/>
      <c r="BY110" s="1023"/>
      <c r="BZ110" s="1023"/>
      <c r="CA110" s="1023">
        <v>7732637</v>
      </c>
      <c r="CB110" s="1023"/>
      <c r="CC110" s="1023"/>
      <c r="CD110" s="1023"/>
      <c r="CE110" s="1023"/>
      <c r="CF110" s="1037">
        <v>245</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439</v>
      </c>
      <c r="DM110" s="1023"/>
      <c r="DN110" s="1023"/>
      <c r="DO110" s="1023"/>
      <c r="DP110" s="1023"/>
      <c r="DQ110" s="1023" t="s">
        <v>440</v>
      </c>
      <c r="DR110" s="1023"/>
      <c r="DS110" s="1023"/>
      <c r="DT110" s="1023"/>
      <c r="DU110" s="1023"/>
      <c r="DV110" s="1024" t="s">
        <v>440</v>
      </c>
      <c r="DW110" s="1024"/>
      <c r="DX110" s="1024"/>
      <c r="DY110" s="1024"/>
      <c r="DZ110" s="1025"/>
    </row>
    <row r="111" spans="1:131" s="246" customFormat="1" ht="26.25" customHeight="1">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442</v>
      </c>
      <c r="AG111" s="1030"/>
      <c r="AH111" s="1030"/>
      <c r="AI111" s="1030"/>
      <c r="AJ111" s="1031"/>
      <c r="AK111" s="1032" t="s">
        <v>442</v>
      </c>
      <c r="AL111" s="1030"/>
      <c r="AM111" s="1030"/>
      <c r="AN111" s="1030"/>
      <c r="AO111" s="1031"/>
      <c r="AP111" s="1033" t="s">
        <v>439</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440</v>
      </c>
      <c r="BR111" s="1016"/>
      <c r="BS111" s="1016"/>
      <c r="BT111" s="1016"/>
      <c r="BU111" s="1016"/>
      <c r="BV111" s="1016" t="s">
        <v>444</v>
      </c>
      <c r="BW111" s="1016"/>
      <c r="BX111" s="1016"/>
      <c r="BY111" s="1016"/>
      <c r="BZ111" s="1016"/>
      <c r="CA111" s="1016" t="s">
        <v>442</v>
      </c>
      <c r="CB111" s="1016"/>
      <c r="CC111" s="1016"/>
      <c r="CD111" s="1016"/>
      <c r="CE111" s="1016"/>
      <c r="CF111" s="1010" t="s">
        <v>442</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442</v>
      </c>
      <c r="DM111" s="1016"/>
      <c r="DN111" s="1016"/>
      <c r="DO111" s="1016"/>
      <c r="DP111" s="1016"/>
      <c r="DQ111" s="1016" t="s">
        <v>440</v>
      </c>
      <c r="DR111" s="1016"/>
      <c r="DS111" s="1016"/>
      <c r="DT111" s="1016"/>
      <c r="DU111" s="1016"/>
      <c r="DV111" s="1017" t="s">
        <v>442</v>
      </c>
      <c r="DW111" s="1017"/>
      <c r="DX111" s="1017"/>
      <c r="DY111" s="1017"/>
      <c r="DZ111" s="1018"/>
    </row>
    <row r="112" spans="1:131" s="246" customFormat="1" ht="26.25" customHeight="1">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442</v>
      </c>
      <c r="AG112" s="1055"/>
      <c r="AH112" s="1055"/>
      <c r="AI112" s="1055"/>
      <c r="AJ112" s="1056"/>
      <c r="AK112" s="1057" t="s">
        <v>442</v>
      </c>
      <c r="AL112" s="1055"/>
      <c r="AM112" s="1055"/>
      <c r="AN112" s="1055"/>
      <c r="AO112" s="1056"/>
      <c r="AP112" s="1058" t="s">
        <v>442</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370706</v>
      </c>
      <c r="BR112" s="1016"/>
      <c r="BS112" s="1016"/>
      <c r="BT112" s="1016"/>
      <c r="BU112" s="1016"/>
      <c r="BV112" s="1016">
        <v>341034</v>
      </c>
      <c r="BW112" s="1016"/>
      <c r="BX112" s="1016"/>
      <c r="BY112" s="1016"/>
      <c r="BZ112" s="1016"/>
      <c r="CA112" s="1016">
        <v>311030</v>
      </c>
      <c r="CB112" s="1016"/>
      <c r="CC112" s="1016"/>
      <c r="CD112" s="1016"/>
      <c r="CE112" s="1016"/>
      <c r="CF112" s="1010">
        <v>9.9</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442</v>
      </c>
      <c r="DH112" s="1016"/>
      <c r="DI112" s="1016"/>
      <c r="DJ112" s="1016"/>
      <c r="DK112" s="1016"/>
      <c r="DL112" s="1016" t="s">
        <v>444</v>
      </c>
      <c r="DM112" s="1016"/>
      <c r="DN112" s="1016"/>
      <c r="DO112" s="1016"/>
      <c r="DP112" s="1016"/>
      <c r="DQ112" s="1016" t="s">
        <v>444</v>
      </c>
      <c r="DR112" s="1016"/>
      <c r="DS112" s="1016"/>
      <c r="DT112" s="1016"/>
      <c r="DU112" s="1016"/>
      <c r="DV112" s="1017" t="s">
        <v>444</v>
      </c>
      <c r="DW112" s="1017"/>
      <c r="DX112" s="1017"/>
      <c r="DY112" s="1017"/>
      <c r="DZ112" s="1018"/>
    </row>
    <row r="113" spans="1:130" s="246" customFormat="1" ht="26.25" customHeight="1">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45954</v>
      </c>
      <c r="AB113" s="1030"/>
      <c r="AC113" s="1030"/>
      <c r="AD113" s="1030"/>
      <c r="AE113" s="1031"/>
      <c r="AF113" s="1032">
        <v>37415</v>
      </c>
      <c r="AG113" s="1030"/>
      <c r="AH113" s="1030"/>
      <c r="AI113" s="1030"/>
      <c r="AJ113" s="1031"/>
      <c r="AK113" s="1032">
        <v>37043</v>
      </c>
      <c r="AL113" s="1030"/>
      <c r="AM113" s="1030"/>
      <c r="AN113" s="1030"/>
      <c r="AO113" s="1031"/>
      <c r="AP113" s="1033">
        <v>1.2</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505062</v>
      </c>
      <c r="BR113" s="1016"/>
      <c r="BS113" s="1016"/>
      <c r="BT113" s="1016"/>
      <c r="BU113" s="1016"/>
      <c r="BV113" s="1016">
        <v>344267</v>
      </c>
      <c r="BW113" s="1016"/>
      <c r="BX113" s="1016"/>
      <c r="BY113" s="1016"/>
      <c r="BZ113" s="1016"/>
      <c r="CA113" s="1016">
        <v>246799</v>
      </c>
      <c r="CB113" s="1016"/>
      <c r="CC113" s="1016"/>
      <c r="CD113" s="1016"/>
      <c r="CE113" s="1016"/>
      <c r="CF113" s="1010">
        <v>7.8</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444</v>
      </c>
      <c r="DM113" s="1055"/>
      <c r="DN113" s="1055"/>
      <c r="DO113" s="1055"/>
      <c r="DP113" s="1056"/>
      <c r="DQ113" s="1057" t="s">
        <v>444</v>
      </c>
      <c r="DR113" s="1055"/>
      <c r="DS113" s="1055"/>
      <c r="DT113" s="1055"/>
      <c r="DU113" s="1056"/>
      <c r="DV113" s="1058" t="s">
        <v>444</v>
      </c>
      <c r="DW113" s="1059"/>
      <c r="DX113" s="1059"/>
      <c r="DY113" s="1059"/>
      <c r="DZ113" s="1060"/>
    </row>
    <row r="114" spans="1:130" s="246" customFormat="1" ht="26.25" customHeight="1">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57548</v>
      </c>
      <c r="AB114" s="1055"/>
      <c r="AC114" s="1055"/>
      <c r="AD114" s="1055"/>
      <c r="AE114" s="1056"/>
      <c r="AF114" s="1057">
        <v>57591</v>
      </c>
      <c r="AG114" s="1055"/>
      <c r="AH114" s="1055"/>
      <c r="AI114" s="1055"/>
      <c r="AJ114" s="1056"/>
      <c r="AK114" s="1057">
        <v>64909</v>
      </c>
      <c r="AL114" s="1055"/>
      <c r="AM114" s="1055"/>
      <c r="AN114" s="1055"/>
      <c r="AO114" s="1056"/>
      <c r="AP114" s="1058">
        <v>2.1</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1182166</v>
      </c>
      <c r="BR114" s="1016"/>
      <c r="BS114" s="1016"/>
      <c r="BT114" s="1016"/>
      <c r="BU114" s="1016"/>
      <c r="BV114" s="1016">
        <v>1099924</v>
      </c>
      <c r="BW114" s="1016"/>
      <c r="BX114" s="1016"/>
      <c r="BY114" s="1016"/>
      <c r="BZ114" s="1016"/>
      <c r="CA114" s="1016">
        <v>1141089</v>
      </c>
      <c r="CB114" s="1016"/>
      <c r="CC114" s="1016"/>
      <c r="CD114" s="1016"/>
      <c r="CE114" s="1016"/>
      <c r="CF114" s="1010">
        <v>36.1</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442</v>
      </c>
      <c r="DM114" s="1055"/>
      <c r="DN114" s="1055"/>
      <c r="DO114" s="1055"/>
      <c r="DP114" s="1056"/>
      <c r="DQ114" s="1057" t="s">
        <v>444</v>
      </c>
      <c r="DR114" s="1055"/>
      <c r="DS114" s="1055"/>
      <c r="DT114" s="1055"/>
      <c r="DU114" s="1056"/>
      <c r="DV114" s="1058" t="s">
        <v>444</v>
      </c>
      <c r="DW114" s="1059"/>
      <c r="DX114" s="1059"/>
      <c r="DY114" s="1059"/>
      <c r="DZ114" s="1060"/>
    </row>
    <row r="115" spans="1:130" s="246" customFormat="1" ht="26.25" customHeight="1">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18</v>
      </c>
      <c r="AB115" s="1030"/>
      <c r="AC115" s="1030"/>
      <c r="AD115" s="1030"/>
      <c r="AE115" s="1031"/>
      <c r="AF115" s="1032">
        <v>11</v>
      </c>
      <c r="AG115" s="1030"/>
      <c r="AH115" s="1030"/>
      <c r="AI115" s="1030"/>
      <c r="AJ115" s="1031"/>
      <c r="AK115" s="1032">
        <v>11</v>
      </c>
      <c r="AL115" s="1030"/>
      <c r="AM115" s="1030"/>
      <c r="AN115" s="1030"/>
      <c r="AO115" s="1031"/>
      <c r="AP115" s="1033">
        <v>0</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444</v>
      </c>
      <c r="BR115" s="1016"/>
      <c r="BS115" s="1016"/>
      <c r="BT115" s="1016"/>
      <c r="BU115" s="1016"/>
      <c r="BV115" s="1016" t="s">
        <v>442</v>
      </c>
      <c r="BW115" s="1016"/>
      <c r="BX115" s="1016"/>
      <c r="BY115" s="1016"/>
      <c r="BZ115" s="1016"/>
      <c r="CA115" s="1016" t="s">
        <v>444</v>
      </c>
      <c r="CB115" s="1016"/>
      <c r="CC115" s="1016"/>
      <c r="CD115" s="1016"/>
      <c r="CE115" s="1016"/>
      <c r="CF115" s="1010" t="s">
        <v>444</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442</v>
      </c>
      <c r="DM115" s="1055"/>
      <c r="DN115" s="1055"/>
      <c r="DO115" s="1055"/>
      <c r="DP115" s="1056"/>
      <c r="DQ115" s="1057" t="s">
        <v>444</v>
      </c>
      <c r="DR115" s="1055"/>
      <c r="DS115" s="1055"/>
      <c r="DT115" s="1055"/>
      <c r="DU115" s="1056"/>
      <c r="DV115" s="1058" t="s">
        <v>444</v>
      </c>
      <c r="DW115" s="1059"/>
      <c r="DX115" s="1059"/>
      <c r="DY115" s="1059"/>
      <c r="DZ115" s="1060"/>
    </row>
    <row r="116" spans="1:130" s="246" customFormat="1" ht="26.25" customHeight="1">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444</v>
      </c>
      <c r="AG116" s="1055"/>
      <c r="AH116" s="1055"/>
      <c r="AI116" s="1055"/>
      <c r="AJ116" s="1056"/>
      <c r="AK116" s="1057" t="s">
        <v>444</v>
      </c>
      <c r="AL116" s="1055"/>
      <c r="AM116" s="1055"/>
      <c r="AN116" s="1055"/>
      <c r="AO116" s="1056"/>
      <c r="AP116" s="1058" t="s">
        <v>444</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444</v>
      </c>
      <c r="BW116" s="1016"/>
      <c r="BX116" s="1016"/>
      <c r="BY116" s="1016"/>
      <c r="BZ116" s="1016"/>
      <c r="CA116" s="1016" t="s">
        <v>444</v>
      </c>
      <c r="CB116" s="1016"/>
      <c r="CC116" s="1016"/>
      <c r="CD116" s="1016"/>
      <c r="CE116" s="1016"/>
      <c r="CF116" s="1010" t="s">
        <v>444</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444</v>
      </c>
      <c r="DH116" s="1055"/>
      <c r="DI116" s="1055"/>
      <c r="DJ116" s="1055"/>
      <c r="DK116" s="1056"/>
      <c r="DL116" s="1057" t="s">
        <v>444</v>
      </c>
      <c r="DM116" s="1055"/>
      <c r="DN116" s="1055"/>
      <c r="DO116" s="1055"/>
      <c r="DP116" s="1056"/>
      <c r="DQ116" s="1057" t="s">
        <v>442</v>
      </c>
      <c r="DR116" s="1055"/>
      <c r="DS116" s="1055"/>
      <c r="DT116" s="1055"/>
      <c r="DU116" s="1056"/>
      <c r="DV116" s="1058" t="s">
        <v>444</v>
      </c>
      <c r="DW116" s="1059"/>
      <c r="DX116" s="1059"/>
      <c r="DY116" s="1059"/>
      <c r="DZ116" s="1060"/>
    </row>
    <row r="117" spans="1:130" s="246" customFormat="1" ht="26.25" customHeight="1">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1093919</v>
      </c>
      <c r="AB117" s="1073"/>
      <c r="AC117" s="1073"/>
      <c r="AD117" s="1073"/>
      <c r="AE117" s="1074"/>
      <c r="AF117" s="1075">
        <v>998904</v>
      </c>
      <c r="AG117" s="1073"/>
      <c r="AH117" s="1073"/>
      <c r="AI117" s="1073"/>
      <c r="AJ117" s="1074"/>
      <c r="AK117" s="1075">
        <v>987768</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464</v>
      </c>
      <c r="BR117" s="1016"/>
      <c r="BS117" s="1016"/>
      <c r="BT117" s="1016"/>
      <c r="BU117" s="1016"/>
      <c r="BV117" s="1016" t="s">
        <v>465</v>
      </c>
      <c r="BW117" s="1016"/>
      <c r="BX117" s="1016"/>
      <c r="BY117" s="1016"/>
      <c r="BZ117" s="1016"/>
      <c r="CA117" s="1016" t="s">
        <v>465</v>
      </c>
      <c r="CB117" s="1016"/>
      <c r="CC117" s="1016"/>
      <c r="CD117" s="1016"/>
      <c r="CE117" s="1016"/>
      <c r="CF117" s="1010" t="s">
        <v>465</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465</v>
      </c>
      <c r="DH117" s="1055"/>
      <c r="DI117" s="1055"/>
      <c r="DJ117" s="1055"/>
      <c r="DK117" s="1056"/>
      <c r="DL117" s="1057" t="s">
        <v>438</v>
      </c>
      <c r="DM117" s="1055"/>
      <c r="DN117" s="1055"/>
      <c r="DO117" s="1055"/>
      <c r="DP117" s="1056"/>
      <c r="DQ117" s="1057" t="s">
        <v>440</v>
      </c>
      <c r="DR117" s="1055"/>
      <c r="DS117" s="1055"/>
      <c r="DT117" s="1055"/>
      <c r="DU117" s="1056"/>
      <c r="DV117" s="1058" t="s">
        <v>465</v>
      </c>
      <c r="DW117" s="1059"/>
      <c r="DX117" s="1059"/>
      <c r="DY117" s="1059"/>
      <c r="DZ117" s="1060"/>
    </row>
    <row r="118" spans="1:130" s="246" customFormat="1" ht="26.25" customHeight="1">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307</v>
      </c>
      <c r="AG118" s="981"/>
      <c r="AH118" s="981"/>
      <c r="AI118" s="981"/>
      <c r="AJ118" s="982"/>
      <c r="AK118" s="980" t="s">
        <v>306</v>
      </c>
      <c r="AL118" s="981"/>
      <c r="AM118" s="981"/>
      <c r="AN118" s="981"/>
      <c r="AO118" s="982"/>
      <c r="AP118" s="1067" t="s">
        <v>432</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465</v>
      </c>
      <c r="BR118" s="1094"/>
      <c r="BS118" s="1094"/>
      <c r="BT118" s="1094"/>
      <c r="BU118" s="1094"/>
      <c r="BV118" s="1094" t="s">
        <v>464</v>
      </c>
      <c r="BW118" s="1094"/>
      <c r="BX118" s="1094"/>
      <c r="BY118" s="1094"/>
      <c r="BZ118" s="1094"/>
      <c r="CA118" s="1094" t="s">
        <v>464</v>
      </c>
      <c r="CB118" s="1094"/>
      <c r="CC118" s="1094"/>
      <c r="CD118" s="1094"/>
      <c r="CE118" s="1094"/>
      <c r="CF118" s="1010" t="s">
        <v>464</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464</v>
      </c>
      <c r="DM118" s="1055"/>
      <c r="DN118" s="1055"/>
      <c r="DO118" s="1055"/>
      <c r="DP118" s="1056"/>
      <c r="DQ118" s="1057" t="s">
        <v>464</v>
      </c>
      <c r="DR118" s="1055"/>
      <c r="DS118" s="1055"/>
      <c r="DT118" s="1055"/>
      <c r="DU118" s="1056"/>
      <c r="DV118" s="1058" t="s">
        <v>465</v>
      </c>
      <c r="DW118" s="1059"/>
      <c r="DX118" s="1059"/>
      <c r="DY118" s="1059"/>
      <c r="DZ118" s="1060"/>
    </row>
    <row r="119" spans="1:130" s="246" customFormat="1" ht="26.25" customHeight="1">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391</v>
      </c>
      <c r="AB119" s="988"/>
      <c r="AC119" s="988"/>
      <c r="AD119" s="988"/>
      <c r="AE119" s="989"/>
      <c r="AF119" s="990" t="s">
        <v>438</v>
      </c>
      <c r="AG119" s="988"/>
      <c r="AH119" s="988"/>
      <c r="AI119" s="988"/>
      <c r="AJ119" s="989"/>
      <c r="AK119" s="990" t="s">
        <v>438</v>
      </c>
      <c r="AL119" s="988"/>
      <c r="AM119" s="988"/>
      <c r="AN119" s="988"/>
      <c r="AO119" s="989"/>
      <c r="AP119" s="991" t="s">
        <v>465</v>
      </c>
      <c r="AQ119" s="992"/>
      <c r="AR119" s="992"/>
      <c r="AS119" s="992"/>
      <c r="AT119" s="993"/>
      <c r="AU119" s="998"/>
      <c r="AV119" s="999"/>
      <c r="AW119" s="999"/>
      <c r="AX119" s="999"/>
      <c r="AY119" s="999"/>
      <c r="AZ119" s="277" t="s">
        <v>187</v>
      </c>
      <c r="BA119" s="277"/>
      <c r="BB119" s="277"/>
      <c r="BC119" s="277"/>
      <c r="BD119" s="277"/>
      <c r="BE119" s="277"/>
      <c r="BF119" s="277"/>
      <c r="BG119" s="277"/>
      <c r="BH119" s="277"/>
      <c r="BI119" s="277"/>
      <c r="BJ119" s="277"/>
      <c r="BK119" s="277"/>
      <c r="BL119" s="277"/>
      <c r="BM119" s="277"/>
      <c r="BN119" s="277"/>
      <c r="BO119" s="1071" t="s">
        <v>469</v>
      </c>
      <c r="BP119" s="1102"/>
      <c r="BQ119" s="1093">
        <v>8791711</v>
      </c>
      <c r="BR119" s="1094"/>
      <c r="BS119" s="1094"/>
      <c r="BT119" s="1094"/>
      <c r="BU119" s="1094"/>
      <c r="BV119" s="1094">
        <v>8989005</v>
      </c>
      <c r="BW119" s="1094"/>
      <c r="BX119" s="1094"/>
      <c r="BY119" s="1094"/>
      <c r="BZ119" s="1094"/>
      <c r="CA119" s="1094">
        <v>9431555</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464</v>
      </c>
      <c r="DH119" s="1080"/>
      <c r="DI119" s="1080"/>
      <c r="DJ119" s="1080"/>
      <c r="DK119" s="1081"/>
      <c r="DL119" s="1079" t="s">
        <v>438</v>
      </c>
      <c r="DM119" s="1080"/>
      <c r="DN119" s="1080"/>
      <c r="DO119" s="1080"/>
      <c r="DP119" s="1081"/>
      <c r="DQ119" s="1079" t="s">
        <v>391</v>
      </c>
      <c r="DR119" s="1080"/>
      <c r="DS119" s="1080"/>
      <c r="DT119" s="1080"/>
      <c r="DU119" s="1081"/>
      <c r="DV119" s="1082" t="s">
        <v>464</v>
      </c>
      <c r="DW119" s="1083"/>
      <c r="DX119" s="1083"/>
      <c r="DY119" s="1083"/>
      <c r="DZ119" s="1084"/>
    </row>
    <row r="120" spans="1:130" s="246" customFormat="1" ht="26.25" customHeight="1">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465</v>
      </c>
      <c r="AB120" s="1055"/>
      <c r="AC120" s="1055"/>
      <c r="AD120" s="1055"/>
      <c r="AE120" s="1056"/>
      <c r="AF120" s="1057" t="s">
        <v>465</v>
      </c>
      <c r="AG120" s="1055"/>
      <c r="AH120" s="1055"/>
      <c r="AI120" s="1055"/>
      <c r="AJ120" s="1056"/>
      <c r="AK120" s="1057" t="s">
        <v>465</v>
      </c>
      <c r="AL120" s="1055"/>
      <c r="AM120" s="1055"/>
      <c r="AN120" s="1055"/>
      <c r="AO120" s="1056"/>
      <c r="AP120" s="1058" t="s">
        <v>465</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4695695</v>
      </c>
      <c r="BR120" s="1023"/>
      <c r="BS120" s="1023"/>
      <c r="BT120" s="1023"/>
      <c r="BU120" s="1023"/>
      <c r="BV120" s="1023">
        <v>4838060</v>
      </c>
      <c r="BW120" s="1023"/>
      <c r="BX120" s="1023"/>
      <c r="BY120" s="1023"/>
      <c r="BZ120" s="1023"/>
      <c r="CA120" s="1023">
        <v>4737845</v>
      </c>
      <c r="CB120" s="1023"/>
      <c r="CC120" s="1023"/>
      <c r="CD120" s="1023"/>
      <c r="CE120" s="1023"/>
      <c r="CF120" s="1037">
        <v>150.1</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209667</v>
      </c>
      <c r="DH120" s="1023"/>
      <c r="DI120" s="1023"/>
      <c r="DJ120" s="1023"/>
      <c r="DK120" s="1023"/>
      <c r="DL120" s="1023">
        <v>192847</v>
      </c>
      <c r="DM120" s="1023"/>
      <c r="DN120" s="1023"/>
      <c r="DO120" s="1023"/>
      <c r="DP120" s="1023"/>
      <c r="DQ120" s="1023">
        <v>175953</v>
      </c>
      <c r="DR120" s="1023"/>
      <c r="DS120" s="1023"/>
      <c r="DT120" s="1023"/>
      <c r="DU120" s="1023"/>
      <c r="DV120" s="1024">
        <v>5.6</v>
      </c>
      <c r="DW120" s="1024"/>
      <c r="DX120" s="1024"/>
      <c r="DY120" s="1024"/>
      <c r="DZ120" s="1025"/>
    </row>
    <row r="121" spans="1:130" s="246" customFormat="1" ht="26.25" customHeight="1">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391</v>
      </c>
      <c r="AB121" s="1055"/>
      <c r="AC121" s="1055"/>
      <c r="AD121" s="1055"/>
      <c r="AE121" s="1056"/>
      <c r="AF121" s="1057" t="s">
        <v>442</v>
      </c>
      <c r="AG121" s="1055"/>
      <c r="AH121" s="1055"/>
      <c r="AI121" s="1055"/>
      <c r="AJ121" s="1056"/>
      <c r="AK121" s="1057" t="s">
        <v>465</v>
      </c>
      <c r="AL121" s="1055"/>
      <c r="AM121" s="1055"/>
      <c r="AN121" s="1055"/>
      <c r="AO121" s="1056"/>
      <c r="AP121" s="1058" t="s">
        <v>438</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t="s">
        <v>464</v>
      </c>
      <c r="BR121" s="1016"/>
      <c r="BS121" s="1016"/>
      <c r="BT121" s="1016"/>
      <c r="BU121" s="1016"/>
      <c r="BV121" s="1016" t="s">
        <v>465</v>
      </c>
      <c r="BW121" s="1016"/>
      <c r="BX121" s="1016"/>
      <c r="BY121" s="1016"/>
      <c r="BZ121" s="1016"/>
      <c r="CA121" s="1016" t="s">
        <v>465</v>
      </c>
      <c r="CB121" s="1016"/>
      <c r="CC121" s="1016"/>
      <c r="CD121" s="1016"/>
      <c r="CE121" s="1016"/>
      <c r="CF121" s="1010" t="s">
        <v>465</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161039</v>
      </c>
      <c r="DH121" s="1016"/>
      <c r="DI121" s="1016"/>
      <c r="DJ121" s="1016"/>
      <c r="DK121" s="1016"/>
      <c r="DL121" s="1016">
        <v>148187</v>
      </c>
      <c r="DM121" s="1016"/>
      <c r="DN121" s="1016"/>
      <c r="DO121" s="1016"/>
      <c r="DP121" s="1016"/>
      <c r="DQ121" s="1016">
        <v>135077</v>
      </c>
      <c r="DR121" s="1016"/>
      <c r="DS121" s="1016"/>
      <c r="DT121" s="1016"/>
      <c r="DU121" s="1016"/>
      <c r="DV121" s="1017">
        <v>4.3</v>
      </c>
      <c r="DW121" s="1017"/>
      <c r="DX121" s="1017"/>
      <c r="DY121" s="1017"/>
      <c r="DZ121" s="1018"/>
    </row>
    <row r="122" spans="1:130" s="246" customFormat="1" ht="26.25" customHeight="1">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465</v>
      </c>
      <c r="AG122" s="1055"/>
      <c r="AH122" s="1055"/>
      <c r="AI122" s="1055"/>
      <c r="AJ122" s="1056"/>
      <c r="AK122" s="1057" t="s">
        <v>464</v>
      </c>
      <c r="AL122" s="1055"/>
      <c r="AM122" s="1055"/>
      <c r="AN122" s="1055"/>
      <c r="AO122" s="1056"/>
      <c r="AP122" s="1058" t="s">
        <v>465</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6325095</v>
      </c>
      <c r="BR122" s="1094"/>
      <c r="BS122" s="1094"/>
      <c r="BT122" s="1094"/>
      <c r="BU122" s="1094"/>
      <c r="BV122" s="1094">
        <v>6565103</v>
      </c>
      <c r="BW122" s="1094"/>
      <c r="BX122" s="1094"/>
      <c r="BY122" s="1094"/>
      <c r="BZ122" s="1094"/>
      <c r="CA122" s="1094">
        <v>7127264</v>
      </c>
      <c r="CB122" s="1094"/>
      <c r="CC122" s="1094"/>
      <c r="CD122" s="1094"/>
      <c r="CE122" s="1094"/>
      <c r="CF122" s="1114">
        <v>225.8</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6" customFormat="1" ht="26.25" customHeight="1">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465</v>
      </c>
      <c r="AB123" s="1055"/>
      <c r="AC123" s="1055"/>
      <c r="AD123" s="1055"/>
      <c r="AE123" s="1056"/>
      <c r="AF123" s="1057" t="s">
        <v>465</v>
      </c>
      <c r="AG123" s="1055"/>
      <c r="AH123" s="1055"/>
      <c r="AI123" s="1055"/>
      <c r="AJ123" s="1056"/>
      <c r="AK123" s="1057" t="s">
        <v>465</v>
      </c>
      <c r="AL123" s="1055"/>
      <c r="AM123" s="1055"/>
      <c r="AN123" s="1055"/>
      <c r="AO123" s="1056"/>
      <c r="AP123" s="1058" t="s">
        <v>464</v>
      </c>
      <c r="AQ123" s="1059"/>
      <c r="AR123" s="1059"/>
      <c r="AS123" s="1059"/>
      <c r="AT123" s="1060"/>
      <c r="AU123" s="1091"/>
      <c r="AV123" s="1092"/>
      <c r="AW123" s="1092"/>
      <c r="AX123" s="1092"/>
      <c r="AY123" s="1092"/>
      <c r="AZ123" s="277" t="s">
        <v>187</v>
      </c>
      <c r="BA123" s="277"/>
      <c r="BB123" s="277"/>
      <c r="BC123" s="277"/>
      <c r="BD123" s="277"/>
      <c r="BE123" s="277"/>
      <c r="BF123" s="277"/>
      <c r="BG123" s="277"/>
      <c r="BH123" s="277"/>
      <c r="BI123" s="277"/>
      <c r="BJ123" s="277"/>
      <c r="BK123" s="277"/>
      <c r="BL123" s="277"/>
      <c r="BM123" s="277"/>
      <c r="BN123" s="277"/>
      <c r="BO123" s="1071" t="s">
        <v>479</v>
      </c>
      <c r="BP123" s="1102"/>
      <c r="BQ123" s="1161">
        <v>11020790</v>
      </c>
      <c r="BR123" s="1162"/>
      <c r="BS123" s="1162"/>
      <c r="BT123" s="1162"/>
      <c r="BU123" s="1162"/>
      <c r="BV123" s="1162">
        <v>11403163</v>
      </c>
      <c r="BW123" s="1162"/>
      <c r="BX123" s="1162"/>
      <c r="BY123" s="1162"/>
      <c r="BZ123" s="1162"/>
      <c r="CA123" s="1162">
        <v>11865109</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6" customFormat="1" ht="26.25" customHeight="1" thickBot="1">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465</v>
      </c>
      <c r="AB124" s="1055"/>
      <c r="AC124" s="1055"/>
      <c r="AD124" s="1055"/>
      <c r="AE124" s="1056"/>
      <c r="AF124" s="1057" t="s">
        <v>480</v>
      </c>
      <c r="AG124" s="1055"/>
      <c r="AH124" s="1055"/>
      <c r="AI124" s="1055"/>
      <c r="AJ124" s="1056"/>
      <c r="AK124" s="1057" t="s">
        <v>438</v>
      </c>
      <c r="AL124" s="1055"/>
      <c r="AM124" s="1055"/>
      <c r="AN124" s="1055"/>
      <c r="AO124" s="1056"/>
      <c r="AP124" s="1058" t="s">
        <v>391</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465</v>
      </c>
      <c r="BR124" s="1124"/>
      <c r="BS124" s="1124"/>
      <c r="BT124" s="1124"/>
      <c r="BU124" s="1124"/>
      <c r="BV124" s="1124" t="s">
        <v>391</v>
      </c>
      <c r="BW124" s="1124"/>
      <c r="BX124" s="1124"/>
      <c r="BY124" s="1124"/>
      <c r="BZ124" s="1124"/>
      <c r="CA124" s="1124" t="s">
        <v>438</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391</v>
      </c>
      <c r="DH124" s="1080"/>
      <c r="DI124" s="1080"/>
      <c r="DJ124" s="1080"/>
      <c r="DK124" s="1081"/>
      <c r="DL124" s="1079" t="s">
        <v>465</v>
      </c>
      <c r="DM124" s="1080"/>
      <c r="DN124" s="1080"/>
      <c r="DO124" s="1080"/>
      <c r="DP124" s="1081"/>
      <c r="DQ124" s="1079" t="s">
        <v>465</v>
      </c>
      <c r="DR124" s="1080"/>
      <c r="DS124" s="1080"/>
      <c r="DT124" s="1080"/>
      <c r="DU124" s="1081"/>
      <c r="DV124" s="1082" t="s">
        <v>438</v>
      </c>
      <c r="DW124" s="1083"/>
      <c r="DX124" s="1083"/>
      <c r="DY124" s="1083"/>
      <c r="DZ124" s="1084"/>
    </row>
    <row r="125" spans="1:130" s="246" customFormat="1" ht="26.25" customHeight="1">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465</v>
      </c>
      <c r="AB125" s="1055"/>
      <c r="AC125" s="1055"/>
      <c r="AD125" s="1055"/>
      <c r="AE125" s="1056"/>
      <c r="AF125" s="1057" t="s">
        <v>438</v>
      </c>
      <c r="AG125" s="1055"/>
      <c r="AH125" s="1055"/>
      <c r="AI125" s="1055"/>
      <c r="AJ125" s="1056"/>
      <c r="AK125" s="1057" t="s">
        <v>465</v>
      </c>
      <c r="AL125" s="1055"/>
      <c r="AM125" s="1055"/>
      <c r="AN125" s="1055"/>
      <c r="AO125" s="1056"/>
      <c r="AP125" s="1058" t="s">
        <v>438</v>
      </c>
      <c r="AQ125" s="1059"/>
      <c r="AR125" s="1059"/>
      <c r="AS125" s="1059"/>
      <c r="AT125" s="106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465</v>
      </c>
      <c r="DH125" s="1023"/>
      <c r="DI125" s="1023"/>
      <c r="DJ125" s="1023"/>
      <c r="DK125" s="1023"/>
      <c r="DL125" s="1023" t="s">
        <v>440</v>
      </c>
      <c r="DM125" s="1023"/>
      <c r="DN125" s="1023"/>
      <c r="DO125" s="1023"/>
      <c r="DP125" s="1023"/>
      <c r="DQ125" s="1023" t="s">
        <v>465</v>
      </c>
      <c r="DR125" s="1023"/>
      <c r="DS125" s="1023"/>
      <c r="DT125" s="1023"/>
      <c r="DU125" s="1023"/>
      <c r="DV125" s="1024" t="s">
        <v>438</v>
      </c>
      <c r="DW125" s="1024"/>
      <c r="DX125" s="1024"/>
      <c r="DY125" s="1024"/>
      <c r="DZ125" s="1025"/>
    </row>
    <row r="126" spans="1:130" s="246" customFormat="1" ht="26.25" customHeight="1" thickBot="1">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391</v>
      </c>
      <c r="AB126" s="1055"/>
      <c r="AC126" s="1055"/>
      <c r="AD126" s="1055"/>
      <c r="AE126" s="1056"/>
      <c r="AF126" s="1057" t="s">
        <v>465</v>
      </c>
      <c r="AG126" s="1055"/>
      <c r="AH126" s="1055"/>
      <c r="AI126" s="1055"/>
      <c r="AJ126" s="1056"/>
      <c r="AK126" s="1057" t="s">
        <v>465</v>
      </c>
      <c r="AL126" s="1055"/>
      <c r="AM126" s="1055"/>
      <c r="AN126" s="1055"/>
      <c r="AO126" s="1056"/>
      <c r="AP126" s="1058" t="s">
        <v>464</v>
      </c>
      <c r="AQ126" s="1059"/>
      <c r="AR126" s="1059"/>
      <c r="AS126" s="1059"/>
      <c r="AT126" s="106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464</v>
      </c>
      <c r="DH126" s="1016"/>
      <c r="DI126" s="1016"/>
      <c r="DJ126" s="1016"/>
      <c r="DK126" s="1016"/>
      <c r="DL126" s="1016" t="s">
        <v>438</v>
      </c>
      <c r="DM126" s="1016"/>
      <c r="DN126" s="1016"/>
      <c r="DO126" s="1016"/>
      <c r="DP126" s="1016"/>
      <c r="DQ126" s="1016" t="s">
        <v>438</v>
      </c>
      <c r="DR126" s="1016"/>
      <c r="DS126" s="1016"/>
      <c r="DT126" s="1016"/>
      <c r="DU126" s="1016"/>
      <c r="DV126" s="1017" t="s">
        <v>465</v>
      </c>
      <c r="DW126" s="1017"/>
      <c r="DX126" s="1017"/>
      <c r="DY126" s="1017"/>
      <c r="DZ126" s="1018"/>
    </row>
    <row r="127" spans="1:130" s="246" customFormat="1" ht="26.25" customHeight="1">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18</v>
      </c>
      <c r="AB127" s="1055"/>
      <c r="AC127" s="1055"/>
      <c r="AD127" s="1055"/>
      <c r="AE127" s="1056"/>
      <c r="AF127" s="1057">
        <v>11</v>
      </c>
      <c r="AG127" s="1055"/>
      <c r="AH127" s="1055"/>
      <c r="AI127" s="1055"/>
      <c r="AJ127" s="1056"/>
      <c r="AK127" s="1057">
        <v>11</v>
      </c>
      <c r="AL127" s="1055"/>
      <c r="AM127" s="1055"/>
      <c r="AN127" s="1055"/>
      <c r="AO127" s="1056"/>
      <c r="AP127" s="1058">
        <v>0</v>
      </c>
      <c r="AQ127" s="1059"/>
      <c r="AR127" s="1059"/>
      <c r="AS127" s="1059"/>
      <c r="AT127" s="1060"/>
      <c r="AU127" s="282"/>
      <c r="AV127" s="282"/>
      <c r="AW127" s="282"/>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2"/>
      <c r="CB127" s="282"/>
      <c r="CC127" s="282"/>
      <c r="CD127" s="283"/>
      <c r="CE127" s="283"/>
      <c r="CF127" s="283"/>
      <c r="CG127" s="280"/>
      <c r="CH127" s="280"/>
      <c r="CI127" s="280"/>
      <c r="CJ127" s="281"/>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465</v>
      </c>
      <c r="DH127" s="1016"/>
      <c r="DI127" s="1016"/>
      <c r="DJ127" s="1016"/>
      <c r="DK127" s="1016"/>
      <c r="DL127" s="1016" t="s">
        <v>465</v>
      </c>
      <c r="DM127" s="1016"/>
      <c r="DN127" s="1016"/>
      <c r="DO127" s="1016"/>
      <c r="DP127" s="1016"/>
      <c r="DQ127" s="1016" t="s">
        <v>464</v>
      </c>
      <c r="DR127" s="1016"/>
      <c r="DS127" s="1016"/>
      <c r="DT127" s="1016"/>
      <c r="DU127" s="1016"/>
      <c r="DV127" s="1017" t="s">
        <v>465</v>
      </c>
      <c r="DW127" s="1017"/>
      <c r="DX127" s="1017"/>
      <c r="DY127" s="1017"/>
      <c r="DZ127" s="1018"/>
    </row>
    <row r="128" spans="1:130" s="246" customFormat="1" ht="26.25" customHeight="1" thickBot="1">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t="s">
        <v>465</v>
      </c>
      <c r="AB128" s="1144"/>
      <c r="AC128" s="1144"/>
      <c r="AD128" s="1144"/>
      <c r="AE128" s="1145"/>
      <c r="AF128" s="1146" t="s">
        <v>465</v>
      </c>
      <c r="AG128" s="1144"/>
      <c r="AH128" s="1144"/>
      <c r="AI128" s="1144"/>
      <c r="AJ128" s="1145"/>
      <c r="AK128" s="1146" t="s">
        <v>465</v>
      </c>
      <c r="AL128" s="1144"/>
      <c r="AM128" s="1144"/>
      <c r="AN128" s="1144"/>
      <c r="AO128" s="1145"/>
      <c r="AP128" s="1147"/>
      <c r="AQ128" s="1148"/>
      <c r="AR128" s="1148"/>
      <c r="AS128" s="1148"/>
      <c r="AT128" s="1149"/>
      <c r="AU128" s="282"/>
      <c r="AV128" s="282"/>
      <c r="AW128" s="282"/>
      <c r="AX128" s="984" t="s">
        <v>494</v>
      </c>
      <c r="AY128" s="985"/>
      <c r="AZ128" s="985"/>
      <c r="BA128" s="985"/>
      <c r="BB128" s="985"/>
      <c r="BC128" s="985"/>
      <c r="BD128" s="985"/>
      <c r="BE128" s="986"/>
      <c r="BF128" s="1150" t="s">
        <v>438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3"/>
      <c r="CB128" s="283"/>
      <c r="CC128" s="283"/>
      <c r="CD128" s="283"/>
      <c r="CE128" s="283"/>
      <c r="CF128" s="283"/>
      <c r="CG128" s="280"/>
      <c r="CH128" s="280"/>
      <c r="CI128" s="280"/>
      <c r="CJ128" s="281"/>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464</v>
      </c>
      <c r="DH128" s="1136"/>
      <c r="DI128" s="1136"/>
      <c r="DJ128" s="1136"/>
      <c r="DK128" s="1136"/>
      <c r="DL128" s="1136" t="s">
        <v>464</v>
      </c>
      <c r="DM128" s="1136"/>
      <c r="DN128" s="1136"/>
      <c r="DO128" s="1136"/>
      <c r="DP128" s="1136"/>
      <c r="DQ128" s="1136" t="s">
        <v>438</v>
      </c>
      <c r="DR128" s="1136"/>
      <c r="DS128" s="1136"/>
      <c r="DT128" s="1136"/>
      <c r="DU128" s="1136"/>
      <c r="DV128" s="1137" t="s">
        <v>438</v>
      </c>
      <c r="DW128" s="1137"/>
      <c r="DX128" s="1137"/>
      <c r="DY128" s="1137"/>
      <c r="DZ128" s="1138"/>
    </row>
    <row r="129" spans="1:131" s="246"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4150230</v>
      </c>
      <c r="AB129" s="1055"/>
      <c r="AC129" s="1055"/>
      <c r="AD129" s="1055"/>
      <c r="AE129" s="1056"/>
      <c r="AF129" s="1057">
        <v>3994296</v>
      </c>
      <c r="AG129" s="1055"/>
      <c r="AH129" s="1055"/>
      <c r="AI129" s="1055"/>
      <c r="AJ129" s="1056"/>
      <c r="AK129" s="1057">
        <v>3928080</v>
      </c>
      <c r="AL129" s="1055"/>
      <c r="AM129" s="1055"/>
      <c r="AN129" s="1055"/>
      <c r="AO129" s="1056"/>
      <c r="AP129" s="1172"/>
      <c r="AQ129" s="1173"/>
      <c r="AR129" s="1173"/>
      <c r="AS129" s="1173"/>
      <c r="AT129" s="1174"/>
      <c r="AU129" s="284"/>
      <c r="AV129" s="284"/>
      <c r="AW129" s="284"/>
      <c r="AX129" s="1163" t="s">
        <v>497</v>
      </c>
      <c r="AY129" s="1046"/>
      <c r="AZ129" s="1046"/>
      <c r="BA129" s="1046"/>
      <c r="BB129" s="1046"/>
      <c r="BC129" s="1046"/>
      <c r="BD129" s="1046"/>
      <c r="BE129" s="1047"/>
      <c r="BF129" s="1164" t="s">
        <v>465</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845622</v>
      </c>
      <c r="AB130" s="1055"/>
      <c r="AC130" s="1055"/>
      <c r="AD130" s="1055"/>
      <c r="AE130" s="1056"/>
      <c r="AF130" s="1057">
        <v>791793</v>
      </c>
      <c r="AG130" s="1055"/>
      <c r="AH130" s="1055"/>
      <c r="AI130" s="1055"/>
      <c r="AJ130" s="1056"/>
      <c r="AK130" s="1057">
        <v>771325</v>
      </c>
      <c r="AL130" s="1055"/>
      <c r="AM130" s="1055"/>
      <c r="AN130" s="1055"/>
      <c r="AO130" s="1056"/>
      <c r="AP130" s="1172"/>
      <c r="AQ130" s="1173"/>
      <c r="AR130" s="1173"/>
      <c r="AS130" s="1173"/>
      <c r="AT130" s="1174"/>
      <c r="AU130" s="284"/>
      <c r="AV130" s="284"/>
      <c r="AW130" s="284"/>
      <c r="AX130" s="1163" t="s">
        <v>500</v>
      </c>
      <c r="AY130" s="1046"/>
      <c r="AZ130" s="1046"/>
      <c r="BA130" s="1046"/>
      <c r="BB130" s="1046"/>
      <c r="BC130" s="1046"/>
      <c r="BD130" s="1046"/>
      <c r="BE130" s="1047"/>
      <c r="BF130" s="1200">
        <v>6.9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3304608</v>
      </c>
      <c r="AB131" s="1080"/>
      <c r="AC131" s="1080"/>
      <c r="AD131" s="1080"/>
      <c r="AE131" s="1081"/>
      <c r="AF131" s="1079">
        <v>3202503</v>
      </c>
      <c r="AG131" s="1080"/>
      <c r="AH131" s="1080"/>
      <c r="AI131" s="1080"/>
      <c r="AJ131" s="1081"/>
      <c r="AK131" s="1079">
        <v>3156755</v>
      </c>
      <c r="AL131" s="1080"/>
      <c r="AM131" s="1080"/>
      <c r="AN131" s="1080"/>
      <c r="AO131" s="1081"/>
      <c r="AP131" s="1210"/>
      <c r="AQ131" s="1211"/>
      <c r="AR131" s="1211"/>
      <c r="AS131" s="1211"/>
      <c r="AT131" s="1212"/>
      <c r="AU131" s="284"/>
      <c r="AV131" s="284"/>
      <c r="AW131" s="284"/>
      <c r="AX131" s="1182" t="s">
        <v>502</v>
      </c>
      <c r="AY131" s="1133"/>
      <c r="AZ131" s="1133"/>
      <c r="BA131" s="1133"/>
      <c r="BB131" s="1133"/>
      <c r="BC131" s="1133"/>
      <c r="BD131" s="1133"/>
      <c r="BE131" s="1134"/>
      <c r="BF131" s="1183" t="s">
        <v>464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7.5136597140000001</v>
      </c>
      <c r="AB132" s="1196"/>
      <c r="AC132" s="1196"/>
      <c r="AD132" s="1196"/>
      <c r="AE132" s="1197"/>
      <c r="AF132" s="1198">
        <v>6.4671602180000001</v>
      </c>
      <c r="AG132" s="1196"/>
      <c r="AH132" s="1196"/>
      <c r="AI132" s="1196"/>
      <c r="AJ132" s="1197"/>
      <c r="AK132" s="1198">
        <v>6.8565029600000003</v>
      </c>
      <c r="AL132" s="1196"/>
      <c r="AM132" s="1196"/>
      <c r="AN132" s="1196"/>
      <c r="AO132" s="1197"/>
      <c r="AP132" s="1095"/>
      <c r="AQ132" s="1096"/>
      <c r="AR132" s="1096"/>
      <c r="AS132" s="1096"/>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7.8</v>
      </c>
      <c r="AB133" s="1179"/>
      <c r="AC133" s="1179"/>
      <c r="AD133" s="1179"/>
      <c r="AE133" s="1180"/>
      <c r="AF133" s="1178">
        <v>7.2</v>
      </c>
      <c r="AG133" s="1179"/>
      <c r="AH133" s="1179"/>
      <c r="AI133" s="1179"/>
      <c r="AJ133" s="1180"/>
      <c r="AK133" s="1178">
        <v>6.9</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ngIkBjoHVx5Bp7IJapB7nTtqU4x5kwezhs94rpJu2ue9Sd/D4rx9cFZuZcN+qxHi8CgPj/FiKjlI9QfLXvU9w==" saltValue="U1TNu1juY4/zThB0vWyz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sheetData>
  <sheetProtection algorithmName="SHA-512" hashValue="aT9ceifyKvOpeIhvzAEGuLLGANi89itT4qryUues63FLWXrTIKThLZ+gaNAl68eNe14Dego0Ank9Fl9aU98Vfg==" saltValue="R+YbSHnfwYQDlOf91cwm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ipkYBwRJTedZ4kO7rHhu5LvBG7jYnfBHvrGejFso7a+m4NVdfbKKzAMT6vJxNvnaue5T86KOR0QdPHjs47WVA==" saltValue="IuLR8n1tvmD7G5w34eRY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514</v>
      </c>
      <c r="AL9" s="1219"/>
      <c r="AM9" s="1219"/>
      <c r="AN9" s="1220"/>
      <c r="AO9" s="312">
        <v>977455</v>
      </c>
      <c r="AP9" s="312">
        <v>132321</v>
      </c>
      <c r="AQ9" s="313">
        <v>140211</v>
      </c>
      <c r="AR9" s="314">
        <v>-5.6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515</v>
      </c>
      <c r="AL10" s="1219"/>
      <c r="AM10" s="1219"/>
      <c r="AN10" s="1220"/>
      <c r="AO10" s="315">
        <v>79808</v>
      </c>
      <c r="AP10" s="315">
        <v>10804</v>
      </c>
      <c r="AQ10" s="316">
        <v>17469</v>
      </c>
      <c r="AR10" s="317">
        <v>-38.200000000000003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516</v>
      </c>
      <c r="AL11" s="1219"/>
      <c r="AM11" s="1219"/>
      <c r="AN11" s="1220"/>
      <c r="AO11" s="315">
        <v>123486</v>
      </c>
      <c r="AP11" s="315">
        <v>16717</v>
      </c>
      <c r="AQ11" s="316">
        <v>23430</v>
      </c>
      <c r="AR11" s="317">
        <v>-28.7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517</v>
      </c>
      <c r="AL12" s="1219"/>
      <c r="AM12" s="1219"/>
      <c r="AN12" s="1220"/>
      <c r="AO12" s="315" t="s">
        <v>518</v>
      </c>
      <c r="AP12" s="315" t="s">
        <v>518</v>
      </c>
      <c r="AQ12" s="316">
        <v>2927</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519</v>
      </c>
      <c r="AL13" s="1219"/>
      <c r="AM13" s="1219"/>
      <c r="AN13" s="1220"/>
      <c r="AO13" s="315" t="s">
        <v>518</v>
      </c>
      <c r="AP13" s="315" t="s">
        <v>518</v>
      </c>
      <c r="AQ13" s="316" t="s">
        <v>518</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520</v>
      </c>
      <c r="AL14" s="1219"/>
      <c r="AM14" s="1219"/>
      <c r="AN14" s="1220"/>
      <c r="AO14" s="315">
        <v>60837</v>
      </c>
      <c r="AP14" s="315">
        <v>8236</v>
      </c>
      <c r="AQ14" s="316">
        <v>6472</v>
      </c>
      <c r="AR14" s="317">
        <v>27.3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8" t="s">
        <v>521</v>
      </c>
      <c r="AL15" s="1219"/>
      <c r="AM15" s="1219"/>
      <c r="AN15" s="1220"/>
      <c r="AO15" s="315">
        <v>139536</v>
      </c>
      <c r="AP15" s="315">
        <v>18889</v>
      </c>
      <c r="AQ15" s="316">
        <v>3599</v>
      </c>
      <c r="AR15" s="317">
        <v>424.8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1" t="s">
        <v>522</v>
      </c>
      <c r="AL16" s="1222"/>
      <c r="AM16" s="1222"/>
      <c r="AN16" s="1223"/>
      <c r="AO16" s="315">
        <v>-112124</v>
      </c>
      <c r="AP16" s="315">
        <v>-15179</v>
      </c>
      <c r="AQ16" s="316">
        <v>-14458</v>
      </c>
      <c r="AR16" s="317">
        <v>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1" t="s">
        <v>187</v>
      </c>
      <c r="AL17" s="1222"/>
      <c r="AM17" s="1222"/>
      <c r="AN17" s="1223"/>
      <c r="AO17" s="315">
        <v>1268998</v>
      </c>
      <c r="AP17" s="315">
        <v>171788</v>
      </c>
      <c r="AQ17" s="316">
        <v>179649</v>
      </c>
      <c r="AR17" s="317">
        <v>-4.4000000000000004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527</v>
      </c>
      <c r="AL21" s="1214"/>
      <c r="AM21" s="1214"/>
      <c r="AN21" s="1215"/>
      <c r="AO21" s="327">
        <v>13.94</v>
      </c>
      <c r="AP21" s="328">
        <v>16.079999999999998</v>
      </c>
      <c r="AQ21" s="329">
        <v>-2.14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528</v>
      </c>
      <c r="AL22" s="1214"/>
      <c r="AM22" s="1214"/>
      <c r="AN22" s="1215"/>
      <c r="AO22" s="332">
        <v>96.4</v>
      </c>
      <c r="AP22" s="333">
        <v>96</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9" t="s">
        <v>532</v>
      </c>
      <c r="AL32" s="1230"/>
      <c r="AM32" s="1230"/>
      <c r="AN32" s="1231"/>
      <c r="AO32" s="342">
        <v>885805</v>
      </c>
      <c r="AP32" s="342">
        <v>119914</v>
      </c>
      <c r="AQ32" s="343">
        <v>107391</v>
      </c>
      <c r="AR32" s="344">
        <v>11.7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9" t="s">
        <v>533</v>
      </c>
      <c r="AL33" s="1230"/>
      <c r="AM33" s="1230"/>
      <c r="AN33" s="1231"/>
      <c r="AO33" s="342" t="s">
        <v>518</v>
      </c>
      <c r="AP33" s="342" t="s">
        <v>518</v>
      </c>
      <c r="AQ33" s="343">
        <v>130</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9" t="s">
        <v>534</v>
      </c>
      <c r="AL34" s="1230"/>
      <c r="AM34" s="1230"/>
      <c r="AN34" s="1231"/>
      <c r="AO34" s="342" t="s">
        <v>518</v>
      </c>
      <c r="AP34" s="342" t="s">
        <v>518</v>
      </c>
      <c r="AQ34" s="343">
        <v>239</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9" t="s">
        <v>535</v>
      </c>
      <c r="AL35" s="1230"/>
      <c r="AM35" s="1230"/>
      <c r="AN35" s="1231"/>
      <c r="AO35" s="342">
        <v>37043</v>
      </c>
      <c r="AP35" s="342">
        <v>5015</v>
      </c>
      <c r="AQ35" s="343">
        <v>23019</v>
      </c>
      <c r="AR35" s="344">
        <v>-78.2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9" t="s">
        <v>536</v>
      </c>
      <c r="AL36" s="1230"/>
      <c r="AM36" s="1230"/>
      <c r="AN36" s="1231"/>
      <c r="AO36" s="342">
        <v>64909</v>
      </c>
      <c r="AP36" s="342">
        <v>8787</v>
      </c>
      <c r="AQ36" s="343">
        <v>3575</v>
      </c>
      <c r="AR36" s="344">
        <v>145.80000000000001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9" t="s">
        <v>537</v>
      </c>
      <c r="AL37" s="1230"/>
      <c r="AM37" s="1230"/>
      <c r="AN37" s="1231"/>
      <c r="AO37" s="342">
        <v>11</v>
      </c>
      <c r="AP37" s="342">
        <v>1</v>
      </c>
      <c r="AQ37" s="343">
        <v>750</v>
      </c>
      <c r="AR37" s="344">
        <v>-99.9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538</v>
      </c>
      <c r="AL38" s="1233"/>
      <c r="AM38" s="1233"/>
      <c r="AN38" s="1234"/>
      <c r="AO38" s="345" t="s">
        <v>518</v>
      </c>
      <c r="AP38" s="345" t="s">
        <v>518</v>
      </c>
      <c r="AQ38" s="346">
        <v>17</v>
      </c>
      <c r="AR38" s="334" t="s">
        <v>518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539</v>
      </c>
      <c r="AL39" s="1233"/>
      <c r="AM39" s="1233"/>
      <c r="AN39" s="1234"/>
      <c r="AO39" s="342" t="s">
        <v>518</v>
      </c>
      <c r="AP39" s="342" t="s">
        <v>518</v>
      </c>
      <c r="AQ39" s="343">
        <v>-4961</v>
      </c>
      <c r="AR39" s="344" t="s">
        <v>518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9" t="s">
        <v>540</v>
      </c>
      <c r="AL40" s="1230"/>
      <c r="AM40" s="1230"/>
      <c r="AN40" s="1231"/>
      <c r="AO40" s="342">
        <v>-771325</v>
      </c>
      <c r="AP40" s="342">
        <v>-104417</v>
      </c>
      <c r="AQ40" s="343">
        <v>-92273</v>
      </c>
      <c r="AR40" s="344">
        <v>13.2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298</v>
      </c>
      <c r="AL41" s="1236"/>
      <c r="AM41" s="1236"/>
      <c r="AN41" s="1237"/>
      <c r="AO41" s="342">
        <v>216443</v>
      </c>
      <c r="AP41" s="342">
        <v>29301</v>
      </c>
      <c r="AQ41" s="343">
        <v>37889</v>
      </c>
      <c r="AR41" s="344">
        <v>-22.7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4" t="s">
        <v>509</v>
      </c>
      <c r="AN49" s="1226" t="s">
        <v>544</v>
      </c>
      <c r="AO49" s="1227"/>
      <c r="AP49" s="1227"/>
      <c r="AQ49" s="1227"/>
      <c r="AR49" s="122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5"/>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1047723</v>
      </c>
      <c r="AN51" s="364">
        <v>127352</v>
      </c>
      <c r="AO51" s="365">
        <v>-26.2</v>
      </c>
      <c r="AP51" s="366">
        <v>162193</v>
      </c>
      <c r="AQ51" s="367">
        <v>-7.7</v>
      </c>
      <c r="AR51" s="368">
        <v>-18.5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806949</v>
      </c>
      <c r="AN52" s="372">
        <v>98085</v>
      </c>
      <c r="AO52" s="373">
        <v>-24.7</v>
      </c>
      <c r="AP52" s="374">
        <v>79985</v>
      </c>
      <c r="AQ52" s="375">
        <v>-8.8000000000000007</v>
      </c>
      <c r="AR52" s="376">
        <v>-15.9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1300730</v>
      </c>
      <c r="AN53" s="364">
        <v>162145</v>
      </c>
      <c r="AO53" s="365">
        <v>27.3</v>
      </c>
      <c r="AP53" s="366">
        <v>168868</v>
      </c>
      <c r="AQ53" s="367">
        <v>4.0999999999999996</v>
      </c>
      <c r="AR53" s="368">
        <v>23.2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833039</v>
      </c>
      <c r="AN54" s="372">
        <v>103844</v>
      </c>
      <c r="AO54" s="373">
        <v>5.9</v>
      </c>
      <c r="AP54" s="374">
        <v>79360</v>
      </c>
      <c r="AQ54" s="375">
        <v>-0.8</v>
      </c>
      <c r="AR54" s="376">
        <v>6.7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1244176</v>
      </c>
      <c r="AN55" s="364">
        <v>159469</v>
      </c>
      <c r="AO55" s="365">
        <v>-1.7</v>
      </c>
      <c r="AP55" s="366">
        <v>202870</v>
      </c>
      <c r="AQ55" s="367">
        <v>20.100000000000001</v>
      </c>
      <c r="AR55" s="368">
        <v>-21.8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907124</v>
      </c>
      <c r="AN56" s="372">
        <v>116268</v>
      </c>
      <c r="AO56" s="373">
        <v>12</v>
      </c>
      <c r="AP56" s="374">
        <v>79735</v>
      </c>
      <c r="AQ56" s="375">
        <v>0.5</v>
      </c>
      <c r="AR56" s="376">
        <v>11.5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1632770</v>
      </c>
      <c r="AN57" s="364">
        <v>215804</v>
      </c>
      <c r="AO57" s="365">
        <v>35.299999999999997</v>
      </c>
      <c r="AP57" s="366">
        <v>167497</v>
      </c>
      <c r="AQ57" s="367">
        <v>-17.399999999999999</v>
      </c>
      <c r="AR57" s="368">
        <v>52.7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1408554</v>
      </c>
      <c r="AN58" s="372">
        <v>186169</v>
      </c>
      <c r="AO58" s="373">
        <v>60.1</v>
      </c>
      <c r="AP58" s="374">
        <v>82571</v>
      </c>
      <c r="AQ58" s="375">
        <v>3.6</v>
      </c>
      <c r="AR58" s="376">
        <v>56.5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2249987</v>
      </c>
      <c r="AN59" s="364">
        <v>304587</v>
      </c>
      <c r="AO59" s="365">
        <v>41.1</v>
      </c>
      <c r="AP59" s="366">
        <v>190274</v>
      </c>
      <c r="AQ59" s="367">
        <v>13.6</v>
      </c>
      <c r="AR59" s="368">
        <v>27.5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1691371</v>
      </c>
      <c r="AN60" s="372">
        <v>228966</v>
      </c>
      <c r="AO60" s="373">
        <v>23</v>
      </c>
      <c r="AP60" s="374">
        <v>88584</v>
      </c>
      <c r="AQ60" s="375">
        <v>7.3</v>
      </c>
      <c r="AR60" s="376">
        <v>15.7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1495077</v>
      </c>
      <c r="AN61" s="379">
        <v>193871</v>
      </c>
      <c r="AO61" s="380">
        <v>15.2</v>
      </c>
      <c r="AP61" s="381">
        <v>178340</v>
      </c>
      <c r="AQ61" s="382">
        <v>2.5</v>
      </c>
      <c r="AR61" s="368">
        <v>12.7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1129407</v>
      </c>
      <c r="AN62" s="372">
        <v>146666</v>
      </c>
      <c r="AO62" s="373">
        <v>15.3</v>
      </c>
      <c r="AP62" s="374">
        <v>82047</v>
      </c>
      <c r="AQ62" s="375">
        <v>0.4</v>
      </c>
      <c r="AR62" s="376">
        <v>14.9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nOINuF2QfoYXticS49t4YSiQqWbneJViSZ0M5l++U0iUtXaoFqgcHtSoFFghtaEjutN+Q60m3KrNbGpGznFmw==" saltValue="lKkAKkhFhTfB5R2O2f8i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20" spans="125:125" ht="13.5" hidden="1" customHeight="1"/>
    <row r="121" spans="125:125" ht="13.5" hidden="1" customHeight="1">
      <c r="DU121" s="290"/>
    </row>
  </sheetData>
  <sheetProtection algorithmName="SHA-512" hashValue="1DETRumeLU3REzxxv/1ys55gL4ZjoJyYci6w8hxfls9p91aiVW/+ihDc9inzYx1oBpgiuGPScepBymGJ6WrNgw==" saltValue="cKI7fd4EeOwSJotI00UF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sheetData>
  <sheetProtection algorithmName="SHA-512" hashValue="M6rn5ObwscbrNqMwj6MCK+3tfPBs/ta057dVcvYdzEjwVkjU0KtZZbLvnLPgcnA2N5X8tQCfTKCvjx1hxUbSiw==" saltValue="R9ByZAAbPjjbsgrP3Xgg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8" t="s">
        <v>3</v>
      </c>
      <c r="D47" s="1238"/>
      <c r="E47" s="1239"/>
      <c r="F47" s="11">
        <v>39.68</v>
      </c>
      <c r="G47" s="12">
        <v>42.21</v>
      </c>
      <c r="H47" s="12">
        <v>43.29</v>
      </c>
      <c r="I47" s="12">
        <v>42.2</v>
      </c>
      <c r="J47" s="13">
        <v>40.78</v>
      </c>
    </row>
    <row r="48" spans="2:10" ht="57.75" customHeight="1">
      <c r="B48" s="14"/>
      <c r="C48" s="1240" t="s">
        <v>4</v>
      </c>
      <c r="D48" s="1240"/>
      <c r="E48" s="1241"/>
      <c r="F48" s="15">
        <v>1.44</v>
      </c>
      <c r="G48" s="16">
        <v>1.54</v>
      </c>
      <c r="H48" s="16">
        <v>2.5</v>
      </c>
      <c r="I48" s="16">
        <v>2.0299999999999998</v>
      </c>
      <c r="J48" s="17">
        <v>1.87</v>
      </c>
    </row>
    <row r="49" spans="2:10" ht="57.75" customHeight="1" thickBot="1">
      <c r="B49" s="18"/>
      <c r="C49" s="1242" t="s">
        <v>5</v>
      </c>
      <c r="D49" s="1242"/>
      <c r="E49" s="1243"/>
      <c r="F49" s="19">
        <v>5.91</v>
      </c>
      <c r="G49" s="20">
        <v>0.82</v>
      </c>
      <c r="H49" s="20" t="s">
        <v>565</v>
      </c>
      <c r="I49" s="20" t="s">
        <v>566</v>
      </c>
      <c r="J49" s="21" t="s">
        <v>567</v>
      </c>
    </row>
    <row r="50" spans="2:10" ht="13.5" customHeight="1"/>
  </sheetData>
  <sheetProtection algorithmName="SHA-512" hashValue="f5e6y+Mm2yfdfnjARKNx5WsNVY2RD2ggkHPmyUeYJRsgme53NTixLWAT2jt4vkEL8wKhy+u8jo9hTB066ZGZ3g==" saltValue="kq1IL76wW1vMmN7W8g0/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2021-03-15T04:08:52Z</cp:lastPrinted>
  <dcterms:created xsi:type="dcterms:W3CDTF">2021-02-05T05:08:08Z</dcterms:created>
  <dcterms:modified xsi:type="dcterms:W3CDTF">2021-10-26T05:51:58Z</dcterms:modified>
  <cp:category/>
</cp:coreProperties>
</file>